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50000" windowHeight="28360" tabRatio="500"/>
  </bookViews>
  <sheets>
    <sheet name="Planning3" sheetId="1" r:id="rId1"/>
    <sheet name="Paramètres" sheetId="2" r:id="rId2"/>
  </sheets>
  <externalReferences>
    <externalReference r:id="rId3"/>
    <externalReference r:id="rId4"/>
  </externalReferences>
  <definedNames>
    <definedName name="An" localSheetId="1">Planning3!$A$1</definedName>
    <definedName name="An">Planning3!$A$1</definedName>
    <definedName name="AT">Paramètres!$D$3:$D$11</definedName>
    <definedName name="code">Paramètres!#REF!</definedName>
    <definedName name="Couleurs">OFFSET([1]MFC!$A$2,,,COUNTA([1]MFC!$A:$A))</definedName>
    <definedName name="De">'[2]Calcul Heures'!$C$2</definedName>
    <definedName name="Détails">[1]MFC!$J$2:$J$8</definedName>
    <definedName name="Fériés">Paramètres!$F$2:$F$14</definedName>
    <definedName name="Fi">'[2]Calcul Heures'!$D$2</definedName>
    <definedName name="heureDebut">Paramètres!$B$2:$B$7</definedName>
    <definedName name="heureFin">Paramètres!$C$2:$C$7</definedName>
    <definedName name="Horaire">Paramètres!$B$3:$C$7</definedName>
    <definedName name="Liste_D">[1]MFC!$C$2:$C$54</definedName>
    <definedName name="mois">[1]MFC!$H$2:$H$14</definedName>
    <definedName name="paramAPartirDu">'[2]Calendrier Absences'!$A$2</definedName>
    <definedName name="Personnel">[1]MFC!$E$3:$E$49</definedName>
    <definedName name="plageNomPrenom">Paramètres!#REF!</definedName>
    <definedName name="plageNomPrenomDateMotif">'[2]Saisie Absence'!$D$2:$D$324</definedName>
    <definedName name="Planning">Planning3!$E$3:$G$33</definedName>
    <definedName name="September">#REF!</definedName>
    <definedName name="Service">[1]MFC!$D$3:$D$7</definedName>
    <definedName name="tablePlanning">[2]!Table7[[#All],[Nom Prénom]]</definedName>
    <definedName name="tblMotif">Paramètres!$D$3:$D$12</definedName>
    <definedName name="TblSalarie">Paramètres!#REF!</definedName>
    <definedName name="validation">[1]MFC!$K$2:$K$3</definedName>
    <definedName name="_xlnm.Print_Area" localSheetId="0">Planning3!$A$1:$G$33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F4" i="2"/>
  <c r="F7" i="2"/>
  <c r="F8" i="2"/>
  <c r="F9" i="2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</calcChain>
</file>

<file path=xl/comments1.xml><?xml version="1.0" encoding="utf-8"?>
<comments xmlns="http://schemas.openxmlformats.org/spreadsheetml/2006/main">
  <authors>
    <author>Rafael Jimenez</author>
  </authors>
  <commentList>
    <comment ref="H1" authorId="0">
      <text>
        <r>
          <rPr>
            <b/>
            <sz val="12"/>
            <color indexed="81"/>
            <rFont val="Calibri"/>
          </rPr>
          <t>1) Si en G3 je choisi une valeur dans le menu déroulant alors les cellules E3 et F3 se raye avec une MFC comme ci contre</t>
        </r>
        <r>
          <rPr>
            <sz val="9"/>
            <color indexed="81"/>
            <rFont val="Calibri"/>
            <family val="2"/>
          </rPr>
          <t xml:space="preserve">
</t>
        </r>
        <r>
          <rPr>
            <b/>
            <sz val="12"/>
            <color indexed="81"/>
            <rFont val="Calibri"/>
          </rPr>
          <t xml:space="preserve">
</t>
        </r>
      </text>
    </comment>
    <comment ref="L18" authorId="0">
      <text>
        <r>
          <rPr>
            <b/>
            <sz val="12"/>
            <color indexed="81"/>
            <rFont val="Calibri"/>
          </rPr>
          <t xml:space="preserve">2) est t'il possible d'écrire dans une cellule contenant un menu déroulant ? Si le code souhaiter n'existe pas dans le menu déroulant ?
EX ci contre : en G19 j'ajoute un texte n'existant pas dans le menu déroulant </t>
        </r>
      </text>
    </comment>
  </commentList>
</comments>
</file>

<file path=xl/sharedStrings.xml><?xml version="1.0" encoding="utf-8"?>
<sst xmlns="http://schemas.openxmlformats.org/spreadsheetml/2006/main" count="40" uniqueCount="39">
  <si>
    <t>F.E</t>
  </si>
  <si>
    <t>RA.DO</t>
  </si>
  <si>
    <t>F.R</t>
  </si>
  <si>
    <t>JRC</t>
  </si>
  <si>
    <t>M.A</t>
  </si>
  <si>
    <t>RCN</t>
  </si>
  <si>
    <t>CP</t>
  </si>
  <si>
    <t>AT</t>
  </si>
  <si>
    <t>Absence</t>
  </si>
  <si>
    <t>Heure 
Début</t>
  </si>
  <si>
    <t>Heure 
Fin</t>
  </si>
  <si>
    <t>Motif 
D'absence</t>
  </si>
  <si>
    <t>Tableau des 
jours Fériés</t>
  </si>
  <si>
    <t>Motif</t>
  </si>
  <si>
    <t>Jour de l'an</t>
  </si>
  <si>
    <t>Accident de travail</t>
  </si>
  <si>
    <t>Pâques</t>
  </si>
  <si>
    <t>Compte épargne temps</t>
  </si>
  <si>
    <t>CET</t>
  </si>
  <si>
    <t>Lundi de Pâques</t>
  </si>
  <si>
    <t>Congés payés</t>
  </si>
  <si>
    <t>Fête du travail</t>
  </si>
  <si>
    <t>Jours de repos compensateur</t>
  </si>
  <si>
    <t>Armistice 1945</t>
  </si>
  <si>
    <t>Férié</t>
  </si>
  <si>
    <t xml:space="preserve">Ascension </t>
  </si>
  <si>
    <t>Heures supplémentaires</t>
  </si>
  <si>
    <t xml:space="preserve">Pentecôte </t>
  </si>
  <si>
    <t>Repos compensateur nuit</t>
  </si>
  <si>
    <t>HS</t>
  </si>
  <si>
    <t>Lundi de Pentecote</t>
  </si>
  <si>
    <t>Maladie</t>
  </si>
  <si>
    <t>Fête nationale</t>
  </si>
  <si>
    <t>Rappel à Domicile</t>
  </si>
  <si>
    <t>Assomption</t>
  </si>
  <si>
    <t>Toussaint</t>
  </si>
  <si>
    <t>Armistice 1918</t>
  </si>
  <si>
    <t>NOEL</t>
  </si>
  <si>
    <t>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</si>
</sst>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\ mmm\-yy"/>
    <numFmt numFmtId="165" formatCode="[hh];;"/>
    <numFmt numFmtId="166" formatCode="\1"/>
    <numFmt numFmtId="167" formatCode="dddd\ dd\ mmmm\ yyyy"/>
    <numFmt numFmtId="168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u/>
      <sz val="9"/>
      <color rgb="FF008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Times New Roman"/>
      <family val="1"/>
    </font>
    <font>
      <sz val="11"/>
      <color indexed="8"/>
      <name val="Calibri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12"/>
      <color indexed="81"/>
      <name val="Calibri"/>
    </font>
  </fonts>
  <fills count="15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847E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2">
    <xf numFmtId="0" fontId="0" fillId="0" borderId="0"/>
    <xf numFmtId="0" fontId="2" fillId="2" borderId="0" applyNumberFormat="0" applyBorder="0" applyAlignment="0" applyProtection="0"/>
    <xf numFmtId="0" fontId="7" fillId="0" borderId="0"/>
    <xf numFmtId="0" fontId="8" fillId="0" borderId="0"/>
    <xf numFmtId="0" fontId="9" fillId="0" borderId="0"/>
    <xf numFmtId="0" fontId="2" fillId="3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65">
    <xf numFmtId="0" fontId="0" fillId="0" borderId="0" xfId="0"/>
    <xf numFmtId="1" fontId="4" fillId="0" borderId="2" xfId="0" applyNumberFormat="1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1" fontId="4" fillId="0" borderId="0" xfId="0" applyNumberFormat="1" applyFont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164" fontId="4" fillId="0" borderId="11" xfId="1" applyNumberFormat="1" applyFont="1" applyFill="1" applyBorder="1" applyAlignment="1">
      <alignment horizontal="center"/>
    </xf>
    <xf numFmtId="1" fontId="4" fillId="0" borderId="0" xfId="1" applyNumberFormat="1" applyFont="1" applyFill="1" applyBorder="1" applyAlignment="1">
      <alignment horizontal="center"/>
    </xf>
    <xf numFmtId="164" fontId="4" fillId="0" borderId="7" xfId="1" applyNumberFormat="1" applyFont="1" applyFill="1" applyBorder="1" applyAlignment="1">
      <alignment horizontal="center"/>
    </xf>
    <xf numFmtId="165" fontId="4" fillId="0" borderId="12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166" fontId="4" fillId="0" borderId="7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center"/>
    </xf>
    <xf numFmtId="165" fontId="4" fillId="0" borderId="15" xfId="0" applyNumberFormat="1" applyFont="1" applyBorder="1" applyAlignment="1">
      <alignment horizontal="center"/>
    </xf>
    <xf numFmtId="165" fontId="4" fillId="0" borderId="16" xfId="0" applyNumberFormat="1" applyFont="1" applyBorder="1" applyAlignment="1">
      <alignment horizontal="center"/>
    </xf>
    <xf numFmtId="165" fontId="4" fillId="0" borderId="17" xfId="0" applyNumberFormat="1" applyFont="1" applyBorder="1" applyAlignment="1">
      <alignment horizontal="center"/>
    </xf>
    <xf numFmtId="164" fontId="4" fillId="0" borderId="18" xfId="1" applyNumberFormat="1" applyFont="1" applyFill="1" applyBorder="1" applyAlignment="1">
      <alignment horizontal="center"/>
    </xf>
    <xf numFmtId="1" fontId="4" fillId="0" borderId="9" xfId="1" applyNumberFormat="1" applyFont="1" applyFill="1" applyBorder="1" applyAlignment="1">
      <alignment horizontal="center"/>
    </xf>
    <xf numFmtId="164" fontId="4" fillId="0" borderId="6" xfId="1" applyNumberFormat="1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1" fontId="4" fillId="0" borderId="0" xfId="0" applyNumberFormat="1" applyFont="1"/>
    <xf numFmtId="0" fontId="5" fillId="0" borderId="0" xfId="0" applyFont="1" applyFill="1" applyAlignment="1">
      <alignment horizontal="center"/>
    </xf>
    <xf numFmtId="0" fontId="4" fillId="0" borderId="0" xfId="0" applyFont="1" applyBorder="1" applyAlignment="1">
      <alignment horizontal="center"/>
    </xf>
    <xf numFmtId="0" fontId="1" fillId="3" borderId="19" xfId="5" applyFont="1" applyBorder="1" applyAlignment="1">
      <alignment horizontal="center" vertical="center"/>
    </xf>
    <xf numFmtId="0" fontId="1" fillId="3" borderId="19" xfId="5" applyFont="1" applyBorder="1" applyAlignment="1">
      <alignment horizontal="center" vertical="center" wrapText="1"/>
    </xf>
    <xf numFmtId="0" fontId="1" fillId="3" borderId="20" xfId="5" applyFont="1" applyBorder="1" applyAlignment="1">
      <alignment horizontal="center" vertical="center" wrapText="1"/>
    </xf>
    <xf numFmtId="0" fontId="1" fillId="5" borderId="2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65" fontId="0" fillId="0" borderId="22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8" borderId="23" xfId="0" applyFont="1" applyFill="1" applyBorder="1"/>
    <xf numFmtId="167" fontId="10" fillId="8" borderId="24" xfId="0" applyNumberFormat="1" applyFont="1" applyFill="1" applyBorder="1" applyAlignment="1">
      <alignment horizontal="left"/>
    </xf>
    <xf numFmtId="0" fontId="0" fillId="7" borderId="25" xfId="0" applyFont="1" applyFill="1" applyBorder="1" applyAlignment="1">
      <alignment horizontal="center"/>
    </xf>
    <xf numFmtId="165" fontId="0" fillId="0" borderId="26" xfId="0" applyNumberFormat="1" applyBorder="1" applyAlignment="1">
      <alignment horizontal="center"/>
    </xf>
    <xf numFmtId="0" fontId="10" fillId="8" borderId="14" xfId="0" applyFont="1" applyFill="1" applyBorder="1"/>
    <xf numFmtId="168" fontId="10" fillId="8" borderId="15" xfId="0" applyNumberFormat="1" applyFont="1" applyFill="1" applyBorder="1" applyAlignment="1">
      <alignment horizontal="left"/>
    </xf>
    <xf numFmtId="0" fontId="0" fillId="9" borderId="0" xfId="0" applyFill="1" applyAlignment="1">
      <alignment horizontal="center"/>
    </xf>
    <xf numFmtId="0" fontId="0" fillId="6" borderId="25" xfId="0" applyFont="1" applyFill="1" applyBorder="1" applyAlignment="1">
      <alignment horizontal="center"/>
    </xf>
    <xf numFmtId="0" fontId="0" fillId="10" borderId="25" xfId="0" applyFont="1" applyFill="1" applyBorder="1" applyAlignment="1">
      <alignment horizontal="center"/>
    </xf>
    <xf numFmtId="0" fontId="0" fillId="11" borderId="25" xfId="0" applyFont="1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13" borderId="25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167" fontId="10" fillId="8" borderId="15" xfId="0" applyNumberFormat="1" applyFont="1" applyFill="1" applyBorder="1" applyAlignment="1">
      <alignment horizontal="left"/>
    </xf>
    <xf numFmtId="0" fontId="0" fillId="5" borderId="25" xfId="0" applyFont="1" applyFill="1" applyBorder="1" applyAlignment="1">
      <alignment horizontal="center"/>
    </xf>
    <xf numFmtId="0" fontId="0" fillId="14" borderId="25" xfId="0" applyFont="1" applyFill="1" applyBorder="1" applyAlignment="1">
      <alignment horizontal="center"/>
    </xf>
    <xf numFmtId="0" fontId="0" fillId="14" borderId="27" xfId="0" applyFont="1" applyFill="1" applyBorder="1" applyAlignment="1">
      <alignment horizontal="center"/>
    </xf>
    <xf numFmtId="0" fontId="10" fillId="8" borderId="16" xfId="0" applyFont="1" applyFill="1" applyBorder="1"/>
    <xf numFmtId="167" fontId="10" fillId="8" borderId="17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165" fontId="4" fillId="0" borderId="23" xfId="0" applyNumberFormat="1" applyFont="1" applyBorder="1" applyAlignment="1">
      <alignment horizontal="center"/>
    </xf>
    <xf numFmtId="165" fontId="4" fillId="0" borderId="24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" fillId="5" borderId="21" xfId="0" applyFont="1" applyFill="1" applyBorder="1" applyAlignment="1">
      <alignment horizontal="center" vertical="center" wrapText="1"/>
    </xf>
    <xf numFmtId="0" fontId="1" fillId="5" borderId="21" xfId="0" applyFont="1" applyFill="1" applyBorder="1" applyAlignment="1">
      <alignment horizontal="center" vertical="center"/>
    </xf>
  </cellXfs>
  <cellStyles count="12">
    <cellStyle name="20 % - Accent1" xfId="1" builtinId="30"/>
    <cellStyle name="40 % - Accent6 2" xfId="5"/>
    <cellStyle name="Lien hypertexte" xfId="6" builtinId="8" hidden="1"/>
    <cellStyle name="Lien hypertexte" xfId="8" builtinId="8" hidden="1"/>
    <cellStyle name="Lien hypertexte" xfId="10" builtinId="8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Normal" xfId="0" builtinId="0"/>
    <cellStyle name="Normal 2" xfId="2"/>
    <cellStyle name="Normal 3" xfId="3"/>
    <cellStyle name="Normal 4" xfId="4"/>
  </cellStyles>
  <dxfs count="1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theme="4" tint="0.79998168889431442"/>
        </patternFill>
      </fill>
      <border>
        <bottom style="thin">
          <color rgb="FFFF0000"/>
        </bottom>
      </border>
    </dxf>
    <dxf>
      <font>
        <color rgb="FFFF0000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00CCFF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rgb="FFFF9900"/>
        </patternFill>
      </fill>
    </dxf>
    <dxf>
      <fill>
        <patternFill>
          <bgColor rgb="FFCCFFCC"/>
        </patternFill>
      </fill>
    </dxf>
    <dxf>
      <fill>
        <patternFill>
          <bgColor rgb="FF00B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 patternType="solid">
          <fgColor indexed="64"/>
          <bgColor theme="9" tint="0.59999389629810485"/>
        </patternFill>
      </fill>
    </dxf>
    <dxf>
      <font>
        <color rgb="FF9C0006"/>
      </font>
      <fill>
        <patternFill patternType="solid">
          <fgColor indexed="64"/>
          <bgColor theme="9" tint="0.59999389629810485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externalLink" Target="externalLinks/externalLink2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132521</xdr:colOff>
      <xdr:row>1</xdr:row>
      <xdr:rowOff>231912</xdr:rowOff>
    </xdr:from>
    <xdr:to>
      <xdr:col>11</xdr:col>
      <xdr:colOff>171173</xdr:colOff>
      <xdr:row>7</xdr:row>
      <xdr:rowOff>46934</xdr:rowOff>
    </xdr:to>
    <xdr:pic>
      <xdr:nvPicPr>
        <xdr:cNvPr id="2" name="Image 1" descr="Capture d’écran 2014-03-23 à 10.58.29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6260" y="463825"/>
          <a:ext cx="2413000" cy="1206500"/>
        </a:xfrm>
        <a:prstGeom prst="rect">
          <a:avLst/>
        </a:prstGeom>
      </xdr:spPr>
    </xdr:pic>
    <xdr:clientData/>
  </xdr:twoCellAnchor>
  <xdr:twoCellAnchor editAs="oneCell">
    <xdr:from>
      <xdr:col>7</xdr:col>
      <xdr:colOff>88347</xdr:colOff>
      <xdr:row>15</xdr:row>
      <xdr:rowOff>209826</xdr:rowOff>
    </xdr:from>
    <xdr:to>
      <xdr:col>11</xdr:col>
      <xdr:colOff>260875</xdr:colOff>
      <xdr:row>21</xdr:row>
      <xdr:rowOff>6074</xdr:rowOff>
    </xdr:to>
    <xdr:pic>
      <xdr:nvPicPr>
        <xdr:cNvPr id="3" name="Image 2" descr="Capture d’écran 2014-03-23 à 11.03.10.png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32086" y="3688522"/>
          <a:ext cx="2546876" cy="118772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AFA%204GO%20BL/Excel/Planning%20Effectif%202014%20(2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AFA%204GO%20BL/Excel/Planning%20UCA_V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Planning Général"/>
      <sheetName val="NomAgence"/>
      <sheetName val="Planning Vierge"/>
      <sheetName val="Mode emploi"/>
      <sheetName val="Admin"/>
      <sheetName val="MFC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Formats</v>
          </cell>
        </row>
        <row r="2">
          <cell r="A2" t="str">
            <v>06:00</v>
          </cell>
          <cell r="K2" t="str">
            <v>NON</v>
          </cell>
        </row>
        <row r="3">
          <cell r="A3" t="str">
            <v>07:00</v>
          </cell>
          <cell r="C3" t="str">
            <v>SEMAINE 01</v>
          </cell>
          <cell r="H3" t="str">
            <v>JANVIER</v>
          </cell>
          <cell r="J3" t="str">
            <v>ABS</v>
          </cell>
          <cell r="K3" t="str">
            <v>OUI</v>
          </cell>
        </row>
        <row r="4">
          <cell r="A4" t="str">
            <v>07:15</v>
          </cell>
          <cell r="C4" t="str">
            <v>SEMAINE 02</v>
          </cell>
          <cell r="D4" t="str">
            <v>SERVICE1</v>
          </cell>
          <cell r="E4" t="str">
            <v>NOM1</v>
          </cell>
          <cell r="H4" t="str">
            <v>FÉVRIER</v>
          </cell>
          <cell r="J4" t="str">
            <v>ACCIDENT</v>
          </cell>
        </row>
        <row r="5">
          <cell r="A5" t="str">
            <v>07:30</v>
          </cell>
          <cell r="C5" t="str">
            <v>SEMAINE 03</v>
          </cell>
          <cell r="D5" t="str">
            <v>SERVICE2</v>
          </cell>
          <cell r="E5" t="str">
            <v>NOM2</v>
          </cell>
          <cell r="H5" t="str">
            <v>MARS</v>
          </cell>
          <cell r="J5" t="str">
            <v>CONGES</v>
          </cell>
        </row>
        <row r="6">
          <cell r="A6" t="str">
            <v>07:45</v>
          </cell>
          <cell r="C6" t="str">
            <v>SEMAINE 04</v>
          </cell>
          <cell r="D6" t="str">
            <v>SERVICE3</v>
          </cell>
          <cell r="E6" t="str">
            <v>NOM3</v>
          </cell>
          <cell r="H6" t="str">
            <v>AVRIL</v>
          </cell>
          <cell r="J6" t="str">
            <v>MALADIE</v>
          </cell>
        </row>
        <row r="7">
          <cell r="A7" t="str">
            <v>08:00</v>
          </cell>
          <cell r="C7" t="str">
            <v>SEMAINE 05</v>
          </cell>
          <cell r="D7" t="str">
            <v>SERVICE4</v>
          </cell>
          <cell r="E7" t="str">
            <v>NOM4</v>
          </cell>
          <cell r="H7" t="str">
            <v>MAI</v>
          </cell>
          <cell r="J7" t="str">
            <v>RECUP</v>
          </cell>
        </row>
        <row r="8">
          <cell r="A8" t="str">
            <v>08:15</v>
          </cell>
          <cell r="C8" t="str">
            <v>SEMAINE 06</v>
          </cell>
          <cell r="E8" t="str">
            <v>NOM5</v>
          </cell>
          <cell r="H8" t="str">
            <v>JUIN</v>
          </cell>
          <cell r="J8" t="str">
            <v>RTT</v>
          </cell>
        </row>
        <row r="9">
          <cell r="A9" t="str">
            <v>08:30</v>
          </cell>
          <cell r="C9" t="str">
            <v>SEMAINE 07</v>
          </cell>
          <cell r="E9" t="str">
            <v>NOM6</v>
          </cell>
          <cell r="H9" t="str">
            <v>JUILLET</v>
          </cell>
        </row>
        <row r="10">
          <cell r="A10" t="str">
            <v>08:45</v>
          </cell>
          <cell r="C10" t="str">
            <v>SEMAINE 08</v>
          </cell>
          <cell r="E10" t="str">
            <v>NOM7</v>
          </cell>
          <cell r="H10" t="str">
            <v>AOÛT</v>
          </cell>
        </row>
        <row r="11">
          <cell r="A11" t="str">
            <v>09:00</v>
          </cell>
          <cell r="C11" t="str">
            <v>SEMAINE 09</v>
          </cell>
          <cell r="E11" t="str">
            <v>NOM8</v>
          </cell>
          <cell r="H11" t="str">
            <v>SEPTEMBRE</v>
          </cell>
        </row>
        <row r="12">
          <cell r="A12" t="str">
            <v>09:15</v>
          </cell>
          <cell r="C12" t="str">
            <v>SEMAINE 10</v>
          </cell>
          <cell r="E12" t="str">
            <v>NOM9</v>
          </cell>
          <cell r="H12" t="str">
            <v>OCTOBRE</v>
          </cell>
        </row>
        <row r="13">
          <cell r="A13" t="str">
            <v>09:30</v>
          </cell>
          <cell r="C13" t="str">
            <v>SEMAINE 11</v>
          </cell>
          <cell r="E13" t="str">
            <v>NOM10</v>
          </cell>
          <cell r="H13" t="str">
            <v>NOVEMBRE</v>
          </cell>
        </row>
        <row r="14">
          <cell r="A14" t="str">
            <v>09:45</v>
          </cell>
          <cell r="C14" t="str">
            <v>SEMAINE 12</v>
          </cell>
          <cell r="E14" t="str">
            <v>NOM11</v>
          </cell>
          <cell r="H14" t="str">
            <v>DÉCEMBRE</v>
          </cell>
        </row>
        <row r="15">
          <cell r="A15" t="str">
            <v>10:00</v>
          </cell>
          <cell r="C15" t="str">
            <v>SEMAINE 13</v>
          </cell>
          <cell r="E15" t="str">
            <v>NOM12</v>
          </cell>
        </row>
        <row r="16">
          <cell r="A16" t="str">
            <v>10:15</v>
          </cell>
          <cell r="C16" t="str">
            <v>SEMAINE 14</v>
          </cell>
          <cell r="E16" t="str">
            <v>NOM13</v>
          </cell>
        </row>
        <row r="17">
          <cell r="A17" t="str">
            <v>10:30</v>
          </cell>
          <cell r="C17" t="str">
            <v>SEMAINE 15</v>
          </cell>
          <cell r="E17" t="str">
            <v>NOM14</v>
          </cell>
        </row>
        <row r="18">
          <cell r="A18" t="str">
            <v>10:45</v>
          </cell>
          <cell r="C18" t="str">
            <v>SEMAINE 16</v>
          </cell>
          <cell r="E18" t="str">
            <v>NOM15</v>
          </cell>
        </row>
        <row r="19">
          <cell r="A19" t="str">
            <v>11:00</v>
          </cell>
          <cell r="C19" t="str">
            <v>SEMAINE 17</v>
          </cell>
          <cell r="E19" t="str">
            <v>NOM16</v>
          </cell>
        </row>
        <row r="20">
          <cell r="A20" t="str">
            <v>11:15</v>
          </cell>
          <cell r="C20" t="str">
            <v>SEMAINE 18</v>
          </cell>
          <cell r="E20" t="str">
            <v>NOM17</v>
          </cell>
        </row>
        <row r="21">
          <cell r="A21" t="str">
            <v>11:30</v>
          </cell>
          <cell r="C21" t="str">
            <v>SEMAINE 19</v>
          </cell>
          <cell r="E21" t="str">
            <v>NOM18</v>
          </cell>
        </row>
        <row r="22">
          <cell r="A22" t="str">
            <v>11:45</v>
          </cell>
          <cell r="C22" t="str">
            <v>SEMAINE 20</v>
          </cell>
          <cell r="E22" t="str">
            <v>NOM19</v>
          </cell>
        </row>
        <row r="23">
          <cell r="A23" t="str">
            <v>12:00</v>
          </cell>
          <cell r="C23" t="str">
            <v>SEMAINE 21</v>
          </cell>
          <cell r="E23" t="str">
            <v>NOM20</v>
          </cell>
        </row>
        <row r="24">
          <cell r="A24" t="str">
            <v>12:15</v>
          </cell>
          <cell r="C24" t="str">
            <v>SEMAINE 22</v>
          </cell>
          <cell r="E24" t="str">
            <v>NOM21</v>
          </cell>
        </row>
        <row r="25">
          <cell r="A25" t="str">
            <v>12:30</v>
          </cell>
          <cell r="C25" t="str">
            <v>SEMAINE 23</v>
          </cell>
          <cell r="E25" t="str">
            <v>NOM22</v>
          </cell>
        </row>
        <row r="26">
          <cell r="A26" t="str">
            <v>12:45</v>
          </cell>
          <cell r="C26" t="str">
            <v>SEMAINE 24</v>
          </cell>
          <cell r="E26" t="str">
            <v>NOM23</v>
          </cell>
        </row>
        <row r="27">
          <cell r="A27" t="str">
            <v>13:00</v>
          </cell>
          <cell r="C27" t="str">
            <v>SEMAINE 25</v>
          </cell>
          <cell r="E27" t="str">
            <v>NOM24</v>
          </cell>
        </row>
        <row r="28">
          <cell r="A28" t="str">
            <v>13:15</v>
          </cell>
          <cell r="C28" t="str">
            <v>SEMAINE 26</v>
          </cell>
          <cell r="E28" t="str">
            <v>NOM25</v>
          </cell>
        </row>
        <row r="29">
          <cell r="A29" t="str">
            <v>13:30</v>
          </cell>
          <cell r="C29" t="str">
            <v>SEMAINE 27</v>
          </cell>
          <cell r="E29" t="str">
            <v>NOM26</v>
          </cell>
        </row>
        <row r="30">
          <cell r="A30" t="str">
            <v>13:45</v>
          </cell>
          <cell r="C30" t="str">
            <v>SEMAINE 28</v>
          </cell>
          <cell r="E30" t="str">
            <v>NOM27</v>
          </cell>
        </row>
        <row r="31">
          <cell r="A31" t="str">
            <v>14:00</v>
          </cell>
          <cell r="C31" t="str">
            <v>SEMAINE 29</v>
          </cell>
          <cell r="E31" t="str">
            <v>NOM28</v>
          </cell>
        </row>
        <row r="32">
          <cell r="A32" t="str">
            <v>14:15</v>
          </cell>
          <cell r="C32" t="str">
            <v>SEMAINE 30</v>
          </cell>
          <cell r="E32" t="str">
            <v>NOM29</v>
          </cell>
        </row>
        <row r="33">
          <cell r="A33" t="str">
            <v>14:30</v>
          </cell>
          <cell r="C33" t="str">
            <v>SEMAINE 31</v>
          </cell>
          <cell r="E33" t="str">
            <v>NOM30</v>
          </cell>
        </row>
        <row r="34">
          <cell r="A34" t="str">
            <v>14:45</v>
          </cell>
          <cell r="C34" t="str">
            <v>SEMAINE 32</v>
          </cell>
          <cell r="E34" t="str">
            <v>NOM31</v>
          </cell>
        </row>
        <row r="35">
          <cell r="A35" t="str">
            <v>15:00</v>
          </cell>
          <cell r="C35" t="str">
            <v>SEMAINE 33</v>
          </cell>
          <cell r="E35" t="str">
            <v>NOM32</v>
          </cell>
        </row>
        <row r="36">
          <cell r="A36" t="str">
            <v>15:15</v>
          </cell>
          <cell r="C36" t="str">
            <v>SEMAINE 34</v>
          </cell>
          <cell r="E36" t="str">
            <v>NOM33</v>
          </cell>
        </row>
        <row r="37">
          <cell r="A37" t="str">
            <v>15:30</v>
          </cell>
          <cell r="C37" t="str">
            <v>SEMAINE 35</v>
          </cell>
          <cell r="E37" t="str">
            <v>NOM34</v>
          </cell>
        </row>
        <row r="38">
          <cell r="A38" t="str">
            <v>15:45</v>
          </cell>
          <cell r="C38" t="str">
            <v>SEMAINE 36</v>
          </cell>
          <cell r="E38" t="str">
            <v>NOM35</v>
          </cell>
        </row>
        <row r="39">
          <cell r="A39" t="str">
            <v>16:00</v>
          </cell>
          <cell r="C39" t="str">
            <v>SEMAINE 37</v>
          </cell>
          <cell r="E39" t="str">
            <v>NOM36</v>
          </cell>
        </row>
        <row r="40">
          <cell r="A40" t="str">
            <v>16:15</v>
          </cell>
          <cell r="C40" t="str">
            <v>SEMAINE 38</v>
          </cell>
          <cell r="E40" t="str">
            <v>NOM37</v>
          </cell>
        </row>
        <row r="41">
          <cell r="A41" t="str">
            <v>16:30</v>
          </cell>
          <cell r="C41" t="str">
            <v>SEMAINE 39</v>
          </cell>
          <cell r="E41" t="str">
            <v>NOM38</v>
          </cell>
        </row>
        <row r="42">
          <cell r="A42" t="str">
            <v>16:45</v>
          </cell>
          <cell r="C42" t="str">
            <v>SEMAINE 40</v>
          </cell>
          <cell r="E42" t="str">
            <v>NOM39</v>
          </cell>
        </row>
        <row r="43">
          <cell r="A43" t="str">
            <v>17:00</v>
          </cell>
          <cell r="C43" t="str">
            <v>SEMAINE 41</v>
          </cell>
          <cell r="E43" t="str">
            <v>NOM40</v>
          </cell>
        </row>
        <row r="44">
          <cell r="A44" t="str">
            <v>17:15</v>
          </cell>
          <cell r="C44" t="str">
            <v>SEMAINE 42</v>
          </cell>
          <cell r="E44" t="str">
            <v>NOM41</v>
          </cell>
        </row>
        <row r="45">
          <cell r="A45" t="str">
            <v>17:30</v>
          </cell>
          <cell r="C45" t="str">
            <v>SEMAINE 43</v>
          </cell>
          <cell r="E45" t="str">
            <v>NOM42</v>
          </cell>
        </row>
        <row r="46">
          <cell r="A46" t="str">
            <v>17:45</v>
          </cell>
          <cell r="C46" t="str">
            <v>SEMAINE 44</v>
          </cell>
          <cell r="E46" t="str">
            <v>NOM43</v>
          </cell>
        </row>
        <row r="47">
          <cell r="A47" t="str">
            <v>18:00</v>
          </cell>
          <cell r="C47" t="str">
            <v>SEMAINE 45</v>
          </cell>
          <cell r="E47" t="str">
            <v>NOM44</v>
          </cell>
        </row>
        <row r="48">
          <cell r="A48" t="str">
            <v>18:15</v>
          </cell>
          <cell r="C48" t="str">
            <v>SEMAINE 46</v>
          </cell>
          <cell r="E48" t="str">
            <v>NOM45</v>
          </cell>
        </row>
        <row r="49">
          <cell r="A49" t="str">
            <v>18:30</v>
          </cell>
          <cell r="C49" t="str">
            <v>SEMAINE 47</v>
          </cell>
          <cell r="E49" t="str">
            <v>NOM46</v>
          </cell>
        </row>
        <row r="50">
          <cell r="A50" t="str">
            <v>18:45</v>
          </cell>
          <cell r="C50" t="str">
            <v>SEMAINE 48</v>
          </cell>
        </row>
        <row r="51">
          <cell r="A51" t="str">
            <v>19:00</v>
          </cell>
          <cell r="C51" t="str">
            <v>SEMAINE 49</v>
          </cell>
        </row>
        <row r="52">
          <cell r="A52" t="str">
            <v>ABS</v>
          </cell>
          <cell r="C52" t="str">
            <v>SEMAINE 50</v>
          </cell>
        </row>
        <row r="53">
          <cell r="A53" t="str">
            <v>AT</v>
          </cell>
          <cell r="C53" t="str">
            <v>SEMAINE 51</v>
          </cell>
        </row>
        <row r="54">
          <cell r="A54" t="str">
            <v>CA</v>
          </cell>
          <cell r="C54" t="str">
            <v>SEMAINE 52</v>
          </cell>
        </row>
        <row r="55">
          <cell r="A55" t="str">
            <v>CEX</v>
          </cell>
        </row>
        <row r="56">
          <cell r="A56" t="str">
            <v>CM</v>
          </cell>
        </row>
        <row r="57">
          <cell r="A57" t="str">
            <v>CMT</v>
          </cell>
        </row>
        <row r="58">
          <cell r="A58" t="str">
            <v>CP</v>
          </cell>
        </row>
        <row r="59">
          <cell r="A59" t="str">
            <v>Ecole</v>
          </cell>
        </row>
        <row r="60">
          <cell r="A60" t="str">
            <v>F</v>
          </cell>
        </row>
        <row r="61">
          <cell r="A61" t="str">
            <v>RC</v>
          </cell>
        </row>
        <row r="62">
          <cell r="A62" t="str">
            <v>RCA</v>
          </cell>
        </row>
        <row r="63">
          <cell r="A63" t="str">
            <v>REP</v>
          </cell>
        </row>
        <row r="64">
          <cell r="A64" t="str">
            <v>RTT</v>
          </cell>
        </row>
        <row r="65">
          <cell r="A65" t="str">
            <v>RTTA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lanning"/>
      <sheetName val="Planning3"/>
      <sheetName val="Saisie Absence"/>
      <sheetName val="Calendrier Absences"/>
      <sheetName val="Calcul Heures"/>
      <sheetName val="Paramètres"/>
      <sheetName val="Mode emploi"/>
      <sheetName val="Planning UCA_V2.xlsm"/>
    </sheetNames>
    <sheetDataSet>
      <sheetData sheetId="0" refreshError="1"/>
      <sheetData sheetId="1">
        <row r="1">
          <cell r="A1">
            <v>2014</v>
          </cell>
        </row>
      </sheetData>
      <sheetData sheetId="2">
        <row r="2">
          <cell r="D2" t="str">
            <v>JIMENEZ Raphaël40178F.E</v>
          </cell>
        </row>
        <row r="3">
          <cell r="D3" t="str">
            <v>JIMENEZ Raphaël40179JRC</v>
          </cell>
        </row>
        <row r="4">
          <cell r="D4" t="str">
            <v>JIMENEZ Raphaël40180JRC</v>
          </cell>
        </row>
        <row r="5">
          <cell r="D5" t="str">
            <v>CHIROUZE Frédéric40208JRC</v>
          </cell>
        </row>
        <row r="6">
          <cell r="D6" t="str">
            <v>POMMIER Yves40185M.A</v>
          </cell>
        </row>
        <row r="7">
          <cell r="D7" t="str">
            <v>POMMIER Yves40197RCN</v>
          </cell>
        </row>
        <row r="8">
          <cell r="D8" t="str">
            <v>POMMIER Yves40204F.R</v>
          </cell>
        </row>
        <row r="9">
          <cell r="D9" t="str">
            <v>POMMIER Yves40205F.R</v>
          </cell>
        </row>
        <row r="10">
          <cell r="D10" t="str">
            <v>POLIZZI Emilie40200RCN</v>
          </cell>
        </row>
        <row r="11">
          <cell r="D11" t="str">
            <v>MALICIA Filipe40178F.E</v>
          </cell>
        </row>
        <row r="12">
          <cell r="D12" t="str">
            <v>MALICIA Filipe40179JRC</v>
          </cell>
        </row>
        <row r="13">
          <cell r="D13" t="str">
            <v>MALICIA Filipe40180JRC</v>
          </cell>
        </row>
        <row r="14">
          <cell r="D14" t="str">
            <v>LEBON Franck40212CP</v>
          </cell>
        </row>
        <row r="15">
          <cell r="D15" t="str">
            <v>LEBON Franck40213CP</v>
          </cell>
        </row>
        <row r="16">
          <cell r="D16" t="str">
            <v>LEBON Franck40214CP</v>
          </cell>
        </row>
        <row r="17">
          <cell r="D17" t="str">
            <v>LEBON Franck40215CP</v>
          </cell>
        </row>
        <row r="18">
          <cell r="D18" t="str">
            <v>LEBON Franck40219F.R</v>
          </cell>
        </row>
        <row r="19">
          <cell r="D19" t="str">
            <v>LEBON Franck40220F.R</v>
          </cell>
        </row>
        <row r="20">
          <cell r="D20" t="str">
            <v>LEBON Franck40221F.R</v>
          </cell>
        </row>
        <row r="21">
          <cell r="D21" t="str">
            <v>LEBON Franck40222F.R</v>
          </cell>
        </row>
        <row r="22">
          <cell r="D22" t="str">
            <v>LEBON Franck40225F.R</v>
          </cell>
        </row>
        <row r="23">
          <cell r="D23" t="str">
            <v>LEBON Franck40226F.R</v>
          </cell>
        </row>
        <row r="24">
          <cell r="D24" t="str">
            <v>LEBON Franck40227F.R</v>
          </cell>
        </row>
        <row r="25">
          <cell r="D25" t="str">
            <v>LEBON Franck40228RCN</v>
          </cell>
        </row>
        <row r="26">
          <cell r="D26" t="str">
            <v>LEBON Franck40229RCN</v>
          </cell>
        </row>
        <row r="27">
          <cell r="D27" t="str">
            <v>MALICIA Filipe40215AT</v>
          </cell>
        </row>
        <row r="28">
          <cell r="D28" t="str">
            <v>MALICIA Filipe40216AT</v>
          </cell>
        </row>
        <row r="29">
          <cell r="D29" t="str">
            <v>CHIROUZE Frédéric40225CP</v>
          </cell>
        </row>
        <row r="30">
          <cell r="D30" t="str">
            <v>CHIROUZE Frédéric40226CP</v>
          </cell>
        </row>
        <row r="31">
          <cell r="D31" t="str">
            <v>CHIROUZE Frédéric40227CP</v>
          </cell>
        </row>
        <row r="32">
          <cell r="D32" t="str">
            <v>CHIROUZE Frédéric40230CP</v>
          </cell>
        </row>
        <row r="33">
          <cell r="D33" t="str">
            <v>CHIROUZE Frédéric40231CP</v>
          </cell>
        </row>
        <row r="34">
          <cell r="D34" t="str">
            <v>CHIROUZE Frédéric40232CP</v>
          </cell>
        </row>
        <row r="35">
          <cell r="D35" t="str">
            <v>CHIROUZE Frédéric40233CP</v>
          </cell>
        </row>
        <row r="36">
          <cell r="D36" t="str">
            <v>POMMIER Yves40236CP</v>
          </cell>
        </row>
        <row r="37">
          <cell r="D37" t="str">
            <v>POMMIER Yves40237CP</v>
          </cell>
        </row>
        <row r="38">
          <cell r="D38" t="str">
            <v>POMMIER Yves40238CP</v>
          </cell>
        </row>
        <row r="39">
          <cell r="D39" t="str">
            <v>POMMIER Yves40240CP</v>
          </cell>
        </row>
        <row r="40">
          <cell r="D40" t="str">
            <v>POMMIER Yves40241CP</v>
          </cell>
        </row>
        <row r="41">
          <cell r="D41" t="str">
            <v>POMMIER Yves40242JRC</v>
          </cell>
        </row>
        <row r="42">
          <cell r="D42" t="str">
            <v>POMMIER Yves40243JRC</v>
          </cell>
        </row>
        <row r="43">
          <cell r="D43" t="str">
            <v>BALLOY Michaël40239CP</v>
          </cell>
        </row>
        <row r="44">
          <cell r="D44" t="str">
            <v>BALLOY Michaël40240CP</v>
          </cell>
        </row>
        <row r="45">
          <cell r="D45" t="str">
            <v>BALLOY Michaël40241CP</v>
          </cell>
        </row>
        <row r="46">
          <cell r="D46" t="str">
            <v>BALLOY Michaël40242CP</v>
          </cell>
        </row>
        <row r="47">
          <cell r="D47" t="str">
            <v>BALLOY Michaël40243CP</v>
          </cell>
        </row>
        <row r="48">
          <cell r="D48" t="str">
            <v>BALLOY Michaël40246CP</v>
          </cell>
        </row>
        <row r="49">
          <cell r="D49" t="str">
            <v>MALICIA Filipe40240CP</v>
          </cell>
        </row>
        <row r="50">
          <cell r="D50" t="str">
            <v>MALICIA Filipe40241CP</v>
          </cell>
        </row>
        <row r="51">
          <cell r="D51" t="str">
            <v>MALICIA Filipe40242CP</v>
          </cell>
        </row>
        <row r="52">
          <cell r="D52" t="str">
            <v>MALICIA Filipe40243RCN</v>
          </cell>
        </row>
        <row r="53">
          <cell r="D53" t="str">
            <v>MALICIA Filipe40244RCN</v>
          </cell>
        </row>
        <row r="54">
          <cell r="D54" t="str">
            <v>CHIROUZE Frédéric40265CP</v>
          </cell>
        </row>
        <row r="55">
          <cell r="D55" t="str">
            <v>CHIROUZE Frédéric40267JRC</v>
          </cell>
        </row>
        <row r="56">
          <cell r="D56" t="str">
            <v>POLIZZI Emilie40253CP</v>
          </cell>
        </row>
        <row r="57">
          <cell r="D57" t="str">
            <v>POLIZZI Emilie40254CP</v>
          </cell>
        </row>
        <row r="58">
          <cell r="D58" t="str">
            <v>POLIZZI Emilie40255CP</v>
          </cell>
        </row>
        <row r="59">
          <cell r="D59" t="str">
            <v>POLIZZI Emilie40256CP</v>
          </cell>
        </row>
        <row r="60">
          <cell r="D60" t="str">
            <v>POLIZZI Emilie40257CP</v>
          </cell>
        </row>
        <row r="61">
          <cell r="D61" t="str">
            <v>POLIZZI Emilie40260CP</v>
          </cell>
        </row>
        <row r="62">
          <cell r="D62" t="str">
            <v>POLIZZI Emilie40261CP</v>
          </cell>
        </row>
        <row r="63">
          <cell r="D63" t="str">
            <v>POLIZZI Emilie40262CP</v>
          </cell>
        </row>
        <row r="64">
          <cell r="D64" t="str">
            <v>POLIZZI Emilie40265CP</v>
          </cell>
        </row>
        <row r="65">
          <cell r="D65" t="str">
            <v>POLIZZI Emilie40266CP</v>
          </cell>
        </row>
        <row r="66">
          <cell r="D66" t="str">
            <v>BALLOY Michaël40281CP</v>
          </cell>
        </row>
        <row r="67">
          <cell r="D67" t="str">
            <v>BALLOY Michaël40282CP</v>
          </cell>
        </row>
        <row r="68">
          <cell r="D68" t="str">
            <v>BALLOY Michaël40283CP</v>
          </cell>
        </row>
        <row r="69">
          <cell r="D69" t="str">
            <v>BALLOY Michaël40286CP</v>
          </cell>
        </row>
        <row r="70">
          <cell r="D70" t="str">
            <v>BALLOY Michaël40287CP</v>
          </cell>
        </row>
        <row r="71">
          <cell r="D71" t="str">
            <v>BALLOY Michaël40288CP</v>
          </cell>
        </row>
        <row r="72">
          <cell r="D72" t="str">
            <v>BALLOY Michaël40289CP</v>
          </cell>
        </row>
        <row r="73">
          <cell r="D73" t="str">
            <v>POMMIER Yves40293CP</v>
          </cell>
        </row>
        <row r="74">
          <cell r="D74" t="str">
            <v>POMMIER Yves40295CP</v>
          </cell>
        </row>
        <row r="75">
          <cell r="D75" t="str">
            <v>POMMIER Yves40296CP</v>
          </cell>
        </row>
        <row r="76">
          <cell r="D76" t="str">
            <v>POMMIER Yves40297CP</v>
          </cell>
        </row>
        <row r="77">
          <cell r="D77" t="str">
            <v>POMMIER Yves40298F.E</v>
          </cell>
        </row>
        <row r="78">
          <cell r="D78" t="str">
            <v>POMMIER Yves40299CP</v>
          </cell>
        </row>
        <row r="79">
          <cell r="D79" t="str">
            <v>MALICIA Filipe40289CP</v>
          </cell>
        </row>
        <row r="80">
          <cell r="D80" t="str">
            <v>MALICIA Filipe40290CP</v>
          </cell>
        </row>
        <row r="81">
          <cell r="D81" t="str">
            <v>MALICIA Filipe40291CP</v>
          </cell>
        </row>
        <row r="82">
          <cell r="D82" t="str">
            <v>MALICIA Filipe40292CP</v>
          </cell>
        </row>
        <row r="83">
          <cell r="D83" t="str">
            <v>POLIZZI Emilie40305F.R</v>
          </cell>
        </row>
        <row r="84">
          <cell r="D84" t="str">
            <v>POLIZZI Emilie40306F.R</v>
          </cell>
        </row>
        <row r="85">
          <cell r="D85" t="str">
            <v>LEBON Franck40316CP</v>
          </cell>
        </row>
        <row r="86">
          <cell r="D86" t="str">
            <v>LEBON Franck40317CP</v>
          </cell>
        </row>
        <row r="87">
          <cell r="D87" t="str">
            <v>LEBON Franck40318CP</v>
          </cell>
        </row>
        <row r="88">
          <cell r="D88" t="str">
            <v>LEBON Franck40319CP</v>
          </cell>
        </row>
        <row r="89">
          <cell r="D89" t="str">
            <v>LEBON Franck40320CP</v>
          </cell>
        </row>
        <row r="90">
          <cell r="D90" t="str">
            <v>CHIROUZE Frédéric40333CP</v>
          </cell>
        </row>
        <row r="91">
          <cell r="D91" t="str">
            <v>CHIROUZE Frédéric40334CP</v>
          </cell>
        </row>
        <row r="92">
          <cell r="D92" t="str">
            <v>CHIROUZE Frédéric40335CP</v>
          </cell>
        </row>
        <row r="93">
          <cell r="D93" t="str">
            <v>CHIROUZE Frédéric40336CP</v>
          </cell>
        </row>
        <row r="94">
          <cell r="D94" t="str">
            <v>LEBON Franck40372F.E</v>
          </cell>
        </row>
        <row r="95">
          <cell r="D95" t="str">
            <v>LEBON Franck40373CP</v>
          </cell>
        </row>
        <row r="96">
          <cell r="D96" t="str">
            <v>LEBON Franck40374CP</v>
          </cell>
        </row>
        <row r="97">
          <cell r="D97" t="str">
            <v>LEBON Franck40375CP</v>
          </cell>
        </row>
        <row r="98">
          <cell r="D98" t="str">
            <v>LEBON Franck40376CP</v>
          </cell>
        </row>
        <row r="99">
          <cell r="D99" t="str">
            <v>LEBON Franck40379CP</v>
          </cell>
        </row>
        <row r="100">
          <cell r="D100" t="str">
            <v>LEBON Franck40380CP</v>
          </cell>
        </row>
        <row r="101">
          <cell r="D101" t="str">
            <v>LEBON Franck40381CP</v>
          </cell>
        </row>
        <row r="102">
          <cell r="D102" t="str">
            <v>LEBON Franck40382CP</v>
          </cell>
        </row>
        <row r="103">
          <cell r="D103" t="str">
            <v>LEBON Franck40383CP</v>
          </cell>
        </row>
        <row r="104">
          <cell r="D104" t="str">
            <v>MALICIA Filipe40370CP</v>
          </cell>
        </row>
        <row r="105">
          <cell r="D105" t="str">
            <v>MALICIA Filipe40371CP</v>
          </cell>
        </row>
        <row r="106">
          <cell r="D106" t="str">
            <v>MALICIA Filipe40373CP</v>
          </cell>
        </row>
        <row r="107">
          <cell r="D107" t="str">
            <v>MALICIA Filipe40374CP</v>
          </cell>
        </row>
        <row r="108">
          <cell r="D108" t="str">
            <v>MALICIA Filipe40375CP</v>
          </cell>
        </row>
        <row r="109">
          <cell r="D109" t="str">
            <v>MALICIA Filipe40376CP</v>
          </cell>
        </row>
        <row r="110">
          <cell r="D110" t="str">
            <v>MALICIA Filipe40379CP</v>
          </cell>
        </row>
        <row r="111">
          <cell r="D111" t="str">
            <v>MALICIA Filipe40380CP</v>
          </cell>
        </row>
        <row r="112">
          <cell r="D112" t="str">
            <v>MALICIA Filipe40381CP</v>
          </cell>
        </row>
        <row r="113">
          <cell r="D113" t="str">
            <v>MALICIA Filipe40382CP</v>
          </cell>
        </row>
        <row r="114">
          <cell r="D114" t="str">
            <v>MALICIA Filipe40383CP</v>
          </cell>
        </row>
        <row r="115">
          <cell r="D115" t="str">
            <v>MALICIA Filipe40386CP</v>
          </cell>
        </row>
        <row r="116">
          <cell r="D116" t="str">
            <v>MALICIA Filipe40387CP</v>
          </cell>
        </row>
        <row r="117">
          <cell r="D117" t="str">
            <v>MALICIA Filipe40388CP</v>
          </cell>
        </row>
        <row r="118">
          <cell r="D118" t="str">
            <v>MALICIA Filipe40389CP</v>
          </cell>
        </row>
        <row r="119">
          <cell r="D119" t="str">
            <v>MALICIA Filipe40390CP</v>
          </cell>
        </row>
        <row r="120">
          <cell r="D120" t="str">
            <v>POMMIER Yves40390CP</v>
          </cell>
        </row>
        <row r="121">
          <cell r="D121" t="str">
            <v>POMMIER Yves40393CP</v>
          </cell>
        </row>
        <row r="122">
          <cell r="D122" t="str">
            <v>POMMIER Yves40394CP</v>
          </cell>
        </row>
        <row r="123">
          <cell r="D123" t="str">
            <v>POMMIER Yves40395CP</v>
          </cell>
        </row>
        <row r="124">
          <cell r="D124" t="str">
            <v>POMMIER Yves40396CP</v>
          </cell>
        </row>
        <row r="125">
          <cell r="D125" t="str">
            <v>POMMIER Yves40397CP</v>
          </cell>
        </row>
        <row r="126">
          <cell r="D126" t="str">
            <v>POMMIER Yves40400CP</v>
          </cell>
        </row>
        <row r="127">
          <cell r="D127" t="str">
            <v>POMMIER Yves40401CP</v>
          </cell>
        </row>
        <row r="128">
          <cell r="D128" t="str">
            <v>POMMIER Yves40402CP</v>
          </cell>
        </row>
        <row r="129">
          <cell r="D129" t="str">
            <v>POMMIER Yves40403CP</v>
          </cell>
        </row>
        <row r="130">
          <cell r="D130" t="str">
            <v>POMMIER Yves40404CP</v>
          </cell>
        </row>
        <row r="131">
          <cell r="D131" t="str">
            <v>BALLOY Michaël40404F.E</v>
          </cell>
        </row>
        <row r="132">
          <cell r="D132" t="str">
            <v>BALLOY Michaël40407CP</v>
          </cell>
        </row>
        <row r="133">
          <cell r="D133" t="str">
            <v>BALLOY Michaël40408CP</v>
          </cell>
        </row>
        <row r="134">
          <cell r="D134" t="str">
            <v>BALLOY Michaël40409CP</v>
          </cell>
        </row>
        <row r="135">
          <cell r="D135" t="str">
            <v>BALLOY Michaël40410CP</v>
          </cell>
        </row>
        <row r="136">
          <cell r="D136" t="str">
            <v>BALLOY Michaël40411CP</v>
          </cell>
        </row>
        <row r="137">
          <cell r="D137" t="str">
            <v>BALLOY Michaël40414CP</v>
          </cell>
        </row>
        <row r="138">
          <cell r="D138" t="str">
            <v>BALLOY Michaël40415CP</v>
          </cell>
        </row>
        <row r="139">
          <cell r="D139" t="str">
            <v>BALLOY Michaël40416CP</v>
          </cell>
        </row>
        <row r="140">
          <cell r="D140" t="str">
            <v>BALLOY Michaël40417CP</v>
          </cell>
        </row>
        <row r="141">
          <cell r="D141" t="str">
            <v>BALLOY Michaël40418CP</v>
          </cell>
        </row>
        <row r="142">
          <cell r="D142" t="str">
            <v>CHIROUZE Frédéric40414CP</v>
          </cell>
        </row>
        <row r="143">
          <cell r="D143" t="str">
            <v>CHIROUZE Frédéric40415CP</v>
          </cell>
        </row>
        <row r="144">
          <cell r="D144" t="str">
            <v>CHIROUZE Frédéric40416CP</v>
          </cell>
        </row>
        <row r="145">
          <cell r="D145" t="str">
            <v>CHIROUZE Frédéric40417CP</v>
          </cell>
        </row>
        <row r="146">
          <cell r="D146" t="str">
            <v>CHIROUZE Frédéric40418CP</v>
          </cell>
        </row>
        <row r="147">
          <cell r="D147" t="str">
            <v>CHIROUZE Frédéric40421CP</v>
          </cell>
        </row>
        <row r="148">
          <cell r="D148" t="str">
            <v>CHIROUZE Frédéric40422CP</v>
          </cell>
        </row>
        <row r="149">
          <cell r="D149" t="str">
            <v>CHIROUZE Frédéric40423CP</v>
          </cell>
        </row>
        <row r="150">
          <cell r="D150" t="str">
            <v>CHIROUZE Frédéric40426CP</v>
          </cell>
        </row>
        <row r="151">
          <cell r="D151" t="str">
            <v>CHIROUZE Frédéric40427CP</v>
          </cell>
        </row>
        <row r="152">
          <cell r="D152" t="str">
            <v>CHIROUZE Frédéric40428CP</v>
          </cell>
        </row>
        <row r="153">
          <cell r="D153" t="str">
            <v>CHIROUZE Frédéric40429CP</v>
          </cell>
        </row>
        <row r="154">
          <cell r="D154" t="str">
            <v>CHIROUZE Frédéric40431CP</v>
          </cell>
        </row>
        <row r="155">
          <cell r="D155" t="str">
            <v>CHIROUZE Frédéric40432CP</v>
          </cell>
        </row>
        <row r="156">
          <cell r="D156" t="str">
            <v>CHIROUZE Frédéric40433CP</v>
          </cell>
        </row>
        <row r="157">
          <cell r="D157" t="str">
            <v>CHIROUZE Frédéric40434CP</v>
          </cell>
        </row>
        <row r="158">
          <cell r="D158" t="str">
            <v>JIMENEZ Raphaël40415CP</v>
          </cell>
        </row>
        <row r="159">
          <cell r="D159" t="str">
            <v>JIMENEZ Raphaël40416CP</v>
          </cell>
        </row>
        <row r="160">
          <cell r="D160" t="str">
            <v>JIMENEZ Raphaël40417CP</v>
          </cell>
        </row>
        <row r="161">
          <cell r="D161" t="str">
            <v>JIMENEZ Raphaël40418CP</v>
          </cell>
        </row>
        <row r="162">
          <cell r="D162" t="str">
            <v>JIMENEZ Raphaël40421CP</v>
          </cell>
        </row>
        <row r="163">
          <cell r="D163" t="str">
            <v>JIMENEZ Raphaël40422CP</v>
          </cell>
        </row>
        <row r="164">
          <cell r="D164" t="str">
            <v>JIMENEZ Raphaël40423CP</v>
          </cell>
        </row>
        <row r="165">
          <cell r="D165" t="str">
            <v>JIMENEZ Raphaël40424CP</v>
          </cell>
        </row>
        <row r="166">
          <cell r="D166" t="str">
            <v>JIMENEZ Raphaël40425CP</v>
          </cell>
        </row>
        <row r="167">
          <cell r="D167" t="str">
            <v>JIMENEZ Raphaël40428CP</v>
          </cell>
        </row>
        <row r="168">
          <cell r="D168" t="str">
            <v>JIMENEZ Raphaël40429CP</v>
          </cell>
        </row>
        <row r="169">
          <cell r="D169" t="str">
            <v>JIMENEZ Raphaël40430CP</v>
          </cell>
        </row>
        <row r="170">
          <cell r="D170" t="str">
            <v>JIMENEZ Raphaël40431CP</v>
          </cell>
        </row>
        <row r="171">
          <cell r="D171" t="str">
            <v>JIMENEZ Raphaël40432CP</v>
          </cell>
        </row>
        <row r="172">
          <cell r="D172" t="str">
            <v>POLIZZI Emilie40449CP</v>
          </cell>
        </row>
        <row r="173">
          <cell r="D173" t="str">
            <v>POLIZZI Emilie40450CP</v>
          </cell>
        </row>
        <row r="174">
          <cell r="D174" t="str">
            <v>POLIZZI Emilie40451CP</v>
          </cell>
        </row>
        <row r="175">
          <cell r="D175" t="str">
            <v>POLIZZI Emilie40452CP</v>
          </cell>
        </row>
        <row r="176">
          <cell r="D176" t="str">
            <v>POLIZZI Emilie40453CP</v>
          </cell>
        </row>
        <row r="177">
          <cell r="D177" t="str">
            <v>MALICIA Filipe40484CP</v>
          </cell>
        </row>
        <row r="178">
          <cell r="D178" t="str">
            <v>MALICIA Filipe40485CP</v>
          </cell>
        </row>
        <row r="179">
          <cell r="D179" t="str">
            <v>MALICIA Filipe40486CP</v>
          </cell>
        </row>
        <row r="180">
          <cell r="D180" t="str">
            <v>MALICIA Filipe40487CP</v>
          </cell>
        </row>
        <row r="181">
          <cell r="D181" t="str">
            <v>MALICIA Filipe40488CP</v>
          </cell>
        </row>
        <row r="182">
          <cell r="D182" t="str">
            <v>MALICIA Filipe40482F.E</v>
          </cell>
        </row>
        <row r="183">
          <cell r="D183" t="str">
            <v>JIMENEZ Raphaël40482F.E</v>
          </cell>
        </row>
        <row r="184">
          <cell r="D184" t="str">
            <v>LEBON Franck40482F.E</v>
          </cell>
        </row>
        <row r="185">
          <cell r="D185" t="str">
            <v>POLIZZI Emilie40482F.E</v>
          </cell>
        </row>
        <row r="186">
          <cell r="D186" t="str">
            <v>POLIZZI Emilie40492F.E</v>
          </cell>
        </row>
        <row r="187">
          <cell r="D187" t="str">
            <v>CHIROUZE Frédéric40492F.E</v>
          </cell>
        </row>
        <row r="188">
          <cell r="D188" t="str">
            <v>BALLOY Michaël40492F.E</v>
          </cell>
        </row>
        <row r="189">
          <cell r="D189" t="str">
            <v>POMMIER Yves40492F.E</v>
          </cell>
        </row>
      </sheetData>
      <sheetData sheetId="3">
        <row r="2">
          <cell r="A2">
            <v>40178</v>
          </cell>
        </row>
      </sheetData>
      <sheetData sheetId="4">
        <row r="2">
          <cell r="C2">
            <v>0.875</v>
          </cell>
          <cell r="D2">
            <v>0.25</v>
          </cell>
        </row>
      </sheetData>
      <sheetData sheetId="5">
        <row r="2">
          <cell r="B2">
            <v>0.16666666666666666</v>
          </cell>
        </row>
      </sheetData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2" name="plageMotif" displayName="plageMotif" ref="D2:D14" totalsRowShown="0" headerRowDxfId="2" dataDxfId="1">
  <autoFilter ref="D2:D14"/>
  <tableColumns count="1">
    <tableColumn id="1" name="Motif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tabColor rgb="FFFF0000"/>
  </sheetPr>
  <dimension ref="A1:BO33"/>
  <sheetViews>
    <sheetView showGridLines="0" tabSelected="1" zoomScale="115" zoomScaleNormal="115" zoomScaleSheetLayoutView="100" zoomScalePageLayoutView="115" workbookViewId="0">
      <selection activeCell="Q26" sqref="Q26"/>
    </sheetView>
  </sheetViews>
  <sheetFormatPr baseColWidth="10" defaultRowHeight="18" customHeight="1" x14ac:dyDescent="0"/>
  <cols>
    <col min="1" max="1" width="15.5" style="3" bestFit="1" customWidth="1"/>
    <col min="2" max="2" width="4.5" style="21" hidden="1" customWidth="1"/>
    <col min="3" max="3" width="14.1640625" style="4" customWidth="1"/>
    <col min="4" max="4" width="2.5" style="22" bestFit="1" customWidth="1"/>
    <col min="5" max="6" width="5.6640625" style="3" customWidth="1"/>
    <col min="7" max="7" width="5.6640625" style="23" customWidth="1"/>
    <col min="8" max="8" width="15.5" style="3" bestFit="1" customWidth="1"/>
    <col min="9" max="67" width="5.1640625" style="4" customWidth="1"/>
    <col min="68" max="16384" width="10.83203125" style="3"/>
  </cols>
  <sheetData>
    <row r="1" spans="1:10" ht="18" customHeight="1" thickBot="1">
      <c r="A1" s="54">
        <v>2014</v>
      </c>
      <c r="B1" s="1"/>
      <c r="C1" s="54"/>
      <c r="D1" s="2"/>
      <c r="E1" s="56"/>
      <c r="F1" s="57"/>
      <c r="G1" s="58"/>
      <c r="H1" s="62"/>
      <c r="I1" s="62"/>
      <c r="J1" s="62"/>
    </row>
    <row r="2" spans="1:10" ht="18" customHeight="1" thickBot="1">
      <c r="A2" s="55"/>
      <c r="B2" s="5"/>
      <c r="C2" s="55"/>
      <c r="D2" s="6"/>
      <c r="E2" s="59" t="s">
        <v>38</v>
      </c>
      <c r="F2" s="60"/>
      <c r="G2" s="61"/>
      <c r="H2" s="62"/>
      <c r="I2" s="62"/>
      <c r="J2" s="62"/>
    </row>
    <row r="3" spans="1:10" ht="18" customHeight="1" thickBot="1">
      <c r="A3" s="7">
        <f>DATE(An,1,1)</f>
        <v>41640</v>
      </c>
      <c r="B3" s="8">
        <v>1</v>
      </c>
      <c r="C3" s="9" t="str">
        <f>IF(COUNTIF(Fériés,A3),INDEX(Paramètres!$E$2:$F$14,MATCH(A3,Fériés,0),1),"")</f>
        <v>Jour de l'an</v>
      </c>
      <c r="D3" s="6">
        <v>3</v>
      </c>
      <c r="E3" s="52">
        <v>0.33333333333333331</v>
      </c>
      <c r="F3" s="53">
        <v>0.66666666666666663</v>
      </c>
      <c r="G3" s="12" t="s">
        <v>18</v>
      </c>
      <c r="H3" s="62"/>
      <c r="I3" s="62"/>
      <c r="J3" s="62"/>
    </row>
    <row r="4" spans="1:10" ht="18" customHeight="1" thickBot="1">
      <c r="A4" s="7">
        <f>A3+1</f>
        <v>41641</v>
      </c>
      <c r="B4" s="8">
        <f t="shared" ref="B4:B33" si="0">IF(A4="","",B3+1)</f>
        <v>2</v>
      </c>
      <c r="C4" s="9" t="str">
        <f>IF(COUNTIF(Fériés,A4),INDEX(Paramètres!$E$2:$F$14,MATCH(A4,Fériés,0),1),"")</f>
        <v/>
      </c>
      <c r="D4" s="6"/>
      <c r="E4" s="10">
        <v>0.33333333333333331</v>
      </c>
      <c r="F4" s="11">
        <v>0.66666666666666663</v>
      </c>
      <c r="G4" s="12"/>
    </row>
    <row r="5" spans="1:10" ht="18" customHeight="1" thickBot="1">
      <c r="A5" s="7">
        <f>A4+1</f>
        <v>41642</v>
      </c>
      <c r="B5" s="8">
        <f t="shared" si="0"/>
        <v>3</v>
      </c>
      <c r="C5" s="9" t="str">
        <f>IF(COUNTIF(Fériés,A5),INDEX(Paramètres!$E$2:$F$14,MATCH(A5,Fériés,0),1),"")</f>
        <v/>
      </c>
      <c r="D5" s="6"/>
      <c r="E5" s="10">
        <v>0.33333333333333331</v>
      </c>
      <c r="F5" s="11">
        <v>0.66666666666666663</v>
      </c>
      <c r="G5" s="12"/>
    </row>
    <row r="6" spans="1:10" ht="18" customHeight="1" thickBot="1">
      <c r="A6" s="7">
        <f t="shared" ref="A6:A33" si="1">A5+1</f>
        <v>41643</v>
      </c>
      <c r="B6" s="8">
        <f t="shared" si="0"/>
        <v>4</v>
      </c>
      <c r="C6" s="9" t="str">
        <f>IF(COUNTIF(Fériés,A6),INDEX(Paramètres!$E$2:$F$14,MATCH(A6,Fériés,0),1),"")</f>
        <v/>
      </c>
      <c r="D6" s="6"/>
      <c r="E6" s="13"/>
      <c r="F6" s="14"/>
      <c r="G6" s="12"/>
    </row>
    <row r="7" spans="1:10" ht="18" customHeight="1" thickBot="1">
      <c r="A7" s="7">
        <f t="shared" si="1"/>
        <v>41644</v>
      </c>
      <c r="B7" s="8">
        <f t="shared" si="0"/>
        <v>5</v>
      </c>
      <c r="C7" s="9" t="str">
        <f>IF(COUNTIF(Fériés,A7),INDEX(Paramètres!$E$2:$F$14,MATCH(A7,Fériés,0),1),"")</f>
        <v/>
      </c>
      <c r="D7" s="6"/>
      <c r="E7" s="13"/>
      <c r="F7" s="14"/>
      <c r="G7" s="12"/>
    </row>
    <row r="8" spans="1:10" ht="18" customHeight="1" thickBot="1">
      <c r="A8" s="7">
        <f t="shared" si="1"/>
        <v>41645</v>
      </c>
      <c r="B8" s="8">
        <f t="shared" si="0"/>
        <v>6</v>
      </c>
      <c r="C8" s="9" t="str">
        <f>IF(COUNTIF(Fériés,A8),INDEX(Paramètres!$E$2:$F$14,MATCH(A8,Fériés,0),1),"")</f>
        <v/>
      </c>
      <c r="D8" s="6">
        <v>4</v>
      </c>
      <c r="E8" s="10">
        <v>0.33333333333333331</v>
      </c>
      <c r="F8" s="11">
        <v>0.66666666666666663</v>
      </c>
      <c r="G8" s="12"/>
    </row>
    <row r="9" spans="1:10" ht="18" customHeight="1" thickBot="1">
      <c r="A9" s="7">
        <f t="shared" si="1"/>
        <v>41646</v>
      </c>
      <c r="B9" s="8">
        <f t="shared" si="0"/>
        <v>7</v>
      </c>
      <c r="C9" s="9" t="str">
        <f>IF(COUNTIF(Fériés,A9),INDEX(Paramètres!$E$2:$F$14,MATCH(A9,Fériés,0),1),"")</f>
        <v/>
      </c>
      <c r="D9" s="6"/>
      <c r="E9" s="10">
        <v>0.33333333333333331</v>
      </c>
      <c r="F9" s="11">
        <v>0.66666666666666663</v>
      </c>
      <c r="G9" s="12"/>
    </row>
    <row r="10" spans="1:10" ht="18" customHeight="1" thickBot="1">
      <c r="A10" s="7">
        <f t="shared" si="1"/>
        <v>41647</v>
      </c>
      <c r="B10" s="8">
        <f t="shared" si="0"/>
        <v>8</v>
      </c>
      <c r="C10" s="9" t="str">
        <f>IF(COUNTIF(Fériés,A10),INDEX(Paramètres!$E$2:$F$14,MATCH(A10,Fériés,0),1),"")</f>
        <v/>
      </c>
      <c r="D10" s="6"/>
      <c r="E10" s="10">
        <v>0.33333333333333331</v>
      </c>
      <c r="F10" s="11">
        <v>0.66666666666666663</v>
      </c>
      <c r="G10" s="12"/>
    </row>
    <row r="11" spans="1:10" ht="18" customHeight="1" thickBot="1">
      <c r="A11" s="7">
        <f t="shared" si="1"/>
        <v>41648</v>
      </c>
      <c r="B11" s="8">
        <f t="shared" si="0"/>
        <v>9</v>
      </c>
      <c r="C11" s="9" t="str">
        <f>IF(COUNTIF(Fériés,A11),INDEX(Paramètres!$E$2:$F$14,MATCH(A11,Fériés,0),1),"")</f>
        <v/>
      </c>
      <c r="D11" s="6"/>
      <c r="E11" s="10">
        <v>0.33333333333333331</v>
      </c>
      <c r="F11" s="11">
        <v>0.66666666666666663</v>
      </c>
      <c r="G11" s="12"/>
    </row>
    <row r="12" spans="1:10" ht="18" customHeight="1" thickBot="1">
      <c r="A12" s="7">
        <f t="shared" si="1"/>
        <v>41649</v>
      </c>
      <c r="B12" s="8">
        <f t="shared" si="0"/>
        <v>10</v>
      </c>
      <c r="C12" s="9" t="str">
        <f>IF(COUNTIF(Fériés,A12),INDEX(Paramètres!$E$2:$F$14,MATCH(A12,Fériés,0),1),"")</f>
        <v/>
      </c>
      <c r="D12" s="6"/>
      <c r="E12" s="10">
        <v>0.33333333333333331</v>
      </c>
      <c r="F12" s="11">
        <v>0.66666666666666663</v>
      </c>
      <c r="G12" s="12"/>
    </row>
    <row r="13" spans="1:10" ht="18" customHeight="1" thickBot="1">
      <c r="A13" s="7">
        <f t="shared" si="1"/>
        <v>41650</v>
      </c>
      <c r="B13" s="8">
        <f t="shared" si="0"/>
        <v>11</v>
      </c>
      <c r="C13" s="9" t="str">
        <f>IF(COUNTIF(Fériés,A13),INDEX(Paramètres!$E$2:$F$14,MATCH(A13,Fériés,0),1),"")</f>
        <v/>
      </c>
      <c r="D13" s="6"/>
      <c r="E13" s="13"/>
      <c r="F13" s="14"/>
      <c r="G13" s="12"/>
    </row>
    <row r="14" spans="1:10" ht="18" customHeight="1" thickBot="1">
      <c r="A14" s="7">
        <f t="shared" si="1"/>
        <v>41651</v>
      </c>
      <c r="B14" s="8">
        <f t="shared" si="0"/>
        <v>12</v>
      </c>
      <c r="C14" s="9" t="str">
        <f>IF(COUNTIF(Fériés,A14),INDEX(Paramètres!$E$2:$F$14,MATCH(A14,Fériés,0),1),"")</f>
        <v/>
      </c>
      <c r="D14" s="6"/>
      <c r="E14" s="13"/>
      <c r="F14" s="14"/>
      <c r="G14" s="12"/>
    </row>
    <row r="15" spans="1:10" ht="18" customHeight="1" thickBot="1">
      <c r="A15" s="7">
        <f t="shared" si="1"/>
        <v>41652</v>
      </c>
      <c r="B15" s="8">
        <f t="shared" si="0"/>
        <v>13</v>
      </c>
      <c r="C15" s="9" t="str">
        <f>IF(COUNTIF(Fériés,A15),INDEX(Paramètres!$E$2:$F$14,MATCH(A15,Fériés,0),1),"")</f>
        <v/>
      </c>
      <c r="D15" s="6">
        <v>5</v>
      </c>
      <c r="E15" s="13">
        <v>0.29166666666666669</v>
      </c>
      <c r="F15" s="14">
        <v>0.625</v>
      </c>
      <c r="G15" s="12"/>
    </row>
    <row r="16" spans="1:10" ht="18" customHeight="1" thickBot="1">
      <c r="A16" s="7">
        <f t="shared" si="1"/>
        <v>41653</v>
      </c>
      <c r="B16" s="8">
        <f t="shared" si="0"/>
        <v>14</v>
      </c>
      <c r="C16" s="9" t="str">
        <f>IF(COUNTIF(Fériés,A16),INDEX(Paramètres!$E$2:$F$14,MATCH(A16,Fériés,0),1),"")</f>
        <v/>
      </c>
      <c r="D16" s="6"/>
      <c r="E16" s="13">
        <v>0.29166666666666669</v>
      </c>
      <c r="F16" s="14">
        <v>0.625</v>
      </c>
      <c r="G16" s="12"/>
    </row>
    <row r="17" spans="1:12" ht="18" customHeight="1" thickBot="1">
      <c r="A17" s="7">
        <f t="shared" si="1"/>
        <v>41654</v>
      </c>
      <c r="B17" s="8">
        <f t="shared" si="0"/>
        <v>15</v>
      </c>
      <c r="C17" s="9" t="str">
        <f>IF(COUNTIF(Fériés,A17),INDEX(Paramètres!$E$2:$F$14,MATCH(A17,Fériés,0),1),"")</f>
        <v/>
      </c>
      <c r="D17" s="6"/>
      <c r="E17" s="13">
        <v>0.29166666666666669</v>
      </c>
      <c r="F17" s="14">
        <v>0.625</v>
      </c>
      <c r="G17" s="12"/>
    </row>
    <row r="18" spans="1:12" ht="18" customHeight="1" thickBot="1">
      <c r="A18" s="7">
        <f t="shared" si="1"/>
        <v>41655</v>
      </c>
      <c r="B18" s="8">
        <f t="shared" si="0"/>
        <v>16</v>
      </c>
      <c r="C18" s="9" t="str">
        <f>IF(COUNTIF(Fériés,A18),INDEX(Paramètres!$E$2:$F$14,MATCH(A18,Fériés,0),1),"")</f>
        <v/>
      </c>
      <c r="D18" s="6"/>
      <c r="E18" s="13">
        <v>0.29166666666666669</v>
      </c>
      <c r="F18" s="14">
        <v>0.625</v>
      </c>
      <c r="G18" s="12"/>
    </row>
    <row r="19" spans="1:12" ht="18" customHeight="1" thickBot="1">
      <c r="A19" s="7">
        <f t="shared" si="1"/>
        <v>41656</v>
      </c>
      <c r="B19" s="8">
        <f t="shared" si="0"/>
        <v>17</v>
      </c>
      <c r="C19" s="9" t="str">
        <f>IF(COUNTIF(Fériés,A19),INDEX(Paramètres!$E$2:$F$14,MATCH(A19,Fériés,0),1),"")</f>
        <v/>
      </c>
      <c r="D19" s="6"/>
      <c r="E19" s="13">
        <v>0.29166666666666669</v>
      </c>
      <c r="F19" s="14">
        <v>0.66666666666666663</v>
      </c>
      <c r="G19" s="12"/>
    </row>
    <row r="20" spans="1:12" ht="18" customHeight="1" thickBot="1">
      <c r="A20" s="7">
        <f t="shared" si="1"/>
        <v>41657</v>
      </c>
      <c r="B20" s="8">
        <f t="shared" si="0"/>
        <v>18</v>
      </c>
      <c r="C20" s="9" t="str">
        <f>IF(COUNTIF(Fériés,A20),INDEX(Paramètres!$E$2:$F$14,MATCH(A20,Fériés,0),1),"")</f>
        <v/>
      </c>
      <c r="D20" s="6"/>
      <c r="E20" s="13"/>
      <c r="F20" s="14"/>
      <c r="G20" s="12"/>
    </row>
    <row r="21" spans="1:12" ht="18" customHeight="1" thickBot="1">
      <c r="A21" s="7">
        <f t="shared" si="1"/>
        <v>41658</v>
      </c>
      <c r="B21" s="8">
        <f t="shared" si="0"/>
        <v>19</v>
      </c>
      <c r="C21" s="9" t="str">
        <f>IF(COUNTIF(Fériés,A21),INDEX(Paramètres!$E$2:$F$14,MATCH(A21,Fériés,0),1),"")</f>
        <v/>
      </c>
      <c r="D21" s="6"/>
      <c r="E21" s="13"/>
      <c r="F21" s="14"/>
      <c r="G21" s="12"/>
    </row>
    <row r="22" spans="1:12" ht="18" customHeight="1" thickBot="1">
      <c r="A22" s="7">
        <f t="shared" si="1"/>
        <v>41659</v>
      </c>
      <c r="B22" s="8">
        <f t="shared" si="0"/>
        <v>20</v>
      </c>
      <c r="C22" s="9" t="str">
        <f>IF(COUNTIF(Fériés,A22),INDEX(Paramètres!$E$2:$F$14,MATCH(A22,Fériés,0),1),"")</f>
        <v/>
      </c>
      <c r="D22" s="6">
        <v>6</v>
      </c>
      <c r="E22" s="13">
        <v>0.95833333333333337</v>
      </c>
      <c r="F22" s="14">
        <v>0.29166666666666669</v>
      </c>
      <c r="G22" s="12"/>
    </row>
    <row r="23" spans="1:12" ht="18" customHeight="1" thickBot="1">
      <c r="A23" s="7">
        <f t="shared" si="1"/>
        <v>41660</v>
      </c>
      <c r="B23" s="8">
        <f t="shared" si="0"/>
        <v>21</v>
      </c>
      <c r="C23" s="9" t="str">
        <f>IF(COUNTIF(Fériés,A23),INDEX(Paramètres!$E$2:$F$14,MATCH(A23,Fériés,0),1),"")</f>
        <v/>
      </c>
      <c r="D23" s="6"/>
      <c r="E23" s="13">
        <v>0.95833333333333337</v>
      </c>
      <c r="F23" s="14">
        <v>0.29166666666666669</v>
      </c>
      <c r="G23" s="12"/>
    </row>
    <row r="24" spans="1:12" ht="18" customHeight="1" thickBot="1">
      <c r="A24" s="7">
        <f t="shared" si="1"/>
        <v>41661</v>
      </c>
      <c r="B24" s="8">
        <f t="shared" si="0"/>
        <v>22</v>
      </c>
      <c r="C24" s="9" t="str">
        <f>IF(COUNTIF(Fériés,A24),INDEX(Paramètres!$E$2:$F$14,MATCH(A24,Fériés,0),1),"")</f>
        <v/>
      </c>
      <c r="D24" s="6"/>
      <c r="E24" s="13">
        <v>0.95833333333333337</v>
      </c>
      <c r="F24" s="14">
        <v>0.29166666666666669</v>
      </c>
      <c r="G24" s="12"/>
    </row>
    <row r="25" spans="1:12" ht="18" customHeight="1" thickBot="1">
      <c r="A25" s="7">
        <f t="shared" si="1"/>
        <v>41662</v>
      </c>
      <c r="B25" s="8">
        <f t="shared" si="0"/>
        <v>23</v>
      </c>
      <c r="C25" s="9" t="str">
        <f>IF(COUNTIF(Fériés,A25),INDEX(Paramètres!$E$2:$F$14,MATCH(A25,Fériés,0),1),"")</f>
        <v/>
      </c>
      <c r="D25" s="6"/>
      <c r="E25" s="13"/>
      <c r="F25" s="14"/>
      <c r="G25" s="12"/>
    </row>
    <row r="26" spans="1:12" ht="18" customHeight="1" thickBot="1">
      <c r="A26" s="7">
        <f t="shared" si="1"/>
        <v>41663</v>
      </c>
      <c r="B26" s="8">
        <f t="shared" si="0"/>
        <v>24</v>
      </c>
      <c r="C26" s="9" t="str">
        <f>IF(COUNTIF(Fériés,A26),INDEX(Paramètres!$E$2:$F$14,MATCH(A26,Fériés,0),1),"")</f>
        <v/>
      </c>
      <c r="D26" s="6"/>
      <c r="E26" s="13"/>
      <c r="F26" s="14"/>
      <c r="G26" s="12"/>
    </row>
    <row r="27" spans="1:12" ht="18" customHeight="1" thickBot="1">
      <c r="A27" s="7">
        <f t="shared" si="1"/>
        <v>41664</v>
      </c>
      <c r="B27" s="8">
        <f t="shared" si="0"/>
        <v>25</v>
      </c>
      <c r="C27" s="9" t="str">
        <f>IF(COUNTIF(Fériés,A27),INDEX(Paramètres!$E$2:$F$14,MATCH(A27,Fériés,0),1),"")</f>
        <v/>
      </c>
      <c r="D27" s="6"/>
      <c r="E27" s="13">
        <v>0.29166666666666669</v>
      </c>
      <c r="F27" s="14">
        <v>0.625</v>
      </c>
      <c r="G27" s="12"/>
    </row>
    <row r="28" spans="1:12" ht="18" customHeight="1" thickBot="1">
      <c r="A28" s="7">
        <f t="shared" si="1"/>
        <v>41665</v>
      </c>
      <c r="B28" s="8">
        <f t="shared" si="0"/>
        <v>26</v>
      </c>
      <c r="C28" s="9" t="str">
        <f>IF(COUNTIF(Fériés,A28),INDEX(Paramètres!$E$2:$F$14,MATCH(A28,Fériés,0),1),"")</f>
        <v/>
      </c>
      <c r="D28" s="6"/>
      <c r="E28" s="13">
        <v>0.29166666666666669</v>
      </c>
      <c r="F28" s="14">
        <v>0.625</v>
      </c>
      <c r="G28" s="12"/>
    </row>
    <row r="29" spans="1:12" ht="18" customHeight="1" thickBot="1">
      <c r="A29" s="7">
        <f t="shared" si="1"/>
        <v>41666</v>
      </c>
      <c r="B29" s="8">
        <f t="shared" si="0"/>
        <v>27</v>
      </c>
      <c r="C29" s="9" t="str">
        <f>IF(COUNTIF(Fériés,A29),INDEX(Paramètres!$E$2:$F$14,MATCH(A29,Fériés,0),1),"")</f>
        <v/>
      </c>
      <c r="D29" s="6">
        <v>7</v>
      </c>
      <c r="E29" s="13">
        <v>0.625</v>
      </c>
      <c r="F29" s="14">
        <v>0.95833333333333337</v>
      </c>
      <c r="G29" s="12"/>
    </row>
    <row r="30" spans="1:12" ht="18" customHeight="1" thickBot="1">
      <c r="A30" s="7">
        <f t="shared" si="1"/>
        <v>41667</v>
      </c>
      <c r="B30" s="8">
        <f t="shared" si="0"/>
        <v>28</v>
      </c>
      <c r="C30" s="9" t="str">
        <f>IF(COUNTIF(Fériés,A30),INDEX(Paramètres!$E$2:$F$14,MATCH(A30,Fériés,0),1),"")</f>
        <v/>
      </c>
      <c r="D30" s="6"/>
      <c r="E30" s="13">
        <v>0.625</v>
      </c>
      <c r="F30" s="14">
        <v>0.95833333333333337</v>
      </c>
      <c r="G30" s="12"/>
    </row>
    <row r="31" spans="1:12" ht="18" customHeight="1" thickBot="1">
      <c r="A31" s="7">
        <f t="shared" si="1"/>
        <v>41668</v>
      </c>
      <c r="B31" s="8">
        <f t="shared" si="0"/>
        <v>29</v>
      </c>
      <c r="C31" s="9" t="str">
        <f>IF(COUNTIF(Fériés,A31),INDEX(Paramètres!$E$2:$F$14,MATCH(A31,Fériés,0),1),"")</f>
        <v/>
      </c>
      <c r="D31" s="6"/>
      <c r="E31" s="13"/>
      <c r="F31" s="14"/>
      <c r="G31" s="12"/>
    </row>
    <row r="32" spans="1:12" ht="18" customHeight="1" thickBot="1">
      <c r="A32" s="7">
        <f t="shared" si="1"/>
        <v>41669</v>
      </c>
      <c r="B32" s="8">
        <f t="shared" si="0"/>
        <v>30</v>
      </c>
      <c r="C32" s="9" t="str">
        <f>IF(COUNTIF(Fériés,A32),INDEX(Paramètres!$E$2:$F$14,MATCH(A32,Fériés,0),1),"")</f>
        <v/>
      </c>
      <c r="D32" s="6"/>
      <c r="E32" s="13">
        <v>0.95833333333333337</v>
      </c>
      <c r="F32" s="14">
        <v>0.29166666666666669</v>
      </c>
      <c r="G32" s="12"/>
    </row>
    <row r="33" spans="1:7" ht="18" customHeight="1" thickBot="1">
      <c r="A33" s="17">
        <f t="shared" si="1"/>
        <v>41670</v>
      </c>
      <c r="B33" s="18">
        <f t="shared" si="0"/>
        <v>31</v>
      </c>
      <c r="C33" s="19" t="str">
        <f>IF(COUNTIF(Fériés,A33),INDEX(Paramètres!$E$2:$F$14,MATCH(A33,Fériés,0),1),"")</f>
        <v/>
      </c>
      <c r="D33" s="20"/>
      <c r="E33" s="15">
        <v>0.95833333333333337</v>
      </c>
      <c r="F33" s="16">
        <v>0.29166666666666669</v>
      </c>
      <c r="G33" s="12"/>
    </row>
  </sheetData>
  <mergeCells count="5">
    <mergeCell ref="A1:A2"/>
    <mergeCell ref="C1:C2"/>
    <mergeCell ref="E1:G1"/>
    <mergeCell ref="E2:G2"/>
    <mergeCell ref="H1:J3"/>
  </mergeCells>
  <conditionalFormatting sqref="G3:G33">
    <cfRule type="cellIs" dxfId="18" priority="9" operator="equal">
      <formula>1</formula>
    </cfRule>
  </conditionalFormatting>
  <conditionalFormatting sqref="E3:G33">
    <cfRule type="containsText" dxfId="17" priority="1" operator="containsText" text="RCN">
      <formula>NOT(ISERROR(SEARCH("RCN",E3)))</formula>
    </cfRule>
    <cfRule type="containsText" dxfId="16" priority="2" operator="containsText" text="CET">
      <formula>NOT(ISERROR(SEARCH("CET",E3)))</formula>
    </cfRule>
    <cfRule type="containsText" dxfId="15" priority="3" operator="containsText" text="F.R">
      <formula>NOT(ISERROR(SEARCH("F.R",E3)))</formula>
    </cfRule>
    <cfRule type="containsText" dxfId="14" priority="4" operator="containsText" text="HS">
      <formula>NOT(ISERROR(SEARCH("HS",E3)))</formula>
    </cfRule>
    <cfRule type="containsText" dxfId="13" priority="5" operator="containsText" text="AT">
      <formula>NOT(ISERROR(SEARCH("AT",E3)))</formula>
    </cfRule>
    <cfRule type="containsText" dxfId="12" priority="6" operator="containsText" text="M.A">
      <formula>NOT(ISERROR(SEARCH("M.A",E3)))</formula>
    </cfRule>
    <cfRule type="containsText" dxfId="11" priority="7" operator="containsText" text="JRC">
      <formula>NOT(ISERROR(SEARCH("JRC",E3)))</formula>
    </cfRule>
    <cfRule type="containsText" dxfId="10" priority="8" operator="containsText" text="CP">
      <formula>NOT(ISERROR(SEARCH("CP",E3)))</formula>
    </cfRule>
    <cfRule type="expression" dxfId="9" priority="10">
      <formula>E3="07:00:00"*1</formula>
    </cfRule>
    <cfRule type="expression" dxfId="8" priority="11">
      <formula>E3="08:00:00"*1</formula>
    </cfRule>
    <cfRule type="expression" dxfId="7" priority="12">
      <formula>E3="15:00:00"*1</formula>
    </cfRule>
    <cfRule type="expression" dxfId="6" priority="13">
      <formula>E3="16:00:00"*1</formula>
    </cfRule>
    <cfRule type="expression" dxfId="5" priority="14">
      <formula>E3="23:00:00"*1</formula>
    </cfRule>
  </conditionalFormatting>
  <conditionalFormatting sqref="A3:G33">
    <cfRule type="expression" dxfId="4" priority="16">
      <formula>(WEEKDAY($A3,2)&gt;6)*($A3&lt;&gt;"")</formula>
    </cfRule>
  </conditionalFormatting>
  <conditionalFormatting sqref="A3:G59">
    <cfRule type="expression" dxfId="3" priority="15">
      <formula>COUNTIF(Fériés,$A3)&gt;0</formula>
    </cfRule>
  </conditionalFormatting>
  <dataValidations count="3">
    <dataValidation type="list" allowBlank="1" showInputMessage="1" showErrorMessage="1" sqref="G3:G33">
      <formula1>tblMotif</formula1>
    </dataValidation>
    <dataValidation type="list" allowBlank="1" showInputMessage="1" showErrorMessage="1" sqref="F3:F33">
      <formula1>heureFin</formula1>
    </dataValidation>
    <dataValidation type="list" allowBlank="1" showInputMessage="1" showErrorMessage="1" sqref="E3:E33">
      <formula1>heureDebut</formula1>
    </dataValidation>
  </dataValidations>
  <printOptions horizontalCentered="1" verticalCentered="1"/>
  <pageMargins left="0.19685039370078741" right="0.19685039370078741" top="0.19685039370078741" bottom="0.19685039370078741" header="0.39370078740157483" footer="0.39370078740157483"/>
  <headerFooter>
    <oddHeader>&amp;C&amp;"Calibri,Normal"&amp;14&amp;K000000Planning UCA</oddHeader>
    <oddFooter>&amp;C&amp;"Calibri,Normal"&amp;14&amp;K000000&amp;P&amp;R&amp;"Calibri,Normal"&amp;14&amp;K000000&amp;D</oddFooter>
  </headerFooter>
  <drawing r:id="rId1"/>
  <legacyDrawing r:id="rId2"/>
  <extLst>
    <ext xmlns:mx="http://schemas.microsoft.com/office/mac/excel/2008/main" uri="{64002731-A6B0-56B0-2670-7721B7C09600}">
      <mx:PLV Mode="0" OnePage="0" WScale="55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theme="0" tint="-0.34998626667073579"/>
  </sheetPr>
  <dimension ref="A1:F16"/>
  <sheetViews>
    <sheetView zoomScale="145" zoomScaleNormal="145" zoomScalePageLayoutView="145" workbookViewId="0">
      <selection activeCell="F46" sqref="F46"/>
    </sheetView>
  </sheetViews>
  <sheetFormatPr baseColWidth="10" defaultRowHeight="14" x14ac:dyDescent="0"/>
  <cols>
    <col min="1" max="1" width="22.5" style="29" bestFit="1" customWidth="1"/>
    <col min="2" max="2" width="13.5" style="29" bestFit="1" customWidth="1"/>
    <col min="3" max="3" width="10.83203125" style="29"/>
    <col min="4" max="4" width="15.5" style="29" customWidth="1"/>
    <col min="5" max="5" width="17.1640625" style="29" bestFit="1" customWidth="1"/>
    <col min="6" max="6" width="22.83203125" style="51" bestFit="1" customWidth="1"/>
  </cols>
  <sheetData>
    <row r="1" spans="1:6" s="28" customFormat="1" ht="39" customHeight="1" thickBot="1">
      <c r="A1" s="24" t="s">
        <v>8</v>
      </c>
      <c r="B1" s="25" t="s">
        <v>9</v>
      </c>
      <c r="C1" s="26" t="s">
        <v>10</v>
      </c>
      <c r="D1" s="27" t="s">
        <v>11</v>
      </c>
      <c r="E1" s="63" t="s">
        <v>12</v>
      </c>
      <c r="F1" s="64"/>
    </row>
    <row r="2" spans="1:6">
      <c r="B2" s="30">
        <v>0.16666666666666666</v>
      </c>
      <c r="C2" s="30">
        <v>0.5</v>
      </c>
      <c r="D2" s="31" t="s">
        <v>13</v>
      </c>
      <c r="E2" s="32" t="s">
        <v>14</v>
      </c>
      <c r="F2" s="33">
        <v>41640</v>
      </c>
    </row>
    <row r="3" spans="1:6">
      <c r="A3" s="34" t="s">
        <v>15</v>
      </c>
      <c r="B3" s="35">
        <v>0.29166666666666669</v>
      </c>
      <c r="C3" s="35">
        <v>0.625</v>
      </c>
      <c r="D3" s="34" t="s">
        <v>7</v>
      </c>
      <c r="E3" s="36" t="s">
        <v>16</v>
      </c>
      <c r="F3" s="37">
        <v>41749</v>
      </c>
    </row>
    <row r="4" spans="1:6">
      <c r="A4" s="38" t="s">
        <v>17</v>
      </c>
      <c r="B4" s="35">
        <v>0.33333333333333331</v>
      </c>
      <c r="C4" s="35">
        <v>0.66666666666666663</v>
      </c>
      <c r="D4" s="38" t="s">
        <v>18</v>
      </c>
      <c r="E4" s="36" t="s">
        <v>19</v>
      </c>
      <c r="F4" s="37">
        <f>F3+1</f>
        <v>41750</v>
      </c>
    </row>
    <row r="5" spans="1:6">
      <c r="A5" s="39" t="s">
        <v>20</v>
      </c>
      <c r="B5" s="35">
        <v>0.41666666666666669</v>
      </c>
      <c r="C5" s="35">
        <v>0.75</v>
      </c>
      <c r="D5" s="39" t="s">
        <v>6</v>
      </c>
      <c r="E5" s="36" t="s">
        <v>21</v>
      </c>
      <c r="F5" s="37">
        <v>41760</v>
      </c>
    </row>
    <row r="6" spans="1:6">
      <c r="A6" s="40" t="s">
        <v>22</v>
      </c>
      <c r="B6" s="35">
        <v>0.625</v>
      </c>
      <c r="C6" s="35">
        <v>0.95833333333333337</v>
      </c>
      <c r="D6" s="40" t="s">
        <v>3</v>
      </c>
      <c r="E6" s="36" t="s">
        <v>23</v>
      </c>
      <c r="F6" s="37">
        <v>41767</v>
      </c>
    </row>
    <row r="7" spans="1:6">
      <c r="A7" s="41" t="s">
        <v>24</v>
      </c>
      <c r="B7" s="35">
        <v>0.95833333333333337</v>
      </c>
      <c r="C7" s="35">
        <v>0.29166666666666669</v>
      </c>
      <c r="D7" s="42" t="s">
        <v>0</v>
      </c>
      <c r="E7" s="36" t="s">
        <v>25</v>
      </c>
      <c r="F7" s="37">
        <f>F3+39</f>
        <v>41788</v>
      </c>
    </row>
    <row r="8" spans="1:6">
      <c r="A8" s="43" t="s">
        <v>26</v>
      </c>
      <c r="B8" s="44"/>
      <c r="C8" s="44"/>
      <c r="D8" s="41" t="s">
        <v>2</v>
      </c>
      <c r="E8" s="36" t="s">
        <v>27</v>
      </c>
      <c r="F8" s="45">
        <f>F3+49</f>
        <v>41798</v>
      </c>
    </row>
    <row r="9" spans="1:6">
      <c r="A9" s="46" t="s">
        <v>28</v>
      </c>
      <c r="B9" s="44"/>
      <c r="C9" s="44"/>
      <c r="D9" s="43" t="s">
        <v>29</v>
      </c>
      <c r="E9" s="36" t="s">
        <v>30</v>
      </c>
      <c r="F9" s="45">
        <f>F8+1</f>
        <v>41799</v>
      </c>
    </row>
    <row r="10" spans="1:6">
      <c r="A10" s="47" t="s">
        <v>31</v>
      </c>
      <c r="B10" s="44"/>
      <c r="C10" s="44"/>
      <c r="D10" s="46" t="s">
        <v>5</v>
      </c>
      <c r="E10" s="36" t="s">
        <v>32</v>
      </c>
      <c r="F10" s="45">
        <v>41834</v>
      </c>
    </row>
    <row r="11" spans="1:6">
      <c r="A11" s="29" t="s">
        <v>33</v>
      </c>
      <c r="B11" s="44"/>
      <c r="C11" s="44"/>
      <c r="D11" s="48" t="s">
        <v>4</v>
      </c>
      <c r="E11" s="36" t="s">
        <v>34</v>
      </c>
      <c r="F11" s="45">
        <v>41866</v>
      </c>
    </row>
    <row r="12" spans="1:6">
      <c r="B12" s="44"/>
      <c r="C12" s="44"/>
      <c r="D12" s="29" t="s">
        <v>1</v>
      </c>
      <c r="E12" s="36" t="s">
        <v>35</v>
      </c>
      <c r="F12" s="45">
        <v>41944</v>
      </c>
    </row>
    <row r="13" spans="1:6">
      <c r="B13" s="44"/>
      <c r="C13" s="44"/>
      <c r="E13" s="36" t="s">
        <v>36</v>
      </c>
      <c r="F13" s="45">
        <v>41954</v>
      </c>
    </row>
    <row r="14" spans="1:6" ht="15" thickBot="1">
      <c r="B14" s="44"/>
      <c r="C14" s="44"/>
      <c r="E14" s="49" t="s">
        <v>37</v>
      </c>
      <c r="F14" s="50">
        <v>41998</v>
      </c>
    </row>
    <row r="15" spans="1:6">
      <c r="B15" s="44"/>
      <c r="C15" s="44"/>
    </row>
    <row r="16" spans="1:6">
      <c r="B16" s="44"/>
      <c r="C16" s="44"/>
    </row>
  </sheetData>
  <mergeCells count="1">
    <mergeCell ref="E1:F1"/>
  </mergeCells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Planning3</vt:lpstr>
      <vt:lpstr>Paramètres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Jimenez</dc:creator>
  <cp:lastModifiedBy>Rafael Jimenez</cp:lastModifiedBy>
  <dcterms:created xsi:type="dcterms:W3CDTF">2014-03-23T09:37:45Z</dcterms:created>
  <dcterms:modified xsi:type="dcterms:W3CDTF">2014-03-23T10:13:06Z</dcterms:modified>
</cp:coreProperties>
</file>