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main.glb.corp.local\ep-ao$\Home\DAL\Home-DAL-9\L0360749\Desktop\"/>
    </mc:Choice>
  </mc:AlternateContent>
  <bookViews>
    <workbookView xWindow="0" yWindow="0" windowWidth="21600" windowHeight="91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2" i="1" l="1"/>
  <c r="E3" i="1" l="1"/>
  <c r="D4" i="1" l="1"/>
  <c r="E4" i="1"/>
  <c r="D5" i="1" l="1"/>
  <c r="E5" i="1"/>
  <c r="D6" i="1" l="1"/>
  <c r="G1" i="1"/>
  <c r="H1" i="1" s="1"/>
  <c r="I1" i="1" s="1"/>
  <c r="J1" i="1" s="1"/>
  <c r="K1" i="1" s="1"/>
  <c r="L1" i="1" s="1"/>
  <c r="M1" i="1" s="1"/>
  <c r="N1" i="1" s="1"/>
  <c r="O1" i="1" s="1"/>
  <c r="P1" i="1" s="1"/>
  <c r="E6" i="1"/>
</calcChain>
</file>

<file path=xl/sharedStrings.xml><?xml version="1.0" encoding="utf-8"?>
<sst xmlns="http://schemas.openxmlformats.org/spreadsheetml/2006/main" count="20" uniqueCount="13">
  <si>
    <t>OPERATION</t>
  </si>
  <si>
    <t>debut</t>
  </si>
  <si>
    <t>fin</t>
  </si>
  <si>
    <t>jour</t>
  </si>
  <si>
    <t>jour et nuit</t>
  </si>
  <si>
    <t>A</t>
  </si>
  <si>
    <t>B</t>
  </si>
  <si>
    <t>C</t>
  </si>
  <si>
    <t>D</t>
  </si>
  <si>
    <t>E</t>
  </si>
  <si>
    <t>Liens</t>
  </si>
  <si>
    <t>Durée</t>
  </si>
  <si>
    <t>Quart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</si>
</sst>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9]d\-mmm;@"/>
    <numFmt numFmtId="165" formatCode="h:mm:ss;@"/>
    <numFmt numFmtId="166" formatCode="d/m/yy\ \-\ h:mm;@"/>
    <numFmt numFmtId="167" formatCode="d/m/yy\ hh:mm"/>
  </numFmts>
  <fonts count="5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164" fontId="1" fillId="3" borderId="1" xfId="0" applyNumberFormat="1" applyFont="1" applyFill="1" applyBorder="1" applyAlignment="1" applyProtection="1">
      <alignment horizontal="center" vertical="center" wrapText="1"/>
      <protection locked="0" hidden="1"/>
    </xf>
    <xf numFmtId="165" fontId="1" fillId="3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3" fillId="0" borderId="2" xfId="0" applyFont="1" applyFill="1" applyBorder="1" applyAlignment="1" applyProtection="1">
      <alignment vertical="center"/>
    </xf>
    <xf numFmtId="166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/>
      <protection locked="0"/>
    </xf>
    <xf numFmtId="0" fontId="0" fillId="0" borderId="2" xfId="0" applyBorder="1" applyProtection="1">
      <protection locked="0" hidden="1"/>
    </xf>
    <xf numFmtId="0" fontId="3" fillId="0" borderId="2" xfId="0" applyFont="1" applyFill="1" applyBorder="1" applyAlignment="1" applyProtection="1">
      <alignment vertical="center" wrapText="1"/>
    </xf>
    <xf numFmtId="20" fontId="0" fillId="0" borderId="0" xfId="0" applyNumberFormat="1"/>
    <xf numFmtId="166" fontId="3" fillId="0" borderId="0" xfId="0" applyNumberFormat="1" applyFont="1" applyFill="1" applyBorder="1" applyAlignment="1" applyProtection="1">
      <alignment horizontal="center" vertical="center"/>
    </xf>
    <xf numFmtId="0" fontId="0" fillId="0" borderId="2" xfId="0" applyBorder="1"/>
    <xf numFmtId="167" fontId="0" fillId="0" borderId="2" xfId="0" applyNumberFormat="1" applyBorder="1"/>
    <xf numFmtId="166" fontId="4" fillId="4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7"/>
  <sheetViews>
    <sheetView tabSelected="1" topLeftCell="C1" workbookViewId="0">
      <selection activeCell="J15" sqref="J15"/>
    </sheetView>
  </sheetViews>
  <sheetFormatPr baseColWidth="10" defaultColWidth="11.42578125" defaultRowHeight="15" x14ac:dyDescent="0.25"/>
  <cols>
    <col min="1" max="1" width="16" customWidth="1"/>
    <col min="2" max="3" width="59.5703125" bestFit="1" customWidth="1"/>
    <col min="4" max="4" width="13.28515625" bestFit="1" customWidth="1"/>
    <col min="5" max="5" width="16.42578125" customWidth="1"/>
    <col min="6" max="6" width="14" customWidth="1"/>
    <col min="7" max="13" width="11.85546875" bestFit="1" customWidth="1"/>
    <col min="14" max="16" width="12.85546875" bestFit="1" customWidth="1"/>
  </cols>
  <sheetData>
    <row r="1" spans="1:16" x14ac:dyDescent="0.25">
      <c r="A1" s="1" t="s">
        <v>12</v>
      </c>
      <c r="B1" s="1" t="s">
        <v>0</v>
      </c>
      <c r="C1" s="2" t="s">
        <v>10</v>
      </c>
      <c r="D1" s="3" t="s">
        <v>1</v>
      </c>
      <c r="E1" s="3" t="s">
        <v>2</v>
      </c>
      <c r="F1" s="4" t="s">
        <v>11</v>
      </c>
      <c r="G1" s="14">
        <f>INT(MIN(D2:D6))</f>
        <v>43315</v>
      </c>
      <c r="H1" s="14">
        <f>G1+1</f>
        <v>43316</v>
      </c>
      <c r="I1" s="14">
        <f t="shared" ref="I1:P1" si="0">H1+1</f>
        <v>43317</v>
      </c>
      <c r="J1" s="14">
        <f t="shared" si="0"/>
        <v>43318</v>
      </c>
      <c r="K1" s="14">
        <f t="shared" si="0"/>
        <v>43319</v>
      </c>
      <c r="L1" s="14">
        <f t="shared" si="0"/>
        <v>43320</v>
      </c>
      <c r="M1" s="14">
        <f t="shared" si="0"/>
        <v>43321</v>
      </c>
      <c r="N1" s="14">
        <f t="shared" si="0"/>
        <v>43322</v>
      </c>
      <c r="O1" s="14">
        <f t="shared" si="0"/>
        <v>43323</v>
      </c>
      <c r="P1" s="14">
        <f t="shared" si="0"/>
        <v>43324</v>
      </c>
    </row>
    <row r="2" spans="1:16" x14ac:dyDescent="0.25">
      <c r="A2" s="8" t="s">
        <v>3</v>
      </c>
      <c r="B2" s="5" t="s">
        <v>5</v>
      </c>
      <c r="C2" s="5"/>
      <c r="D2" s="6">
        <v>43315.604166666664</v>
      </c>
      <c r="E2" s="13">
        <f>datefin(A2,D2,F2)</f>
        <v>43317.645833333328</v>
      </c>
      <c r="F2" s="7">
        <v>25</v>
      </c>
      <c r="G2" s="12"/>
      <c r="H2" s="13"/>
      <c r="I2" s="12"/>
      <c r="J2" s="12"/>
      <c r="K2" s="12"/>
      <c r="L2" s="12"/>
      <c r="M2" s="12"/>
      <c r="N2" s="12"/>
      <c r="O2" s="12"/>
      <c r="P2" s="12"/>
    </row>
    <row r="3" spans="1:16" x14ac:dyDescent="0.25">
      <c r="A3" s="8" t="s">
        <v>4</v>
      </c>
      <c r="B3" s="5" t="s">
        <v>6</v>
      </c>
      <c r="C3" s="5" t="s">
        <v>5</v>
      </c>
      <c r="D3" s="6">
        <f>IF(A3="jour",IF(VLOOKUP(C3,$B$2:$E$6,4,FALSE)-INT(VLOOKUP(C3,$B$2:$E$6,4,FALSE))&lt;6.5/24,INT(VLOOKUP(C3,$B$2:$E$6,4,FALSE))+6.5/4,IF(VLOOKUP(C3,$B$2:$E$6,4,FALSE)-INT(VLOOKUP(C3,$B$2:$E$6,4,FALSE))&gt;18.5/24,INT(VLOOKUP(C3,$B$2:$E$6,4,FALSE))+30.5/24,VLOOKUP(C3,$B$2:$E$6,4,FALSE))),VLOOKUP(C3,$B$2:$E$6,4,FALSE))</f>
        <v>43317.645833333328</v>
      </c>
      <c r="E3" s="13">
        <f>datefin(A3,D3,F3)</f>
        <v>43319.020833333328</v>
      </c>
      <c r="F3" s="7">
        <v>33</v>
      </c>
      <c r="G3" s="12"/>
      <c r="H3" s="13"/>
      <c r="I3" s="12"/>
      <c r="J3" s="12"/>
      <c r="K3" s="12"/>
      <c r="L3" s="12"/>
      <c r="M3" s="12"/>
      <c r="N3" s="12"/>
      <c r="O3" s="12"/>
      <c r="P3" s="12"/>
    </row>
    <row r="4" spans="1:16" x14ac:dyDescent="0.25">
      <c r="A4" s="8" t="s">
        <v>3</v>
      </c>
      <c r="B4" s="9" t="s">
        <v>7</v>
      </c>
      <c r="C4" s="5" t="s">
        <v>6</v>
      </c>
      <c r="D4" s="6">
        <f t="shared" ref="D4:D6" si="1">IF(A4="jour",IF(VLOOKUP(C4,$B$2:$E$6,4,FALSE)-INT(VLOOKUP(C4,$B$2:$E$6,4,FALSE))&lt;6.5/24,INT(VLOOKUP(C4,$B$2:$E$6,4,FALSE))+6.5/4,IF(VLOOKUP(C4,$B$2:$E$6,4,FALSE)-INT(VLOOKUP(C4,$B$2:$E$6,4,FALSE))&gt;18.5/24,INT(VLOOKUP(C4,$B$2:$E$6,4,FALSE))+30.5/24,VLOOKUP(C4,$B$2:$E$6,4,FALSE))),VLOOKUP(C4,$B$2:$E$6,4,FALSE))</f>
        <v>43320.625</v>
      </c>
      <c r="E4" s="13">
        <f t="shared" ref="E4:E6" si="2">datefin(A4,D4,F4)</f>
        <v>43321.541666666664</v>
      </c>
      <c r="F4" s="7">
        <v>10</v>
      </c>
      <c r="G4" s="12"/>
      <c r="H4" s="13"/>
      <c r="I4" s="12"/>
      <c r="J4" s="12"/>
      <c r="K4" s="12"/>
      <c r="L4" s="12"/>
      <c r="M4" s="12"/>
      <c r="N4" s="12"/>
      <c r="O4" s="12"/>
      <c r="P4" s="12"/>
    </row>
    <row r="5" spans="1:16" x14ac:dyDescent="0.25">
      <c r="A5" s="8" t="s">
        <v>3</v>
      </c>
      <c r="B5" s="9" t="s">
        <v>8</v>
      </c>
      <c r="C5" s="9" t="s">
        <v>7</v>
      </c>
      <c r="D5" s="6">
        <f t="shared" si="1"/>
        <v>43321.541666666664</v>
      </c>
      <c r="E5" s="13">
        <f t="shared" si="2"/>
        <v>43322.5</v>
      </c>
      <c r="F5" s="7">
        <v>11</v>
      </c>
      <c r="G5" s="12"/>
      <c r="H5" s="13"/>
      <c r="I5" s="12"/>
      <c r="J5" s="12"/>
      <c r="K5" s="12"/>
      <c r="L5" s="12"/>
      <c r="M5" s="12"/>
      <c r="N5" s="12"/>
      <c r="O5" s="12"/>
      <c r="P5" s="12"/>
    </row>
    <row r="6" spans="1:16" x14ac:dyDescent="0.25">
      <c r="A6" s="8" t="s">
        <v>4</v>
      </c>
      <c r="B6" s="9" t="s">
        <v>9</v>
      </c>
      <c r="C6" s="9" t="s">
        <v>8</v>
      </c>
      <c r="D6" s="6">
        <f t="shared" si="1"/>
        <v>43322.5</v>
      </c>
      <c r="E6" s="13">
        <f t="shared" si="2"/>
        <v>43323.083333333336</v>
      </c>
      <c r="F6" s="7">
        <v>14</v>
      </c>
      <c r="G6" s="12"/>
      <c r="H6" s="13"/>
      <c r="I6" s="12"/>
      <c r="J6" s="12"/>
      <c r="K6" s="12"/>
      <c r="L6" s="12"/>
      <c r="M6" s="12"/>
      <c r="N6" s="12"/>
      <c r="O6" s="12"/>
      <c r="P6" s="12"/>
    </row>
    <row r="7" spans="1:16" x14ac:dyDescent="0.25">
      <c r="D7" s="11"/>
    </row>
    <row r="15" spans="1:16" x14ac:dyDescent="0.25">
      <c r="D15" s="10"/>
    </row>
    <row r="16" spans="1:16" x14ac:dyDescent="0.25">
      <c r="D16" s="10"/>
    </row>
    <row r="17" spans="4:4" x14ac:dyDescent="0.25">
      <c r="D17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L0360749</dc:creator>
  <cp:lastModifiedBy>L0360749</cp:lastModifiedBy>
  <dcterms:created xsi:type="dcterms:W3CDTF">2018-08-06T09:35:15Z</dcterms:created>
  <dcterms:modified xsi:type="dcterms:W3CDTF">2018-08-07T16:21:21Z</dcterms:modified>
</cp:coreProperties>
</file>