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M.NIKLAS\Downloads\"/>
    </mc:Choice>
  </mc:AlternateContent>
  <bookViews>
    <workbookView xWindow="0" yWindow="0" windowWidth="21570" windowHeight="7560"/>
  </bookViews>
  <sheets>
    <sheet name="Test global" sheetId="1" r:id="rId1"/>
  </sheets>
  <calcPr calcId="152511"/>
</workbook>
</file>

<file path=xl/calcChain.xml><?xml version="1.0" encoding="utf-8"?>
<calcChain xmlns="http://schemas.openxmlformats.org/spreadsheetml/2006/main">
  <c r="B29" i="1" l="1"/>
  <c r="B336" i="1"/>
  <c r="B335" i="1"/>
  <c r="D333" i="1"/>
  <c r="F334" i="1"/>
  <c r="F335" i="1"/>
  <c r="F336" i="1"/>
  <c r="F337" i="1"/>
  <c r="C29" i="1"/>
  <c r="H312" i="1"/>
  <c r="H313" i="1"/>
  <c r="H315" i="1"/>
  <c r="H316" i="1"/>
  <c r="H317" i="1"/>
  <c r="H318" i="1"/>
  <c r="H319" i="1"/>
  <c r="H320" i="1"/>
  <c r="H322" i="1"/>
  <c r="H323" i="1"/>
  <c r="H324" i="1"/>
  <c r="H325" i="1"/>
  <c r="H326" i="1"/>
  <c r="H327" i="1"/>
  <c r="H328" i="1"/>
  <c r="H329" i="1"/>
  <c r="H330" i="1"/>
  <c r="H310" i="1"/>
  <c r="H307" i="1"/>
  <c r="H281" i="1"/>
  <c r="H282" i="1"/>
  <c r="H283" i="1"/>
  <c r="H284" i="1"/>
  <c r="H285" i="1"/>
  <c r="H286" i="1"/>
  <c r="H287" i="1"/>
  <c r="H288" i="1"/>
  <c r="H289" i="1"/>
  <c r="H291" i="1"/>
  <c r="H293" i="1"/>
  <c r="H295" i="1"/>
  <c r="H296" i="1"/>
  <c r="H298" i="1"/>
  <c r="H299" i="1"/>
  <c r="H300" i="1"/>
  <c r="H301" i="1"/>
  <c r="H302" i="1"/>
  <c r="H303" i="1"/>
  <c r="H304" i="1"/>
  <c r="H305" i="1"/>
  <c r="H280" i="1"/>
  <c r="H276" i="1"/>
  <c r="H279" i="1"/>
  <c r="H250" i="1"/>
  <c r="H251" i="1"/>
  <c r="H253" i="1"/>
  <c r="H254" i="1"/>
  <c r="H255" i="1"/>
  <c r="H256" i="1"/>
  <c r="H257" i="1"/>
  <c r="H258" i="1"/>
  <c r="H260" i="1"/>
  <c r="H262" i="1"/>
  <c r="H264" i="1"/>
  <c r="H265" i="1"/>
  <c r="H267" i="1"/>
  <c r="H268" i="1"/>
  <c r="H269" i="1"/>
  <c r="H270" i="1"/>
  <c r="H271" i="1"/>
  <c r="H272" i="1"/>
  <c r="H273" i="1"/>
  <c r="H274" i="1"/>
  <c r="H248" i="1"/>
  <c r="H245" i="1"/>
  <c r="H217" i="1"/>
  <c r="H218" i="1" s="1"/>
  <c r="H214" i="1"/>
  <c r="H219" i="1"/>
  <c r="H220" i="1"/>
  <c r="H222" i="1"/>
  <c r="H223" i="1"/>
  <c r="H224" i="1"/>
  <c r="H225" i="1"/>
  <c r="H226" i="1"/>
  <c r="H227" i="1"/>
  <c r="H229" i="1"/>
  <c r="H231" i="1"/>
  <c r="H233" i="1"/>
  <c r="H234" i="1"/>
  <c r="H236" i="1"/>
  <c r="H237" i="1"/>
  <c r="H238" i="1"/>
  <c r="H239" i="1"/>
  <c r="H240" i="1"/>
  <c r="H241" i="1"/>
  <c r="H242" i="1"/>
  <c r="H243" i="1"/>
  <c r="H186" i="1"/>
  <c r="H188" i="1"/>
  <c r="H189" i="1"/>
  <c r="H191" i="1"/>
  <c r="H192" i="1"/>
  <c r="H193" i="1"/>
  <c r="H194" i="1"/>
  <c r="H195" i="1"/>
  <c r="H196" i="1"/>
  <c r="H198" i="1"/>
  <c r="H200" i="1"/>
  <c r="H202" i="1"/>
  <c r="H203" i="1"/>
  <c r="H205" i="1"/>
  <c r="H206" i="1"/>
  <c r="H207" i="1"/>
  <c r="H208" i="1"/>
  <c r="H209" i="1"/>
  <c r="H210" i="1"/>
  <c r="H211" i="1"/>
  <c r="H212" i="1"/>
  <c r="H187" i="1"/>
  <c r="H157" i="1"/>
  <c r="H183" i="1"/>
  <c r="H152" i="1"/>
  <c r="H158" i="1"/>
  <c r="H160" i="1"/>
  <c r="H161" i="1"/>
  <c r="H162" i="1"/>
  <c r="H163" i="1"/>
  <c r="H164" i="1"/>
  <c r="H165" i="1"/>
  <c r="H167" i="1"/>
  <c r="H169" i="1"/>
  <c r="H171" i="1"/>
  <c r="H172" i="1"/>
  <c r="H174" i="1"/>
  <c r="H175" i="1"/>
  <c r="H176" i="1"/>
  <c r="H177" i="1"/>
  <c r="H178" i="1"/>
  <c r="H179" i="1"/>
  <c r="H180" i="1"/>
  <c r="H181" i="1"/>
  <c r="H155" i="1"/>
  <c r="H156" i="1" s="1"/>
  <c r="H126" i="1"/>
  <c r="H127" i="1"/>
  <c r="H129" i="1"/>
  <c r="H130" i="1"/>
  <c r="H131" i="1"/>
  <c r="H132" i="1"/>
  <c r="H133" i="1"/>
  <c r="H134" i="1"/>
  <c r="H136" i="1"/>
  <c r="H138" i="1"/>
  <c r="H140" i="1"/>
  <c r="H141" i="1"/>
  <c r="H143" i="1"/>
  <c r="H144" i="1"/>
  <c r="H145" i="1"/>
  <c r="H146" i="1"/>
  <c r="H147" i="1"/>
  <c r="H148" i="1"/>
  <c r="H149" i="1"/>
  <c r="H150" i="1"/>
  <c r="H124" i="1"/>
  <c r="H125" i="1" s="1"/>
  <c r="H121" i="1"/>
  <c r="H95" i="1"/>
  <c r="H96" i="1"/>
  <c r="H98" i="1"/>
  <c r="H99" i="1"/>
  <c r="H100" i="1"/>
  <c r="H101" i="1"/>
  <c r="H102" i="1"/>
  <c r="H103" i="1"/>
  <c r="H105" i="1"/>
  <c r="H107" i="1"/>
  <c r="H109" i="1"/>
  <c r="H110" i="1"/>
  <c r="H112" i="1"/>
  <c r="H113" i="1"/>
  <c r="H114" i="1"/>
  <c r="H115" i="1"/>
  <c r="H116" i="1"/>
  <c r="H117" i="1"/>
  <c r="H118" i="1"/>
  <c r="H119" i="1"/>
  <c r="H93" i="1"/>
  <c r="H94" i="1" s="1"/>
  <c r="H64" i="1"/>
  <c r="H65" i="1"/>
  <c r="H67" i="1"/>
  <c r="H68" i="1"/>
  <c r="H69" i="1"/>
  <c r="H70" i="1"/>
  <c r="H71" i="1"/>
  <c r="H72" i="1"/>
  <c r="H74" i="1"/>
  <c r="H76" i="1"/>
  <c r="H78" i="1"/>
  <c r="H79" i="1"/>
  <c r="H81" i="1"/>
  <c r="H82" i="1"/>
  <c r="H83" i="1"/>
  <c r="H85" i="1"/>
  <c r="H86" i="1"/>
  <c r="H87" i="1"/>
  <c r="H88" i="1"/>
  <c r="H63" i="1"/>
  <c r="H62" i="1"/>
  <c r="H59" i="1"/>
  <c r="H31" i="1"/>
  <c r="H32" i="1" s="1"/>
  <c r="H28" i="1"/>
  <c r="H47" i="1"/>
  <c r="H48" i="1"/>
  <c r="H50" i="1"/>
  <c r="H51" i="1"/>
  <c r="H52" i="1"/>
  <c r="H53" i="1"/>
  <c r="H54" i="1"/>
  <c r="H55" i="1"/>
  <c r="H56" i="1"/>
  <c r="H57" i="1"/>
  <c r="C30" i="1"/>
  <c r="B30" i="1"/>
  <c r="B60" i="1" s="1"/>
  <c r="H33" i="1"/>
  <c r="H34" i="1"/>
  <c r="H36" i="1"/>
  <c r="H37" i="1"/>
  <c r="H38" i="1"/>
  <c r="H39" i="1"/>
  <c r="H40" i="1"/>
  <c r="H41" i="1"/>
  <c r="H43" i="1"/>
  <c r="H45" i="1"/>
  <c r="H19" i="1"/>
  <c r="H20" i="1"/>
  <c r="H21" i="1"/>
  <c r="H22" i="1"/>
  <c r="H23" i="1"/>
  <c r="H24" i="1"/>
  <c r="H25" i="1"/>
  <c r="H27" i="1"/>
  <c r="F338" i="1" l="1"/>
  <c r="H290" i="1"/>
  <c r="H292" i="1" s="1"/>
  <c r="C61" i="1"/>
  <c r="C91" i="1" s="1"/>
  <c r="C92" i="1" s="1"/>
  <c r="C122" i="1" s="1"/>
  <c r="C123" i="1" s="1"/>
  <c r="C153" i="1" s="1"/>
  <c r="C154" i="1" s="1"/>
  <c r="C184" i="1" s="1"/>
  <c r="C185" i="1" s="1"/>
  <c r="C215" i="1" s="1"/>
  <c r="C216" i="1" s="1"/>
  <c r="C246" i="1" s="1"/>
  <c r="C247" i="1" s="1"/>
  <c r="C277" i="1" s="1"/>
  <c r="C278" i="1" s="1"/>
  <c r="C308" i="1" s="1"/>
  <c r="C309" i="1" s="1"/>
  <c r="C332" i="1" s="1"/>
  <c r="H311" i="1"/>
  <c r="H314" i="1" s="1"/>
  <c r="H66" i="1"/>
  <c r="H73" i="1" s="1"/>
  <c r="H75" i="1" s="1"/>
  <c r="C60" i="1"/>
  <c r="H249" i="1"/>
  <c r="H252" i="1" s="1"/>
  <c r="H259" i="1" s="1"/>
  <c r="H261" i="1" s="1"/>
  <c r="H221" i="1"/>
  <c r="H190" i="1"/>
  <c r="H197" i="1" s="1"/>
  <c r="H199" i="1" s="1"/>
  <c r="H201" i="1" s="1"/>
  <c r="H159" i="1"/>
  <c r="H166" i="1" s="1"/>
  <c r="H168" i="1" s="1"/>
  <c r="H97" i="1"/>
  <c r="H104" i="1" s="1"/>
  <c r="H106" i="1" s="1"/>
  <c r="H294" i="1"/>
  <c r="H228" i="1"/>
  <c r="H230" i="1" s="1"/>
  <c r="H232" i="1" s="1"/>
  <c r="H128" i="1"/>
  <c r="H135" i="1" s="1"/>
  <c r="H77" i="1"/>
  <c r="H80" i="1" s="1"/>
  <c r="H84" i="1" s="1"/>
  <c r="B61" i="1"/>
  <c r="B91" i="1" s="1"/>
  <c r="B92" i="1" s="1"/>
  <c r="B122" i="1" s="1"/>
  <c r="B123" i="1" s="1"/>
  <c r="B153" i="1" s="1"/>
  <c r="B154" i="1" s="1"/>
  <c r="B184" i="1" s="1"/>
  <c r="B185" i="1" s="1"/>
  <c r="B215" i="1" s="1"/>
  <c r="B216" i="1" s="1"/>
  <c r="B246" i="1" s="1"/>
  <c r="B247" i="1" s="1"/>
  <c r="B277" i="1" s="1"/>
  <c r="B278" i="1" s="1"/>
  <c r="B308" i="1" s="1"/>
  <c r="B309" i="1" s="1"/>
  <c r="B332" i="1" s="1"/>
  <c r="H35" i="1"/>
  <c r="H42" i="1" s="1"/>
  <c r="H321" i="1" l="1"/>
  <c r="H331" i="1" s="1"/>
  <c r="H108" i="1"/>
  <c r="H297" i="1"/>
  <c r="H306" i="1" s="1"/>
  <c r="H263" i="1"/>
  <c r="H266" i="1" s="1"/>
  <c r="H235" i="1"/>
  <c r="H204" i="1"/>
  <c r="H170" i="1"/>
  <c r="H173" i="1" s="1"/>
  <c r="H137" i="1"/>
  <c r="H111" i="1"/>
  <c r="H89" i="1"/>
  <c r="H90" i="1" s="1"/>
  <c r="H44" i="1"/>
  <c r="H46" i="1" s="1"/>
  <c r="H275" i="1" l="1"/>
  <c r="H244" i="1"/>
  <c r="H213" i="1"/>
  <c r="H182" i="1"/>
  <c r="H139" i="1"/>
  <c r="H142" i="1" s="1"/>
  <c r="H120" i="1"/>
  <c r="H49" i="1"/>
  <c r="H58" i="1" s="1"/>
  <c r="H5" i="1"/>
  <c r="H151" i="1" l="1"/>
  <c r="H6" i="1"/>
  <c r="H7" i="1" s="1"/>
  <c r="H8" i="1" l="1"/>
  <c r="H9" i="1" l="1"/>
  <c r="H10" i="1" l="1"/>
  <c r="H11" i="1" l="1"/>
  <c r="H12" i="1" s="1"/>
  <c r="H13" i="1" l="1"/>
  <c r="H14" i="1" l="1"/>
  <c r="H15" i="1" l="1"/>
  <c r="H16" i="1" l="1"/>
  <c r="H17" i="1"/>
  <c r="H18" i="1" l="1"/>
  <c r="H26" i="1" s="1"/>
  <c r="H29" i="1" s="1"/>
  <c r="H30" i="1" l="1"/>
  <c r="H60" i="1" s="1"/>
  <c r="H61" i="1" l="1"/>
  <c r="H91" i="1" s="1"/>
  <c r="H92" i="1" l="1"/>
  <c r="H122" i="1" s="1"/>
  <c r="H123" i="1" l="1"/>
  <c r="H153" i="1" s="1"/>
  <c r="H154" i="1" l="1"/>
  <c r="H184" i="1" s="1"/>
  <c r="H185" i="1" l="1"/>
  <c r="H215" i="1" s="1"/>
  <c r="H216" i="1" l="1"/>
  <c r="H246" i="1" s="1"/>
  <c r="H247" i="1" l="1"/>
  <c r="H277" i="1" s="1"/>
  <c r="H278" i="1" l="1"/>
  <c r="H308" i="1" s="1"/>
  <c r="H309" i="1" l="1"/>
  <c r="H332" i="1" s="1"/>
  <c r="B337" i="1" s="1"/>
  <c r="B334" i="1" s="1"/>
</calcChain>
</file>

<file path=xl/sharedStrings.xml><?xml version="1.0" encoding="utf-8"?>
<sst xmlns="http://schemas.openxmlformats.org/spreadsheetml/2006/main" count="56" uniqueCount="28">
  <si>
    <t xml:space="preserve">   Date</t>
  </si>
  <si>
    <t>Frais</t>
  </si>
  <si>
    <t>Km</t>
  </si>
  <si>
    <t xml:space="preserve">   Client / Description du travail</t>
  </si>
  <si>
    <t>Centre
de frais</t>
  </si>
  <si>
    <t>No
rapport</t>
  </si>
  <si>
    <t>Total
hrs
Client</t>
  </si>
  <si>
    <t>Total
hrs
Jours</t>
  </si>
  <si>
    <t>Période:</t>
  </si>
  <si>
    <t>08.02.2016</t>
  </si>
  <si>
    <t>09.02.2016</t>
  </si>
  <si>
    <t>10.02.2016</t>
  </si>
  <si>
    <t>Yannick</t>
  </si>
  <si>
    <t xml:space="preserve">CARTE DE POINTAGE
</t>
  </si>
  <si>
    <t>REPORTS</t>
  </si>
  <si>
    <t xml:space="preserve">Nom / Prénom </t>
  </si>
  <si>
    <t>Total</t>
  </si>
  <si>
    <t>M. Bonjour</t>
  </si>
  <si>
    <t>Maladie</t>
  </si>
  <si>
    <t>Jour férié</t>
  </si>
  <si>
    <t>PC</t>
  </si>
  <si>
    <t xml:space="preserve">Armée </t>
  </si>
  <si>
    <t>Reprise sur heure</t>
  </si>
  <si>
    <t>Accident</t>
  </si>
  <si>
    <t>Formation</t>
  </si>
  <si>
    <t>Vacances</t>
  </si>
  <si>
    <t>Travail</t>
  </si>
  <si>
    <t>Jours fériés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</si>
</sst>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#,##0.00&quot; &quot;[$€-407];[Red]&quot;-&quot;#,##0.00&quot; &quot;[$€-407]"/>
    <numFmt numFmtId="165" formatCode="[$-100C]mmmm\ yyyy;@"/>
    <numFmt numFmtId="166" formatCode="#,##0\ &quot;km&quot;"/>
    <numFmt numFmtId="167" formatCode="0\ &quot;jours vacances&quot;"/>
    <numFmt numFmtId="169" formatCode="\(#,##0\ &quot;km&quot;\)"/>
  </numFmts>
  <fonts count="19" x14ac:knownFonts="1">
    <font>
      <sz val="10"/>
      <color theme="1"/>
      <name val="Arial"/>
      <family val="2"/>
    </font>
    <font>
      <b/>
      <i/>
      <sz val="16"/>
      <color theme="1"/>
      <name val="Arial"/>
      <family val="2"/>
    </font>
    <font>
      <b/>
      <i/>
      <u/>
      <sz val="10"/>
      <color theme="1"/>
      <name val="Arial"/>
      <family val="2"/>
    </font>
    <font>
      <b/>
      <sz val="20"/>
      <color theme="1"/>
      <name val="Arial"/>
      <family val="2"/>
    </font>
    <font>
      <sz val="15"/>
      <color theme="1"/>
      <name val="Arial"/>
      <family val="2"/>
    </font>
    <font>
      <sz val="12"/>
      <color theme="1"/>
      <name val="Arial"/>
      <family val="2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b/>
      <u/>
      <sz val="12"/>
      <color theme="1"/>
      <name val="Arial"/>
      <family val="2"/>
    </font>
    <font>
      <sz val="12"/>
      <color rgb="FF111111"/>
      <name val="Arial"/>
      <family val="2"/>
    </font>
    <font>
      <sz val="12"/>
      <color rgb="FFFF0000"/>
      <name val="Arial"/>
      <family val="2"/>
    </font>
    <font>
      <sz val="10"/>
      <color rgb="FFFF0000"/>
      <name val="Arial"/>
      <family val="2"/>
    </font>
    <font>
      <sz val="10"/>
      <color rgb="FFFFC000"/>
      <name val="Arial"/>
      <family val="2"/>
    </font>
    <font>
      <sz val="10"/>
      <color theme="1" tint="0.34998626667073579"/>
      <name val="Arial"/>
      <family val="2"/>
    </font>
    <font>
      <sz val="10"/>
      <color theme="4"/>
      <name val="Arial"/>
      <family val="2"/>
    </font>
    <font>
      <b/>
      <sz val="12"/>
      <color theme="1"/>
      <name val="Arial"/>
      <family val="2"/>
    </font>
    <font>
      <sz val="12"/>
      <color rgb="FF000000"/>
      <name val="Arial"/>
      <family val="2"/>
    </font>
    <font>
      <sz val="12"/>
      <name val="Arial"/>
      <family val="2"/>
    </font>
    <font>
      <b/>
      <u/>
      <sz val="12"/>
      <color rgb="FFFF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999999"/>
        <bgColor rgb="FF999999"/>
      </patternFill>
    </fill>
    <fill>
      <patternFill patternType="solid">
        <fgColor rgb="FFCCCCCC"/>
        <bgColor rgb="FFCCCCCC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5">
    <xf numFmtId="0" fontId="0" fillId="0" borderId="0"/>
    <xf numFmtId="0" fontId="1" fillId="0" borderId="0">
      <alignment horizontal="center"/>
    </xf>
    <xf numFmtId="0" fontId="1" fillId="0" borderId="0">
      <alignment horizontal="center" textRotation="90"/>
    </xf>
    <xf numFmtId="0" fontId="2" fillId="0" borderId="0"/>
    <xf numFmtId="164" fontId="2" fillId="0" borderId="0"/>
  </cellStyleXfs>
  <cellXfs count="57">
    <xf numFmtId="0" fontId="0" fillId="0" borderId="0" xfId="0"/>
    <xf numFmtId="0" fontId="3" fillId="0" borderId="0" xfId="0" applyFont="1" applyAlignment="1">
      <alignment horizontal="center"/>
    </xf>
    <xf numFmtId="0" fontId="0" fillId="0" borderId="0" xfId="0" applyAlignment="1">
      <alignment vertical="top"/>
    </xf>
    <xf numFmtId="0" fontId="3" fillId="0" borderId="0" xfId="0" applyFont="1" applyAlignment="1">
      <alignment horizontal="center" vertical="top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6" fillId="2" borderId="1" xfId="0" applyFont="1" applyFill="1" applyBorder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  <xf numFmtId="0" fontId="7" fillId="0" borderId="0" xfId="0" applyFont="1"/>
    <xf numFmtId="0" fontId="5" fillId="0" borderId="1" xfId="0" applyFont="1" applyBorder="1" applyAlignment="1">
      <alignment horizontal="center" vertical="center"/>
    </xf>
    <xf numFmtId="3" fontId="5" fillId="0" borderId="1" xfId="0" applyNumberFormat="1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14" fontId="5" fillId="0" borderId="1" xfId="0" applyNumberFormat="1" applyFont="1" applyBorder="1" applyAlignment="1">
      <alignment horizontal="left" vertical="center" indent="1"/>
    </xf>
    <xf numFmtId="4" fontId="5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left" vertical="center" wrapText="1" indent="1" shrinkToFit="1"/>
    </xf>
    <xf numFmtId="49" fontId="5" fillId="0" borderId="1" xfId="0" applyNumberFormat="1" applyFont="1" applyBorder="1" applyAlignment="1">
      <alignment horizontal="left" vertical="center" indent="1"/>
    </xf>
    <xf numFmtId="0" fontId="5" fillId="3" borderId="1" xfId="0" applyFont="1" applyFill="1" applyBorder="1" applyAlignment="1">
      <alignment vertical="center"/>
    </xf>
    <xf numFmtId="1" fontId="5" fillId="0" borderId="1" xfId="0" applyNumberFormat="1" applyFont="1" applyBorder="1" applyAlignment="1">
      <alignment horizontal="center" vertical="center"/>
    </xf>
    <xf numFmtId="0" fontId="11" fillId="0" borderId="0" xfId="0" applyFont="1"/>
    <xf numFmtId="0" fontId="12" fillId="0" borderId="0" xfId="0" applyFont="1"/>
    <xf numFmtId="0" fontId="13" fillId="0" borderId="0" xfId="0" applyFont="1"/>
    <xf numFmtId="0" fontId="14" fillId="0" borderId="0" xfId="0" applyFont="1"/>
    <xf numFmtId="0" fontId="6" fillId="2" borderId="1" xfId="0" applyFont="1" applyFill="1" applyBorder="1" applyAlignment="1">
      <alignment horizontal="center" vertical="center" wrapText="1"/>
    </xf>
    <xf numFmtId="14" fontId="5" fillId="0" borderId="1" xfId="0" applyNumberFormat="1" applyFont="1" applyBorder="1" applyAlignment="1">
      <alignment horizontal="left" vertical="center"/>
    </xf>
    <xf numFmtId="49" fontId="5" fillId="0" borderId="1" xfId="0" applyNumberFormat="1" applyFont="1" applyBorder="1" applyAlignment="1">
      <alignment horizontal="center" vertical="center" wrapText="1" shrinkToFit="1"/>
    </xf>
    <xf numFmtId="49" fontId="5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 shrinkToFit="1"/>
    </xf>
    <xf numFmtId="0" fontId="5" fillId="3" borderId="1" xfId="0" applyFont="1" applyFill="1" applyBorder="1" applyAlignment="1">
      <alignment horizontal="center" vertical="center"/>
    </xf>
    <xf numFmtId="4" fontId="5" fillId="3" borderId="1" xfId="0" applyNumberFormat="1" applyFont="1" applyFill="1" applyBorder="1" applyAlignment="1">
      <alignment horizontal="center" vertical="center"/>
    </xf>
    <xf numFmtId="4" fontId="0" fillId="3" borderId="1" xfId="0" applyNumberFormat="1" applyFont="1" applyFill="1" applyBorder="1" applyAlignment="1">
      <alignment horizontal="center" vertical="center"/>
    </xf>
    <xf numFmtId="166" fontId="0" fillId="3" borderId="1" xfId="0" applyNumberFormat="1" applyFont="1" applyFill="1" applyBorder="1" applyAlignment="1">
      <alignment horizontal="center" vertical="center"/>
    </xf>
    <xf numFmtId="0" fontId="5" fillId="3" borderId="1" xfId="0" applyNumberFormat="1" applyFont="1" applyFill="1" applyBorder="1" applyAlignment="1">
      <alignment horizontal="center" vertical="center"/>
    </xf>
    <xf numFmtId="2" fontId="5" fillId="0" borderId="1" xfId="0" applyNumberFormat="1" applyFont="1" applyBorder="1" applyAlignment="1">
      <alignment horizontal="center" vertical="center"/>
    </xf>
    <xf numFmtId="1" fontId="5" fillId="3" borderId="1" xfId="0" applyNumberFormat="1" applyFont="1" applyFill="1" applyBorder="1" applyAlignment="1">
      <alignment horizontal="center" vertical="center"/>
    </xf>
    <xf numFmtId="1" fontId="5" fillId="3" borderId="1" xfId="0" applyNumberFormat="1" applyFont="1" applyFill="1" applyBorder="1" applyAlignment="1">
      <alignment vertical="center"/>
    </xf>
    <xf numFmtId="1" fontId="16" fillId="0" borderId="1" xfId="0" applyNumberFormat="1" applyFont="1" applyBorder="1" applyAlignment="1">
      <alignment horizontal="center" vertical="center"/>
    </xf>
    <xf numFmtId="4" fontId="0" fillId="0" borderId="0" xfId="0" applyNumberFormat="1"/>
    <xf numFmtId="0" fontId="15" fillId="0" borderId="0" xfId="0" applyFont="1"/>
    <xf numFmtId="4" fontId="15" fillId="0" borderId="0" xfId="0" applyNumberFormat="1" applyFont="1"/>
    <xf numFmtId="0" fontId="5" fillId="0" borderId="0" xfId="0" applyNumberFormat="1" applyFont="1" applyFill="1" applyBorder="1" applyAlignment="1">
      <alignment horizontal="center" vertical="center"/>
    </xf>
    <xf numFmtId="4" fontId="0" fillId="0" borderId="0" xfId="0" applyNumberFormat="1" applyFont="1" applyFill="1" applyBorder="1" applyAlignment="1">
      <alignment horizontal="center" vertical="center"/>
    </xf>
    <xf numFmtId="166" fontId="0" fillId="0" borderId="0" xfId="0" applyNumberFormat="1" applyFont="1" applyFill="1" applyBorder="1" applyAlignment="1">
      <alignment horizontal="center" vertical="center"/>
    </xf>
    <xf numFmtId="0" fontId="5" fillId="0" borderId="0" xfId="0" applyFont="1" applyFill="1" applyBorder="1" applyAlignment="1">
      <alignment vertical="center"/>
    </xf>
    <xf numFmtId="1" fontId="5" fillId="0" borderId="0" xfId="0" applyNumberFormat="1" applyFont="1" applyFill="1" applyBorder="1" applyAlignment="1">
      <alignment vertical="center"/>
    </xf>
    <xf numFmtId="0" fontId="5" fillId="0" borderId="0" xfId="0" applyFont="1" applyFill="1" applyBorder="1" applyAlignment="1">
      <alignment horizontal="center" vertical="center"/>
    </xf>
    <xf numFmtId="167" fontId="10" fillId="0" borderId="0" xfId="0" applyNumberFormat="1" applyFont="1" applyAlignment="1">
      <alignment horizontal="center" vertical="center"/>
    </xf>
    <xf numFmtId="4" fontId="9" fillId="0" borderId="1" xfId="0" applyNumberFormat="1" applyFont="1" applyBorder="1" applyAlignment="1">
      <alignment horizontal="center" vertical="center"/>
    </xf>
    <xf numFmtId="0" fontId="0" fillId="0" borderId="0" xfId="0" applyAlignment="1">
      <alignment vertical="top" wrapText="1"/>
    </xf>
    <xf numFmtId="0" fontId="0" fillId="0" borderId="0" xfId="0" applyAlignment="1">
      <alignment vertical="top"/>
    </xf>
    <xf numFmtId="0" fontId="4" fillId="0" borderId="0" xfId="0" applyFont="1" applyAlignment="1">
      <alignment vertical="top" wrapText="1"/>
    </xf>
    <xf numFmtId="0" fontId="4" fillId="0" borderId="0" xfId="0" applyFont="1" applyAlignment="1">
      <alignment vertical="top"/>
    </xf>
    <xf numFmtId="165" fontId="8" fillId="0" borderId="0" xfId="0" applyNumberFormat="1" applyFont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/>
    </xf>
    <xf numFmtId="169" fontId="0" fillId="3" borderId="1" xfId="0" applyNumberFormat="1" applyFont="1" applyFill="1" applyBorder="1" applyAlignment="1">
      <alignment horizontal="center" vertical="center"/>
    </xf>
    <xf numFmtId="4" fontId="17" fillId="0" borderId="1" xfId="0" applyNumberFormat="1" applyFont="1" applyBorder="1" applyAlignment="1">
      <alignment horizontal="center" vertical="center"/>
    </xf>
    <xf numFmtId="4" fontId="18" fillId="0" borderId="1" xfId="0" applyNumberFormat="1" applyFont="1" applyBorder="1" applyAlignment="1">
      <alignment horizontal="center" vertical="center"/>
    </xf>
  </cellXfs>
  <cellStyles count="5">
    <cellStyle name="Heading" xfId="1"/>
    <cellStyle name="Heading1" xfId="2"/>
    <cellStyle name="Normal" xfId="0" builtinId="0" customBuiltin="1"/>
    <cellStyle name="Result" xfId="3"/>
    <cellStyle name="Result2" xfId="4"/>
  </cellStyles>
  <dxfs count="5">
    <dxf>
      <font>
        <b/>
        <i val="0"/>
        <color rgb="FFFF0000"/>
      </font>
    </dxf>
    <dxf>
      <font>
        <color theme="1" tint="0.34998626667073579"/>
      </font>
    </dxf>
    <dxf>
      <font>
        <color rgb="FF00B0F0"/>
      </font>
    </dxf>
    <dxf>
      <font>
        <color rgb="FFFFC000"/>
      </font>
    </dxf>
    <dxf>
      <font>
        <color rgb="FF00B050"/>
      </font>
    </dxf>
  </dxfs>
  <tableStyles count="0" defaultTableStyle="TableStyleMedium9" defaultPivotStyle="PivotStyleLight16"/>
  <colors>
    <mruColors>
      <color rgb="FF00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338"/>
  <sheetViews>
    <sheetView tabSelected="1" zoomScaleNormal="100" zoomScaleSheetLayoutView="85" workbookViewId="0">
      <pane ySplit="4" topLeftCell="A5" activePane="bottomLeft" state="frozen"/>
      <selection pane="bottomLeft" activeCell="J8" sqref="J8"/>
    </sheetView>
  </sheetViews>
  <sheetFormatPr baseColWidth="10" defaultRowHeight="26.25" x14ac:dyDescent="0.4"/>
  <cols>
    <col min="1" max="1" width="16.140625" customWidth="1"/>
    <col min="2" max="2" width="10.28515625" customWidth="1"/>
    <col min="3" max="3" width="9.5703125" bestFit="1" customWidth="1"/>
    <col min="4" max="4" width="37.5703125" customWidth="1"/>
    <col min="5" max="5" width="10.85546875" customWidth="1"/>
    <col min="6" max="6" width="10.42578125" customWidth="1"/>
    <col min="7" max="7" width="7.85546875" customWidth="1"/>
    <col min="8" max="8" width="8.42578125" customWidth="1"/>
    <col min="9" max="9" width="7.42578125" style="1" customWidth="1"/>
    <col min="10" max="1024" width="12.28515625" customWidth="1"/>
  </cols>
  <sheetData>
    <row r="1" spans="1:9" ht="45.4" customHeight="1" x14ac:dyDescent="0.4"/>
    <row r="2" spans="1:9" s="2" customFormat="1" ht="68.099999999999994" customHeight="1" x14ac:dyDescent="0.2">
      <c r="A2" s="47"/>
      <c r="B2" s="48"/>
      <c r="C2" s="48"/>
      <c r="D2" s="48"/>
      <c r="E2" s="49" t="s">
        <v>13</v>
      </c>
      <c r="F2" s="50"/>
      <c r="G2" s="50"/>
      <c r="H2" s="50"/>
      <c r="I2" s="3"/>
    </row>
    <row r="3" spans="1:9" s="5" customFormat="1" ht="28.35" customHeight="1" x14ac:dyDescent="0.2">
      <c r="A3" s="53" t="s">
        <v>15</v>
      </c>
      <c r="B3" s="53"/>
      <c r="C3" s="52" t="s">
        <v>12</v>
      </c>
      <c r="D3" s="52"/>
      <c r="E3" s="11" t="s">
        <v>8</v>
      </c>
      <c r="F3" s="51">
        <v>42401</v>
      </c>
      <c r="G3" s="51"/>
      <c r="H3" s="51"/>
      <c r="I3" s="4"/>
    </row>
    <row r="4" spans="1:9" s="8" customFormat="1" ht="36" x14ac:dyDescent="0.4">
      <c r="A4" s="6" t="s">
        <v>0</v>
      </c>
      <c r="B4" s="7" t="s">
        <v>1</v>
      </c>
      <c r="C4" s="7" t="s">
        <v>2</v>
      </c>
      <c r="D4" s="6" t="s">
        <v>3</v>
      </c>
      <c r="E4" s="22" t="s">
        <v>4</v>
      </c>
      <c r="F4" s="22" t="s">
        <v>5</v>
      </c>
      <c r="G4" s="22" t="s">
        <v>6</v>
      </c>
      <c r="H4" s="22" t="s">
        <v>7</v>
      </c>
      <c r="I4" s="1"/>
    </row>
    <row r="5" spans="1:9" s="5" customFormat="1" ht="30" customHeight="1" x14ac:dyDescent="0.2">
      <c r="A5" s="23">
        <v>42401</v>
      </c>
      <c r="B5" s="13">
        <v>17.5</v>
      </c>
      <c r="C5" s="10">
        <v>50</v>
      </c>
      <c r="D5" s="24" t="s">
        <v>24</v>
      </c>
      <c r="E5" s="17">
        <v>7410</v>
      </c>
      <c r="F5" s="10"/>
      <c r="G5" s="13">
        <v>3.5</v>
      </c>
      <c r="H5" s="46" t="str">
        <f>IF(A6=0,"",SUM($G$5:$G5)-SUM($H$4:$H4))</f>
        <v/>
      </c>
      <c r="I5" s="4"/>
    </row>
    <row r="6" spans="1:9" s="5" customFormat="1" ht="30" customHeight="1" x14ac:dyDescent="0.2">
      <c r="A6" s="23"/>
      <c r="B6" s="32">
        <v>-21</v>
      </c>
      <c r="C6" s="10"/>
      <c r="D6" s="24"/>
      <c r="E6" s="17"/>
      <c r="F6" s="10"/>
      <c r="G6" s="13">
        <v>2.5</v>
      </c>
      <c r="H6" s="46" t="str">
        <f>IF(A7=0,"",SUM($G$5:$G6)-SUM($H$4:$H5))</f>
        <v/>
      </c>
      <c r="I6" s="4"/>
    </row>
    <row r="7" spans="1:9" s="5" customFormat="1" ht="30" customHeight="1" x14ac:dyDescent="0.2">
      <c r="A7" s="23"/>
      <c r="B7" s="13"/>
      <c r="C7" s="10"/>
      <c r="D7" s="24"/>
      <c r="E7" s="17">
        <v>7910</v>
      </c>
      <c r="F7" s="10"/>
      <c r="G7" s="13">
        <v>3</v>
      </c>
      <c r="H7" s="46">
        <f>IF(A8=0,"",SUM($G$5:$G7)-SUM($H$4:$H6))</f>
        <v>9</v>
      </c>
      <c r="I7" s="4"/>
    </row>
    <row r="8" spans="1:9" s="5" customFormat="1" ht="30" customHeight="1" x14ac:dyDescent="0.2">
      <c r="A8" s="23">
        <v>42402</v>
      </c>
      <c r="B8" s="13"/>
      <c r="C8" s="10"/>
      <c r="D8" s="24"/>
      <c r="E8" s="17"/>
      <c r="F8" s="10"/>
      <c r="G8" s="13">
        <v>1</v>
      </c>
      <c r="H8" s="46" t="str">
        <f>IF(A9=0,"",SUM($G$5:$G8)-SUM($H$4:$H7))</f>
        <v/>
      </c>
      <c r="I8" s="4"/>
    </row>
    <row r="9" spans="1:9" s="5" customFormat="1" ht="30" customHeight="1" x14ac:dyDescent="0.2">
      <c r="A9" s="23"/>
      <c r="B9" s="13">
        <v>17.5</v>
      </c>
      <c r="C9" s="10"/>
      <c r="D9" s="24" t="s">
        <v>17</v>
      </c>
      <c r="E9" s="17"/>
      <c r="F9" s="10"/>
      <c r="G9" s="13">
        <v>0.75</v>
      </c>
      <c r="H9" s="46">
        <f>IF(A10=0,"",SUM($G$5:$G9)-SUM($H$4:$H8))</f>
        <v>1.75</v>
      </c>
      <c r="I9" s="4"/>
    </row>
    <row r="10" spans="1:9" s="5" customFormat="1" ht="30" customHeight="1" x14ac:dyDescent="0.2">
      <c r="A10" s="23">
        <v>42403</v>
      </c>
      <c r="B10" s="13"/>
      <c r="C10" s="10"/>
      <c r="D10" s="24" t="s">
        <v>25</v>
      </c>
      <c r="E10" s="17"/>
      <c r="F10" s="10"/>
      <c r="G10" s="13"/>
      <c r="H10" s="46">
        <f>IF(A11=0,"",SUM($G$5:$G10)-SUM($H$4:$H9))</f>
        <v>0</v>
      </c>
      <c r="I10" s="4"/>
    </row>
    <row r="11" spans="1:9" s="5" customFormat="1" ht="30" customHeight="1" x14ac:dyDescent="0.2">
      <c r="A11" s="23">
        <v>42404</v>
      </c>
      <c r="B11" s="13"/>
      <c r="C11" s="10">
        <v>20</v>
      </c>
      <c r="D11" s="24" t="s">
        <v>23</v>
      </c>
      <c r="E11" s="17"/>
      <c r="F11" s="10"/>
      <c r="G11" s="13">
        <v>0.25</v>
      </c>
      <c r="H11" s="46" t="str">
        <f>IF(A12=0,"",SUM($G$5:$G11)-SUM($H$4:$H10))</f>
        <v/>
      </c>
      <c r="I11" s="4"/>
    </row>
    <row r="12" spans="1:9" s="5" customFormat="1" ht="30" customHeight="1" x14ac:dyDescent="0.2">
      <c r="A12" s="23"/>
      <c r="B12" s="13"/>
      <c r="C12" s="10"/>
      <c r="D12" s="24" t="s">
        <v>20</v>
      </c>
      <c r="E12" s="17"/>
      <c r="F12" s="10"/>
      <c r="G12" s="13">
        <v>4</v>
      </c>
      <c r="H12" s="46" t="str">
        <f>IF(A13=0,"",SUM($G$5:$G12)-SUM($H$4:$H11))</f>
        <v/>
      </c>
      <c r="I12" s="4"/>
    </row>
    <row r="13" spans="1:9" s="5" customFormat="1" ht="30" customHeight="1" x14ac:dyDescent="0.2">
      <c r="A13" s="23"/>
      <c r="B13" s="13">
        <v>17</v>
      </c>
      <c r="C13" s="10"/>
      <c r="D13" s="24" t="s">
        <v>21</v>
      </c>
      <c r="E13" s="17">
        <v>7810</v>
      </c>
      <c r="F13" s="10"/>
      <c r="G13" s="13">
        <v>4.25</v>
      </c>
      <c r="H13" s="46" t="str">
        <f>IF(A14=0,"",SUM($G$5:$G13)-SUM($H$4:$H12))</f>
        <v/>
      </c>
      <c r="I13" s="4"/>
    </row>
    <row r="14" spans="1:9" s="5" customFormat="1" ht="30" customHeight="1" x14ac:dyDescent="0.2">
      <c r="A14" s="23"/>
      <c r="B14" s="25"/>
      <c r="C14" s="10"/>
      <c r="D14" s="24" t="s">
        <v>22</v>
      </c>
      <c r="E14" s="17"/>
      <c r="F14" s="10"/>
      <c r="G14" s="13">
        <v>4</v>
      </c>
      <c r="H14" s="46" t="str">
        <f>IF(A15=0,"",SUM($G$5:$G14)-SUM($H$4:$H13))</f>
        <v/>
      </c>
      <c r="I14" s="4"/>
    </row>
    <row r="15" spans="1:9" s="5" customFormat="1" ht="30" customHeight="1" x14ac:dyDescent="0.2">
      <c r="A15" s="23"/>
      <c r="B15" s="13"/>
      <c r="C15" s="10"/>
      <c r="D15" s="24"/>
      <c r="E15" s="17"/>
      <c r="F15" s="10"/>
      <c r="G15" s="13">
        <v>0.5</v>
      </c>
      <c r="H15" s="46">
        <f>IF(A16=0,"",SUM($G$5:$G15)-SUM($H$4:$H14))</f>
        <v>13</v>
      </c>
      <c r="I15" s="4"/>
    </row>
    <row r="16" spans="1:9" s="5" customFormat="1" ht="30" customHeight="1" x14ac:dyDescent="0.2">
      <c r="A16" s="23">
        <v>42405</v>
      </c>
      <c r="B16" s="13"/>
      <c r="C16" s="10">
        <v>45</v>
      </c>
      <c r="D16" s="26" t="s">
        <v>19</v>
      </c>
      <c r="E16" s="17"/>
      <c r="F16" s="10"/>
      <c r="G16" s="13">
        <v>8</v>
      </c>
      <c r="H16" s="46" t="str">
        <f>IF(A17=0,"",SUM($G$5:$G16)-SUM($H$4:$H15))</f>
        <v/>
      </c>
      <c r="I16" s="4"/>
    </row>
    <row r="17" spans="1:9" s="5" customFormat="1" ht="30" customHeight="1" x14ac:dyDescent="0.2">
      <c r="A17" s="23"/>
      <c r="B17" s="13"/>
      <c r="C17" s="10"/>
      <c r="D17" s="24"/>
      <c r="E17" s="17">
        <v>7410</v>
      </c>
      <c r="F17" s="10"/>
      <c r="G17" s="13">
        <v>1.5</v>
      </c>
      <c r="H17" s="46" t="str">
        <f>IF(A18=0,"",SUM($G$5:$G17)-SUM($H$4:$H16))</f>
        <v/>
      </c>
      <c r="I17" s="4"/>
    </row>
    <row r="18" spans="1:9" s="5" customFormat="1" ht="30" customHeight="1" x14ac:dyDescent="0.2">
      <c r="A18" s="23"/>
      <c r="B18" s="13"/>
      <c r="C18" s="10"/>
      <c r="D18" s="26" t="s">
        <v>24</v>
      </c>
      <c r="E18" s="17"/>
      <c r="F18" s="10"/>
      <c r="G18" s="13">
        <v>2.25</v>
      </c>
      <c r="H18" s="46">
        <f>IF(A19=0,"",SUM($G$5:$G18)-SUM($H$4:$H17))</f>
        <v>11.75</v>
      </c>
      <c r="I18" s="4"/>
    </row>
    <row r="19" spans="1:9" s="5" customFormat="1" ht="30" customHeight="1" x14ac:dyDescent="0.2">
      <c r="A19" s="23">
        <v>42406</v>
      </c>
      <c r="B19" s="13"/>
      <c r="C19" s="10">
        <v>50</v>
      </c>
      <c r="D19" s="26" t="s">
        <v>18</v>
      </c>
      <c r="E19" s="17"/>
      <c r="F19" s="10"/>
      <c r="G19" s="13">
        <v>2</v>
      </c>
      <c r="H19" s="46" t="str">
        <f>IF(A20=0,"",SUM($G$5:$G19)-SUM($H$4:$H18))</f>
        <v/>
      </c>
      <c r="I19" s="4"/>
    </row>
    <row r="20" spans="1:9" s="5" customFormat="1" ht="30" customHeight="1" x14ac:dyDescent="0.2">
      <c r="A20" s="23"/>
      <c r="B20" s="13"/>
      <c r="C20" s="10"/>
      <c r="D20" s="26"/>
      <c r="E20" s="17"/>
      <c r="F20" s="10"/>
      <c r="G20" s="13">
        <v>1</v>
      </c>
      <c r="H20" s="46" t="str">
        <f>IF(A21=0,"",SUM($G$5:$G20)-SUM($H$4:$H19))</f>
        <v/>
      </c>
      <c r="I20" s="4"/>
    </row>
    <row r="21" spans="1:9" s="5" customFormat="1" ht="30" customHeight="1" x14ac:dyDescent="0.2">
      <c r="A21" s="23"/>
      <c r="B21" s="13"/>
      <c r="C21" s="10"/>
      <c r="D21" s="26"/>
      <c r="E21" s="17"/>
      <c r="F21" s="10"/>
      <c r="G21" s="13">
        <v>1</v>
      </c>
      <c r="H21" s="46" t="str">
        <f>IF(A22=0,"",SUM($G$5:$G21)-SUM($H$4:$H20))</f>
        <v/>
      </c>
      <c r="I21" s="4"/>
    </row>
    <row r="22" spans="1:9" s="5" customFormat="1" ht="30" customHeight="1" x14ac:dyDescent="0.2">
      <c r="A22" s="23"/>
      <c r="B22" s="13"/>
      <c r="C22" s="10"/>
      <c r="D22" s="26"/>
      <c r="E22" s="17">
        <v>7710</v>
      </c>
      <c r="F22" s="10"/>
      <c r="G22" s="13">
        <v>1</v>
      </c>
      <c r="H22" s="46" t="str">
        <f>IF(A23=0,"",SUM($G$5:$G22)-SUM($H$4:$H21))</f>
        <v/>
      </c>
      <c r="I22" s="4"/>
    </row>
    <row r="23" spans="1:9" s="5" customFormat="1" ht="30" customHeight="1" x14ac:dyDescent="0.2">
      <c r="A23" s="23"/>
      <c r="B23" s="13"/>
      <c r="C23" s="10"/>
      <c r="D23" s="26"/>
      <c r="E23" s="17"/>
      <c r="F23" s="10"/>
      <c r="G23" s="13">
        <v>1</v>
      </c>
      <c r="H23" s="46" t="str">
        <f>IF(A24=0,"",SUM($G$5:$G23)-SUM($H$4:$H22))</f>
        <v/>
      </c>
      <c r="I23" s="4"/>
    </row>
    <row r="24" spans="1:9" s="5" customFormat="1" ht="30" customHeight="1" x14ac:dyDescent="0.2">
      <c r="A24" s="23"/>
      <c r="B24" s="13"/>
      <c r="C24" s="10"/>
      <c r="D24" s="26"/>
      <c r="E24" s="17"/>
      <c r="F24" s="10"/>
      <c r="G24" s="13">
        <v>1</v>
      </c>
      <c r="H24" s="46" t="str">
        <f>IF(A25=0,"",SUM($G$5:$G24)-SUM($H$4:$H23))</f>
        <v/>
      </c>
      <c r="I24" s="4"/>
    </row>
    <row r="25" spans="1:9" s="5" customFormat="1" ht="30" customHeight="1" x14ac:dyDescent="0.2">
      <c r="A25" s="23"/>
      <c r="B25" s="13"/>
      <c r="C25" s="10"/>
      <c r="D25" s="26"/>
      <c r="E25" s="17"/>
      <c r="F25" s="10"/>
      <c r="G25" s="13">
        <v>1</v>
      </c>
      <c r="H25" s="46" t="str">
        <f>IF(A26=0,"",SUM($G$5:$G25)-SUM($H$4:$H24))</f>
        <v/>
      </c>
      <c r="I25" s="4"/>
    </row>
    <row r="26" spans="1:9" s="5" customFormat="1" ht="30" customHeight="1" x14ac:dyDescent="0.2">
      <c r="A26" s="23"/>
      <c r="B26" s="13"/>
      <c r="C26" s="10"/>
      <c r="D26" s="24"/>
      <c r="E26" s="17">
        <v>7910</v>
      </c>
      <c r="F26" s="10"/>
      <c r="G26" s="13">
        <v>3</v>
      </c>
      <c r="H26" s="46">
        <f>IF(A27=0,"",SUM($G$5:$G26)-SUM($H$4:$H25))</f>
        <v>11</v>
      </c>
      <c r="I26" s="4"/>
    </row>
    <row r="27" spans="1:9" s="5" customFormat="1" ht="30" customHeight="1" x14ac:dyDescent="0.2">
      <c r="A27" s="23">
        <v>42407</v>
      </c>
      <c r="B27" s="13"/>
      <c r="C27" s="10"/>
      <c r="D27" s="26"/>
      <c r="E27" s="17"/>
      <c r="F27" s="10"/>
      <c r="G27" s="13">
        <v>0.5</v>
      </c>
      <c r="H27" s="46" t="str">
        <f>IF(A28=0,"",SUM($G$5:$G27)-SUM($H$4:$H26))</f>
        <v/>
      </c>
      <c r="I27" s="4"/>
    </row>
    <row r="28" spans="1:9" s="5" customFormat="1" ht="30" customHeight="1" x14ac:dyDescent="0.2">
      <c r="A28" s="23"/>
      <c r="B28" s="13"/>
      <c r="C28" s="10"/>
      <c r="D28" s="26"/>
      <c r="E28" s="17"/>
      <c r="F28" s="10"/>
      <c r="G28" s="13">
        <v>0.5</v>
      </c>
      <c r="H28" s="46" t="str">
        <f>IF(A31=0,"",SUM($G$5:$G28)-SUM($H$4:$H27))</f>
        <v/>
      </c>
      <c r="I28" s="4"/>
    </row>
    <row r="29" spans="1:9" s="5" customFormat="1" ht="30" customHeight="1" x14ac:dyDescent="0.2">
      <c r="A29" s="31" t="s">
        <v>14</v>
      </c>
      <c r="B29" s="29">
        <f>SUM(B5:B28)</f>
        <v>31</v>
      </c>
      <c r="C29" s="30">
        <f>SUM(C5:C28)</f>
        <v>165</v>
      </c>
      <c r="D29" s="27"/>
      <c r="E29" s="33"/>
      <c r="F29" s="27"/>
      <c r="G29" s="28"/>
      <c r="H29" s="28">
        <f>SUM(H5:H28)</f>
        <v>46.5</v>
      </c>
      <c r="I29" s="4"/>
    </row>
    <row r="30" spans="1:9" s="5" customFormat="1" ht="30" customHeight="1" x14ac:dyDescent="0.2">
      <c r="A30" s="31" t="s">
        <v>14</v>
      </c>
      <c r="B30" s="29">
        <f>B29</f>
        <v>31</v>
      </c>
      <c r="C30" s="30">
        <f>C29</f>
        <v>165</v>
      </c>
      <c r="D30" s="27"/>
      <c r="E30" s="33"/>
      <c r="F30" s="27"/>
      <c r="G30" s="28"/>
      <c r="H30" s="28">
        <f>H29</f>
        <v>46.5</v>
      </c>
      <c r="I30" s="4"/>
    </row>
    <row r="31" spans="1:9" s="5" customFormat="1" ht="30" customHeight="1" x14ac:dyDescent="0.2">
      <c r="A31" s="12"/>
      <c r="B31" s="13"/>
      <c r="C31" s="9"/>
      <c r="D31" s="14"/>
      <c r="E31" s="17"/>
      <c r="F31" s="10"/>
      <c r="G31" s="13">
        <v>5</v>
      </c>
      <c r="H31" s="56">
        <f>IF(A32=0,"",SUM($G$31:$G31)-SUM($I$30:$I30))</f>
        <v>5</v>
      </c>
      <c r="I31" s="4"/>
    </row>
    <row r="32" spans="1:9" s="5" customFormat="1" ht="30" customHeight="1" x14ac:dyDescent="0.2">
      <c r="A32" s="12" t="s">
        <v>9</v>
      </c>
      <c r="B32" s="13"/>
      <c r="C32" s="9">
        <v>45</v>
      </c>
      <c r="D32" s="14"/>
      <c r="E32" s="17">
        <v>7810</v>
      </c>
      <c r="F32" s="10"/>
      <c r="G32" s="13">
        <v>4</v>
      </c>
      <c r="H32" s="46">
        <f>IF(A33=0,"",SUM($G$31:$G32)-SUM($H$31:$H31))</f>
        <v>4</v>
      </c>
      <c r="I32" s="4"/>
    </row>
    <row r="33" spans="1:9" s="5" customFormat="1" ht="30" customHeight="1" x14ac:dyDescent="0.2">
      <c r="A33" s="12" t="s">
        <v>10</v>
      </c>
      <c r="B33" s="13">
        <v>85</v>
      </c>
      <c r="C33" s="9"/>
      <c r="D33" s="14"/>
      <c r="E33" s="17"/>
      <c r="F33" s="10"/>
      <c r="G33" s="13">
        <v>4</v>
      </c>
      <c r="H33" s="46" t="str">
        <f>IF(A34=0,"",SUM($G$31:$G33)-SUM($H$31:$H32))</f>
        <v/>
      </c>
      <c r="I33" s="4"/>
    </row>
    <row r="34" spans="1:9" s="5" customFormat="1" ht="30" customHeight="1" x14ac:dyDescent="0.2">
      <c r="A34" s="12"/>
      <c r="B34" s="13"/>
      <c r="C34" s="9"/>
      <c r="D34" s="14"/>
      <c r="E34" s="17"/>
      <c r="F34" s="10"/>
      <c r="G34" s="13">
        <v>8</v>
      </c>
      <c r="H34" s="46" t="str">
        <f>IF(A35=0,"",SUM($G$31:$G34)-SUM($H$31:$H33))</f>
        <v/>
      </c>
      <c r="I34" s="4"/>
    </row>
    <row r="35" spans="1:9" s="5" customFormat="1" ht="30" customHeight="1" x14ac:dyDescent="0.2">
      <c r="A35" s="12"/>
      <c r="B35" s="13">
        <v>25</v>
      </c>
      <c r="C35" s="9"/>
      <c r="D35" s="14"/>
      <c r="E35" s="17"/>
      <c r="F35" s="10"/>
      <c r="G35" s="13">
        <v>5</v>
      </c>
      <c r="H35" s="46">
        <f>IF(A36=0,"",SUM($G$31:$G35)-SUM($H$31:$H34))</f>
        <v>17</v>
      </c>
      <c r="I35" s="4"/>
    </row>
    <row r="36" spans="1:9" s="5" customFormat="1" ht="30" customHeight="1" x14ac:dyDescent="0.2">
      <c r="A36" s="12" t="s">
        <v>11</v>
      </c>
      <c r="B36" s="13"/>
      <c r="C36" s="9"/>
      <c r="D36" s="14"/>
      <c r="E36" s="17">
        <v>7410</v>
      </c>
      <c r="F36" s="10"/>
      <c r="G36" s="13">
        <v>2</v>
      </c>
      <c r="H36" s="46" t="str">
        <f>IF(A37=0,"",SUM($G$31:$G36)-SUM($H$31:$H35))</f>
        <v/>
      </c>
      <c r="I36" s="4"/>
    </row>
    <row r="37" spans="1:9" s="5" customFormat="1" ht="30" customHeight="1" x14ac:dyDescent="0.2">
      <c r="A37" s="12"/>
      <c r="B37" s="13"/>
      <c r="C37" s="9">
        <v>2</v>
      </c>
      <c r="D37" s="14"/>
      <c r="E37" s="17"/>
      <c r="F37" s="10"/>
      <c r="G37" s="13">
        <v>2</v>
      </c>
      <c r="H37" s="46" t="str">
        <f>IF(A38=0,"",SUM($G$31:$G37)-SUM($H$31:$H36))</f>
        <v/>
      </c>
      <c r="I37" s="4"/>
    </row>
    <row r="38" spans="1:9" s="5" customFormat="1" ht="30" customHeight="1" x14ac:dyDescent="0.2">
      <c r="A38" s="12"/>
      <c r="B38" s="13">
        <v>2</v>
      </c>
      <c r="C38" s="9"/>
      <c r="D38" s="14"/>
      <c r="E38" s="17"/>
      <c r="F38" s="10"/>
      <c r="G38" s="13">
        <v>0</v>
      </c>
      <c r="H38" s="46" t="str">
        <f>IF(A39=0,"",SUM($G$31:$G38)-SUM($H$31:$H37))</f>
        <v/>
      </c>
      <c r="I38" s="4"/>
    </row>
    <row r="39" spans="1:9" s="5" customFormat="1" ht="30" customHeight="1" x14ac:dyDescent="0.2">
      <c r="A39" s="12"/>
      <c r="B39" s="13"/>
      <c r="C39" s="9"/>
      <c r="D39" s="14"/>
      <c r="E39" s="17"/>
      <c r="F39" s="10"/>
      <c r="G39" s="13">
        <v>4</v>
      </c>
      <c r="H39" s="46" t="str">
        <f>IF(A40=0,"",SUM($G$31:$G39)-SUM($H$31:$H38))</f>
        <v/>
      </c>
      <c r="I39" s="4"/>
    </row>
    <row r="40" spans="1:9" s="5" customFormat="1" ht="30" customHeight="1" x14ac:dyDescent="0.2">
      <c r="A40" s="12"/>
      <c r="B40" s="13">
        <v>2</v>
      </c>
      <c r="C40" s="9"/>
      <c r="D40" s="14"/>
      <c r="E40" s="17"/>
      <c r="F40" s="10"/>
      <c r="G40" s="13">
        <v>9</v>
      </c>
      <c r="H40" s="46" t="str">
        <f>IF(A41=0,"",SUM($G$31:$G40)-SUM($H$31:$H39))</f>
        <v/>
      </c>
      <c r="I40" s="4"/>
    </row>
    <row r="41" spans="1:9" s="5" customFormat="1" ht="30" customHeight="1" x14ac:dyDescent="0.2">
      <c r="A41" s="12"/>
      <c r="B41" s="13"/>
      <c r="C41" s="9">
        <v>25</v>
      </c>
      <c r="D41" s="14"/>
      <c r="E41" s="17">
        <v>7710</v>
      </c>
      <c r="F41" s="10"/>
      <c r="G41" s="13">
        <v>7</v>
      </c>
      <c r="H41" s="46" t="str">
        <f>IF(A42=0,"",SUM($G$31:$G41)-SUM($H$31:$H40))</f>
        <v/>
      </c>
      <c r="I41" s="4"/>
    </row>
    <row r="42" spans="1:9" s="5" customFormat="1" ht="30" customHeight="1" x14ac:dyDescent="0.2">
      <c r="A42" s="12"/>
      <c r="B42" s="13"/>
      <c r="C42" s="9"/>
      <c r="D42" s="14"/>
      <c r="E42" s="17"/>
      <c r="F42" s="10"/>
      <c r="G42" s="13">
        <v>6</v>
      </c>
      <c r="H42" s="46">
        <f>IF(A43=0,"",SUM($G$31:$G42)-SUM($H$31:$H41))</f>
        <v>30</v>
      </c>
      <c r="I42" s="4"/>
    </row>
    <row r="43" spans="1:9" s="5" customFormat="1" ht="30" customHeight="1" x14ac:dyDescent="0.2">
      <c r="A43" s="12">
        <v>42411</v>
      </c>
      <c r="B43" s="13"/>
      <c r="C43" s="9"/>
      <c r="D43" s="14"/>
      <c r="E43" s="17"/>
      <c r="F43" s="10"/>
      <c r="G43" s="13">
        <v>5</v>
      </c>
      <c r="H43" s="46" t="str">
        <f>IF(A44=0,"",SUM($G$31:$G43)-SUM($H$31:$H42))</f>
        <v/>
      </c>
      <c r="I43" s="4"/>
    </row>
    <row r="44" spans="1:9" s="5" customFormat="1" ht="30" customHeight="1" x14ac:dyDescent="0.2">
      <c r="A44" s="12"/>
      <c r="B44" s="13">
        <v>5</v>
      </c>
      <c r="C44" s="9"/>
      <c r="D44" s="14"/>
      <c r="E44" s="17"/>
      <c r="F44" s="10"/>
      <c r="G44" s="13">
        <v>3</v>
      </c>
      <c r="H44" s="46">
        <f>IF(A45=0,"",SUM($G$31:$G44)-SUM($H$31:$H43))</f>
        <v>8</v>
      </c>
      <c r="I44" s="4"/>
    </row>
    <row r="45" spans="1:9" s="5" customFormat="1" ht="30" customHeight="1" x14ac:dyDescent="0.2">
      <c r="A45" s="12">
        <v>42412</v>
      </c>
      <c r="B45" s="13"/>
      <c r="C45" s="9"/>
      <c r="D45" s="14"/>
      <c r="E45" s="17">
        <v>7910</v>
      </c>
      <c r="F45" s="10"/>
      <c r="G45" s="13">
        <v>2</v>
      </c>
      <c r="H45" s="46" t="str">
        <f>IF(A46=0,"",SUM($G$31:$G45)-SUM($H$31:$H44))</f>
        <v/>
      </c>
      <c r="I45" s="4"/>
    </row>
    <row r="46" spans="1:9" s="5" customFormat="1" ht="30" customHeight="1" x14ac:dyDescent="0.2">
      <c r="A46" s="12"/>
      <c r="B46" s="13"/>
      <c r="C46" s="9"/>
      <c r="D46" s="14"/>
      <c r="E46" s="17"/>
      <c r="F46" s="10"/>
      <c r="G46" s="13">
        <v>1</v>
      </c>
      <c r="H46" s="46">
        <f>IF(A47=0,"",SUM($G$31:$G46)-SUM($H$31:$H45))</f>
        <v>3</v>
      </c>
      <c r="I46" s="4"/>
    </row>
    <row r="47" spans="1:9" s="5" customFormat="1" ht="30" customHeight="1" x14ac:dyDescent="0.2">
      <c r="A47" s="12">
        <v>42413</v>
      </c>
      <c r="B47" s="13"/>
      <c r="C47" s="9"/>
      <c r="D47" s="14"/>
      <c r="E47" s="17"/>
      <c r="F47" s="10"/>
      <c r="G47" s="13">
        <v>5</v>
      </c>
      <c r="H47" s="46" t="str">
        <f>IF(A48=0,"",SUM($G$31:$G47)-SUM($H$31:$H46))</f>
        <v/>
      </c>
      <c r="I47" s="4"/>
    </row>
    <row r="48" spans="1:9" s="5" customFormat="1" ht="30" customHeight="1" x14ac:dyDescent="0.2">
      <c r="A48" s="12"/>
      <c r="B48" s="13"/>
      <c r="C48" s="9"/>
      <c r="D48" s="14"/>
      <c r="E48" s="17"/>
      <c r="F48" s="10"/>
      <c r="G48" s="13">
        <v>8</v>
      </c>
      <c r="H48" s="46" t="str">
        <f>IF(A49=0,"",SUM($G$31:$G48)-SUM($H$31:$H47))</f>
        <v/>
      </c>
      <c r="I48" s="4"/>
    </row>
    <row r="49" spans="1:9" s="5" customFormat="1" ht="30" customHeight="1" x14ac:dyDescent="0.2">
      <c r="A49" s="12"/>
      <c r="B49" s="13"/>
      <c r="C49" s="9"/>
      <c r="D49" s="14"/>
      <c r="E49" s="17"/>
      <c r="F49" s="10"/>
      <c r="G49" s="13">
        <v>1</v>
      </c>
      <c r="H49" s="46">
        <f>IF(A50=0,"",SUM($G$31:$G49)-SUM($H$31:$H48))</f>
        <v>14</v>
      </c>
      <c r="I49" s="4"/>
    </row>
    <row r="50" spans="1:9" s="5" customFormat="1" ht="30" customHeight="1" x14ac:dyDescent="0.2">
      <c r="A50" s="12">
        <v>42414</v>
      </c>
      <c r="B50" s="13"/>
      <c r="C50" s="9"/>
      <c r="D50" s="14"/>
      <c r="E50" s="17"/>
      <c r="F50" s="10"/>
      <c r="G50" s="13">
        <v>1</v>
      </c>
      <c r="H50" s="46" t="str">
        <f>IF(A51=0,"",SUM($G$31:$G50)-SUM($H$31:$H49))</f>
        <v/>
      </c>
      <c r="I50" s="4"/>
    </row>
    <row r="51" spans="1:9" s="5" customFormat="1" ht="30" customHeight="1" x14ac:dyDescent="0.2">
      <c r="A51" s="12"/>
      <c r="B51" s="13">
        <v>4</v>
      </c>
      <c r="C51" s="9">
        <v>5</v>
      </c>
      <c r="D51" s="14"/>
      <c r="E51" s="17"/>
      <c r="F51" s="10"/>
      <c r="G51" s="13">
        <v>1</v>
      </c>
      <c r="H51" s="46" t="str">
        <f>IF(A52=0,"",SUM($G$31:$G51)-SUM($H$31:$H50))</f>
        <v/>
      </c>
      <c r="I51" s="4"/>
    </row>
    <row r="52" spans="1:9" s="5" customFormat="1" ht="30" customHeight="1" x14ac:dyDescent="0.2">
      <c r="A52" s="12"/>
      <c r="B52" s="13"/>
      <c r="C52" s="9"/>
      <c r="D52" s="14"/>
      <c r="E52" s="17"/>
      <c r="F52" s="10"/>
      <c r="G52" s="13">
        <v>2</v>
      </c>
      <c r="H52" s="46" t="str">
        <f>IF(A53=0,"",SUM($G$31:$G52)-SUM($H$31:$H51))</f>
        <v/>
      </c>
      <c r="I52" s="4"/>
    </row>
    <row r="53" spans="1:9" s="5" customFormat="1" ht="30" customHeight="1" x14ac:dyDescent="0.2">
      <c r="A53" s="12"/>
      <c r="B53" s="13"/>
      <c r="C53" s="9"/>
      <c r="D53" s="14"/>
      <c r="E53" s="17"/>
      <c r="F53" s="10"/>
      <c r="G53" s="13">
        <v>2</v>
      </c>
      <c r="H53" s="46" t="str">
        <f>IF(A54=0,"",SUM($G$31:$G53)-SUM($H$31:$H52))</f>
        <v/>
      </c>
      <c r="I53" s="4"/>
    </row>
    <row r="54" spans="1:9" s="5" customFormat="1" ht="30" customHeight="1" x14ac:dyDescent="0.2">
      <c r="A54" s="12"/>
      <c r="B54" s="13"/>
      <c r="C54" s="9">
        <v>54</v>
      </c>
      <c r="D54" s="14"/>
      <c r="E54" s="17"/>
      <c r="F54" s="10"/>
      <c r="G54" s="13">
        <v>1</v>
      </c>
      <c r="H54" s="46" t="str">
        <f>IF(A55=0,"",SUM($G$31:$G54)-SUM($H$31:$H53))</f>
        <v/>
      </c>
      <c r="I54" s="4"/>
    </row>
    <row r="55" spans="1:9" s="5" customFormat="1" ht="30" customHeight="1" x14ac:dyDescent="0.2">
      <c r="A55" s="12"/>
      <c r="B55" s="13"/>
      <c r="C55" s="9"/>
      <c r="D55" s="14"/>
      <c r="E55" s="17"/>
      <c r="F55" s="10"/>
      <c r="G55" s="13">
        <v>2</v>
      </c>
      <c r="H55" s="46" t="str">
        <f>IF(A56=0,"",SUM($G$31:$G55)-SUM($H$31:$H54))</f>
        <v/>
      </c>
      <c r="I55" s="4"/>
    </row>
    <row r="56" spans="1:9" s="5" customFormat="1" ht="30" customHeight="1" x14ac:dyDescent="0.2">
      <c r="A56" s="12"/>
      <c r="B56" s="13"/>
      <c r="C56" s="9"/>
      <c r="D56" s="14"/>
      <c r="E56" s="17"/>
      <c r="F56" s="10"/>
      <c r="G56" s="13">
        <v>5</v>
      </c>
      <c r="H56" s="46" t="str">
        <f>IF(A57=0,"",SUM($G$31:$G56)-SUM($H$31:$H55))</f>
        <v/>
      </c>
      <c r="I56" s="4"/>
    </row>
    <row r="57" spans="1:9" s="5" customFormat="1" ht="30" customHeight="1" x14ac:dyDescent="0.2">
      <c r="A57" s="12"/>
      <c r="B57" s="13"/>
      <c r="C57" s="9"/>
      <c r="D57" s="14"/>
      <c r="E57" s="17"/>
      <c r="F57" s="10"/>
      <c r="G57" s="13">
        <v>5</v>
      </c>
      <c r="H57" s="46" t="str">
        <f>IF(A58=0,"",SUM($G$31:$G57)-SUM($H$31:$H56))</f>
        <v/>
      </c>
      <c r="I57" s="4"/>
    </row>
    <row r="58" spans="1:9" s="5" customFormat="1" ht="30" customHeight="1" x14ac:dyDescent="0.2">
      <c r="A58" s="12"/>
      <c r="B58" s="13"/>
      <c r="C58" s="9">
        <v>45</v>
      </c>
      <c r="D58" s="14"/>
      <c r="E58" s="17"/>
      <c r="F58" s="10"/>
      <c r="G58" s="13">
        <v>7</v>
      </c>
      <c r="H58" s="46">
        <f>IF(A59=0,"",SUM($G$31:$G58)-SUM($H$31:$H57))</f>
        <v>26</v>
      </c>
      <c r="I58" s="4"/>
    </row>
    <row r="59" spans="1:9" s="5" customFormat="1" ht="30" customHeight="1" x14ac:dyDescent="0.2">
      <c r="A59" s="12">
        <v>42415</v>
      </c>
      <c r="B59" s="13"/>
      <c r="C59" s="9"/>
      <c r="D59" s="14"/>
      <c r="E59" s="17"/>
      <c r="F59" s="10"/>
      <c r="G59" s="13">
        <v>4</v>
      </c>
      <c r="H59" s="46" t="str">
        <f>IF(A62=0,"",SUM($G$31:$G59)-SUM($H$31:$H58))</f>
        <v/>
      </c>
      <c r="I59" s="4"/>
    </row>
    <row r="60" spans="1:9" s="5" customFormat="1" ht="30" customHeight="1" x14ac:dyDescent="0.2">
      <c r="A60" s="31" t="s">
        <v>14</v>
      </c>
      <c r="B60" s="29">
        <f>SUM(B30:B59)</f>
        <v>154</v>
      </c>
      <c r="C60" s="30">
        <f>SUM(C30:C59)</f>
        <v>341</v>
      </c>
      <c r="D60" s="27"/>
      <c r="E60" s="33"/>
      <c r="F60" s="27"/>
      <c r="G60" s="28"/>
      <c r="H60" s="28">
        <f>SUM(H30:H59)</f>
        <v>153.5</v>
      </c>
      <c r="I60" s="4"/>
    </row>
    <row r="61" spans="1:9" s="5" customFormat="1" ht="30" customHeight="1" x14ac:dyDescent="0.2">
      <c r="A61" s="31" t="s">
        <v>14</v>
      </c>
      <c r="B61" s="29">
        <f>B60</f>
        <v>154</v>
      </c>
      <c r="C61" s="30">
        <f>C60</f>
        <v>341</v>
      </c>
      <c r="D61" s="27"/>
      <c r="E61" s="33"/>
      <c r="F61" s="27"/>
      <c r="G61" s="28"/>
      <c r="H61" s="28">
        <f>H60</f>
        <v>153.5</v>
      </c>
      <c r="I61" s="4"/>
    </row>
    <row r="62" spans="1:9" s="5" customFormat="1" ht="30" customHeight="1" x14ac:dyDescent="0.2">
      <c r="A62" s="12"/>
      <c r="B62" s="13"/>
      <c r="C62" s="9"/>
      <c r="D62" s="14"/>
      <c r="E62" s="17"/>
      <c r="F62" s="10"/>
      <c r="G62" s="13">
        <v>5</v>
      </c>
      <c r="H62" s="55">
        <f>IF(A63=0,"",SUM($G$62:$G62)-SUM($I$61:$I61))</f>
        <v>5</v>
      </c>
      <c r="I62" s="4"/>
    </row>
    <row r="63" spans="1:9" s="5" customFormat="1" ht="30" customHeight="1" x14ac:dyDescent="0.2">
      <c r="A63" s="12">
        <v>42416</v>
      </c>
      <c r="B63" s="13"/>
      <c r="C63" s="9">
        <v>45</v>
      </c>
      <c r="D63" s="14"/>
      <c r="E63" s="17"/>
      <c r="F63" s="10"/>
      <c r="G63" s="13">
        <v>4</v>
      </c>
      <c r="H63" s="46">
        <f>IF(A64=0,"",SUM($G$62:$G63)-SUM($H$62:$H62))</f>
        <v>4</v>
      </c>
      <c r="I63" s="4"/>
    </row>
    <row r="64" spans="1:9" s="5" customFormat="1" ht="30" customHeight="1" x14ac:dyDescent="0.2">
      <c r="A64" s="12">
        <v>42417</v>
      </c>
      <c r="B64" s="13">
        <v>85</v>
      </c>
      <c r="C64" s="9"/>
      <c r="D64" s="14"/>
      <c r="E64" s="17"/>
      <c r="F64" s="10"/>
      <c r="G64" s="13">
        <v>4</v>
      </c>
      <c r="H64" s="46" t="str">
        <f>IF(A65=0,"",SUM($G$62:$G64)-SUM($H$62:$H63))</f>
        <v/>
      </c>
      <c r="I64" s="4"/>
    </row>
    <row r="65" spans="1:9" s="5" customFormat="1" ht="30" customHeight="1" x14ac:dyDescent="0.2">
      <c r="A65" s="12"/>
      <c r="B65" s="13"/>
      <c r="C65" s="9"/>
      <c r="D65" s="14"/>
      <c r="E65" s="17">
        <v>7810</v>
      </c>
      <c r="F65" s="10"/>
      <c r="G65" s="13">
        <v>8</v>
      </c>
      <c r="H65" s="46" t="str">
        <f>IF(A66=0,"",SUM($G$62:$G65)-SUM($H$62:$H64))</f>
        <v/>
      </c>
      <c r="I65" s="4"/>
    </row>
    <row r="66" spans="1:9" s="5" customFormat="1" ht="30" customHeight="1" x14ac:dyDescent="0.2">
      <c r="A66" s="12"/>
      <c r="B66" s="13">
        <v>25</v>
      </c>
      <c r="C66" s="9"/>
      <c r="D66" s="14"/>
      <c r="E66" s="17"/>
      <c r="F66" s="10"/>
      <c r="G66" s="13">
        <v>5</v>
      </c>
      <c r="H66" s="46">
        <f>IF(A67=0,"",SUM($G$62:$G66)-SUM($H$62:$H65))</f>
        <v>17</v>
      </c>
      <c r="I66" s="4"/>
    </row>
    <row r="67" spans="1:9" s="5" customFormat="1" ht="30" customHeight="1" x14ac:dyDescent="0.2">
      <c r="A67" s="12">
        <v>42418</v>
      </c>
      <c r="B67" s="13"/>
      <c r="C67" s="9"/>
      <c r="D67" s="14"/>
      <c r="E67" s="17"/>
      <c r="F67" s="10"/>
      <c r="G67" s="13">
        <v>2</v>
      </c>
      <c r="H67" s="46" t="str">
        <f>IF(A68=0,"",SUM($G$62:$G67)-SUM($H$62:$H66))</f>
        <v/>
      </c>
      <c r="I67" s="4"/>
    </row>
    <row r="68" spans="1:9" s="5" customFormat="1" ht="30" customHeight="1" x14ac:dyDescent="0.2">
      <c r="A68" s="12"/>
      <c r="B68" s="13"/>
      <c r="C68" s="9">
        <v>2</v>
      </c>
      <c r="D68" s="14"/>
      <c r="E68" s="17"/>
      <c r="F68" s="10"/>
      <c r="G68" s="13">
        <v>2</v>
      </c>
      <c r="H68" s="46" t="str">
        <f>IF(A69=0,"",SUM($G$62:$G68)-SUM($H$62:$H67))</f>
        <v/>
      </c>
      <c r="I68" s="4"/>
    </row>
    <row r="69" spans="1:9" s="5" customFormat="1" ht="30" customHeight="1" x14ac:dyDescent="0.2">
      <c r="A69" s="12"/>
      <c r="B69" s="13">
        <v>2</v>
      </c>
      <c r="C69" s="9"/>
      <c r="D69" s="14"/>
      <c r="E69" s="17">
        <v>7410</v>
      </c>
      <c r="F69" s="10"/>
      <c r="G69" s="13">
        <v>0</v>
      </c>
      <c r="H69" s="46" t="str">
        <f>IF(A70=0,"",SUM($G$62:$G69)-SUM($H$62:$H68))</f>
        <v/>
      </c>
      <c r="I69" s="4"/>
    </row>
    <row r="70" spans="1:9" s="5" customFormat="1" ht="30" customHeight="1" x14ac:dyDescent="0.2">
      <c r="A70" s="12"/>
      <c r="B70" s="13"/>
      <c r="C70" s="9"/>
      <c r="D70" s="14"/>
      <c r="E70" s="17"/>
      <c r="F70" s="10"/>
      <c r="G70" s="13">
        <v>4</v>
      </c>
      <c r="H70" s="46" t="str">
        <f>IF(A71=0,"",SUM($G$62:$G70)-SUM($H$62:$H69))</f>
        <v/>
      </c>
      <c r="I70" s="4"/>
    </row>
    <row r="71" spans="1:9" s="5" customFormat="1" ht="30" customHeight="1" x14ac:dyDescent="0.2">
      <c r="A71" s="12"/>
      <c r="B71" s="13">
        <v>2</v>
      </c>
      <c r="C71" s="9"/>
      <c r="D71" s="14"/>
      <c r="E71" s="17"/>
      <c r="F71" s="10"/>
      <c r="G71" s="13">
        <v>9</v>
      </c>
      <c r="H71" s="46" t="str">
        <f>IF(A72=0,"",SUM($G$62:$G71)-SUM($H$62:$H70))</f>
        <v/>
      </c>
      <c r="I71" s="4"/>
    </row>
    <row r="72" spans="1:9" s="5" customFormat="1" ht="30" customHeight="1" x14ac:dyDescent="0.2">
      <c r="A72" s="12"/>
      <c r="B72" s="13"/>
      <c r="C72" s="9">
        <v>25</v>
      </c>
      <c r="D72" s="14"/>
      <c r="E72" s="17"/>
      <c r="F72" s="10"/>
      <c r="G72" s="13">
        <v>7</v>
      </c>
      <c r="H72" s="46" t="str">
        <f>IF(A73=0,"",SUM($G$62:$G72)-SUM($H$62:$H71))</f>
        <v/>
      </c>
      <c r="I72" s="4"/>
    </row>
    <row r="73" spans="1:9" s="5" customFormat="1" ht="30" customHeight="1" x14ac:dyDescent="0.2">
      <c r="A73" s="12"/>
      <c r="B73" s="13"/>
      <c r="C73" s="9"/>
      <c r="D73" s="14"/>
      <c r="E73" s="17"/>
      <c r="F73" s="10"/>
      <c r="G73" s="13">
        <v>6</v>
      </c>
      <c r="H73" s="46">
        <f>IF(A74=0,"",SUM($G$62:$G73)-SUM($H$62:$H72))</f>
        <v>30</v>
      </c>
      <c r="I73" s="4"/>
    </row>
    <row r="74" spans="1:9" s="5" customFormat="1" ht="30" customHeight="1" x14ac:dyDescent="0.2">
      <c r="A74" s="12">
        <v>42419</v>
      </c>
      <c r="B74" s="13"/>
      <c r="C74" s="9"/>
      <c r="D74" s="14"/>
      <c r="E74" s="17">
        <v>7710</v>
      </c>
      <c r="F74" s="10"/>
      <c r="G74" s="13">
        <v>5</v>
      </c>
      <c r="H74" s="46" t="str">
        <f>IF(A75=0,"",SUM($G$62:$G74)-SUM($H$62:$H73))</f>
        <v/>
      </c>
      <c r="I74" s="4"/>
    </row>
    <row r="75" spans="1:9" s="5" customFormat="1" ht="30" customHeight="1" x14ac:dyDescent="0.2">
      <c r="A75" s="12"/>
      <c r="B75" s="13">
        <v>5</v>
      </c>
      <c r="C75" s="9"/>
      <c r="D75" s="14"/>
      <c r="E75" s="17"/>
      <c r="F75" s="10"/>
      <c r="G75" s="13">
        <v>3</v>
      </c>
      <c r="H75" s="46">
        <f>IF(A76=0,"",SUM($G$62:$G75)-SUM($H$62:$H74))</f>
        <v>8</v>
      </c>
      <c r="I75" s="4"/>
    </row>
    <row r="76" spans="1:9" s="5" customFormat="1" ht="30" customHeight="1" x14ac:dyDescent="0.2">
      <c r="A76" s="12">
        <v>42420</v>
      </c>
      <c r="B76" s="13"/>
      <c r="C76" s="9"/>
      <c r="D76" s="14"/>
      <c r="E76" s="17"/>
      <c r="F76" s="10"/>
      <c r="G76" s="13">
        <v>2</v>
      </c>
      <c r="H76" s="46" t="str">
        <f>IF(A77=0,"",SUM($G$62:$G76)-SUM($H$62:$H75))</f>
        <v/>
      </c>
      <c r="I76" s="4"/>
    </row>
    <row r="77" spans="1:9" s="5" customFormat="1" ht="30" customHeight="1" x14ac:dyDescent="0.2">
      <c r="A77" s="12"/>
      <c r="B77" s="13"/>
      <c r="C77" s="9"/>
      <c r="D77" s="14"/>
      <c r="E77" s="17"/>
      <c r="F77" s="10"/>
      <c r="G77" s="13">
        <v>1</v>
      </c>
      <c r="H77" s="46">
        <f>IF(A78=0,"",SUM($G$62:$G77)-SUM($H$62:$H76))</f>
        <v>3</v>
      </c>
      <c r="I77" s="4"/>
    </row>
    <row r="78" spans="1:9" s="5" customFormat="1" ht="30" customHeight="1" x14ac:dyDescent="0.2">
      <c r="A78" s="12">
        <v>42421</v>
      </c>
      <c r="B78" s="13"/>
      <c r="C78" s="9"/>
      <c r="D78" s="14"/>
      <c r="E78" s="17">
        <v>7910</v>
      </c>
      <c r="F78" s="10"/>
      <c r="G78" s="13">
        <v>5</v>
      </c>
      <c r="H78" s="46" t="str">
        <f>IF(A79=0,"",SUM($G$62:$G78)-SUM($H$62:$H77))</f>
        <v/>
      </c>
      <c r="I78" s="4"/>
    </row>
    <row r="79" spans="1:9" s="5" customFormat="1" ht="30" customHeight="1" x14ac:dyDescent="0.2">
      <c r="A79" s="12"/>
      <c r="B79" s="13"/>
      <c r="C79" s="9"/>
      <c r="D79" s="14"/>
      <c r="E79" s="17"/>
      <c r="F79" s="10"/>
      <c r="G79" s="13">
        <v>8</v>
      </c>
      <c r="H79" s="46" t="str">
        <f>IF(A80=0,"",SUM($G$62:$G79)-SUM($H$62:$H78))</f>
        <v/>
      </c>
      <c r="I79" s="4"/>
    </row>
    <row r="80" spans="1:9" s="5" customFormat="1" ht="30" customHeight="1" x14ac:dyDescent="0.2">
      <c r="A80" s="12"/>
      <c r="B80" s="13"/>
      <c r="C80" s="9"/>
      <c r="D80" s="14"/>
      <c r="E80" s="17"/>
      <c r="F80" s="10"/>
      <c r="G80" s="13">
        <v>1</v>
      </c>
      <c r="H80" s="46" t="str">
        <f>IF(A81=0,"",SUM($G$62:$G80)-SUM($H$62:$H79))</f>
        <v/>
      </c>
      <c r="I80" s="4"/>
    </row>
    <row r="81" spans="1:9" s="5" customFormat="1" ht="30" customHeight="1" x14ac:dyDescent="0.2">
      <c r="A81" s="12"/>
      <c r="B81" s="13"/>
      <c r="C81" s="9"/>
      <c r="D81" s="14"/>
      <c r="E81" s="17"/>
      <c r="F81" s="10"/>
      <c r="G81" s="13">
        <v>1</v>
      </c>
      <c r="H81" s="46" t="str">
        <f>IF(A82=0,"",SUM($G$62:$G81)-SUM($H$62:$H80))</f>
        <v/>
      </c>
      <c r="I81" s="4"/>
    </row>
    <row r="82" spans="1:9" s="5" customFormat="1" ht="30" customHeight="1" x14ac:dyDescent="0.2">
      <c r="A82" s="12"/>
      <c r="B82" s="13">
        <v>4</v>
      </c>
      <c r="C82" s="9">
        <v>5</v>
      </c>
      <c r="D82" s="14"/>
      <c r="E82" s="17"/>
      <c r="F82" s="10"/>
      <c r="G82" s="13">
        <v>1</v>
      </c>
      <c r="H82" s="46" t="str">
        <f>IF(A83=0,"",SUM($G$62:$G82)-SUM($H$62:$H81))</f>
        <v/>
      </c>
      <c r="I82" s="4"/>
    </row>
    <row r="83" spans="1:9" s="5" customFormat="1" ht="30" customHeight="1" x14ac:dyDescent="0.2">
      <c r="A83" s="12"/>
      <c r="B83" s="13"/>
      <c r="C83" s="9"/>
      <c r="D83" s="14"/>
      <c r="E83" s="17"/>
      <c r="F83" s="10"/>
      <c r="G83" s="13">
        <v>2</v>
      </c>
      <c r="H83" s="46" t="str">
        <f>IF(A84=0,"",SUM($G$62:$G83)-SUM($H$62:$H82))</f>
        <v/>
      </c>
      <c r="I83" s="4"/>
    </row>
    <row r="84" spans="1:9" s="5" customFormat="1" ht="30" customHeight="1" x14ac:dyDescent="0.2">
      <c r="A84" s="12"/>
      <c r="B84" s="13"/>
      <c r="C84" s="9"/>
      <c r="D84" s="14"/>
      <c r="E84" s="17"/>
      <c r="F84" s="10"/>
      <c r="G84" s="13">
        <v>2</v>
      </c>
      <c r="H84" s="46">
        <f>IF(A85=0,"",SUM($G$62:$G84)-SUM($H$62:$H83))</f>
        <v>20</v>
      </c>
      <c r="I84" s="4"/>
    </row>
    <row r="85" spans="1:9" s="5" customFormat="1" ht="30" customHeight="1" x14ac:dyDescent="0.2">
      <c r="A85" s="12">
        <v>42422</v>
      </c>
      <c r="B85" s="13"/>
      <c r="C85" s="9">
        <v>54</v>
      </c>
      <c r="D85" s="14"/>
      <c r="E85" s="17"/>
      <c r="F85" s="10"/>
      <c r="G85" s="13">
        <v>1</v>
      </c>
      <c r="H85" s="46" t="str">
        <f>IF(A86=0,"",SUM($G$62:$G85)-SUM($H$62:$H84))</f>
        <v/>
      </c>
      <c r="I85" s="4"/>
    </row>
    <row r="86" spans="1:9" s="5" customFormat="1" ht="30" customHeight="1" x14ac:dyDescent="0.2">
      <c r="A86" s="12"/>
      <c r="B86" s="13"/>
      <c r="C86" s="9"/>
      <c r="D86" s="14"/>
      <c r="E86" s="17"/>
      <c r="F86" s="10"/>
      <c r="G86" s="13">
        <v>2</v>
      </c>
      <c r="H86" s="46" t="str">
        <f>IF(A87=0,"",SUM($G$62:$G86)-SUM($H$62:$H85))</f>
        <v/>
      </c>
      <c r="I86" s="4"/>
    </row>
    <row r="87" spans="1:9" s="5" customFormat="1" ht="30" customHeight="1" x14ac:dyDescent="0.2">
      <c r="A87" s="12"/>
      <c r="B87" s="13"/>
      <c r="C87" s="9"/>
      <c r="D87" s="14"/>
      <c r="E87" s="17"/>
      <c r="F87" s="10"/>
      <c r="G87" s="13">
        <v>5</v>
      </c>
      <c r="H87" s="46" t="str">
        <f>IF(A88=0,"",SUM($G$62:$G87)-SUM($H$62:$H86))</f>
        <v/>
      </c>
      <c r="I87" s="4"/>
    </row>
    <row r="88" spans="1:9" s="5" customFormat="1" ht="30" customHeight="1" x14ac:dyDescent="0.2">
      <c r="A88" s="12"/>
      <c r="B88" s="13"/>
      <c r="C88" s="9"/>
      <c r="D88" s="14"/>
      <c r="E88" s="17"/>
      <c r="F88" s="10"/>
      <c r="G88" s="13">
        <v>5</v>
      </c>
      <c r="H88" s="46" t="str">
        <f>IF(A89=0,"",SUM($G$62:$G88)-SUM($H$62:$H87))</f>
        <v/>
      </c>
      <c r="I88" s="4"/>
    </row>
    <row r="89" spans="1:9" s="5" customFormat="1" ht="30" customHeight="1" x14ac:dyDescent="0.2">
      <c r="A89" s="12"/>
      <c r="B89" s="13"/>
      <c r="C89" s="9">
        <v>45</v>
      </c>
      <c r="D89" s="14"/>
      <c r="E89" s="17"/>
      <c r="F89" s="10"/>
      <c r="G89" s="13">
        <v>7</v>
      </c>
      <c r="H89" s="46" t="str">
        <f>IF(A90=0,"",SUM($G$62:$G89)-SUM($H$62:$H88))</f>
        <v/>
      </c>
      <c r="I89" s="4"/>
    </row>
    <row r="90" spans="1:9" s="5" customFormat="1" ht="30" customHeight="1" x14ac:dyDescent="0.2">
      <c r="A90" s="12"/>
      <c r="B90" s="13"/>
      <c r="C90" s="9"/>
      <c r="D90" s="14"/>
      <c r="E90" s="17"/>
      <c r="F90" s="10"/>
      <c r="G90" s="13">
        <v>4</v>
      </c>
      <c r="H90" s="46">
        <f>IF(A93=0,"",SUM($G$62:$G90)-SUM($H$62:$H89))</f>
        <v>24</v>
      </c>
      <c r="I90" s="4"/>
    </row>
    <row r="91" spans="1:9" s="5" customFormat="1" ht="30" customHeight="1" x14ac:dyDescent="0.2">
      <c r="A91" s="31" t="s">
        <v>14</v>
      </c>
      <c r="B91" s="29">
        <f>SUM(B61:B90)</f>
        <v>277</v>
      </c>
      <c r="C91" s="30">
        <f>SUM(C61:C90)</f>
        <v>517</v>
      </c>
      <c r="D91" s="16"/>
      <c r="E91" s="34"/>
      <c r="F91" s="16"/>
      <c r="G91" s="28"/>
      <c r="H91" s="28">
        <f>SUM(H61:H90)</f>
        <v>264.5</v>
      </c>
      <c r="I91" s="4"/>
    </row>
    <row r="92" spans="1:9" s="5" customFormat="1" ht="30" customHeight="1" x14ac:dyDescent="0.2">
      <c r="A92" s="31" t="s">
        <v>14</v>
      </c>
      <c r="B92" s="29">
        <f>B91</f>
        <v>277</v>
      </c>
      <c r="C92" s="30">
        <f>C91</f>
        <v>517</v>
      </c>
      <c r="D92" s="16"/>
      <c r="E92" s="34"/>
      <c r="F92" s="16"/>
      <c r="G92" s="28"/>
      <c r="H92" s="28">
        <f>H91</f>
        <v>264.5</v>
      </c>
      <c r="I92" s="4"/>
    </row>
    <row r="93" spans="1:9" s="5" customFormat="1" ht="30" customHeight="1" x14ac:dyDescent="0.2">
      <c r="A93" s="12">
        <v>42423</v>
      </c>
      <c r="B93" s="13"/>
      <c r="C93" s="9"/>
      <c r="D93" s="14"/>
      <c r="E93" s="17"/>
      <c r="F93" s="10"/>
      <c r="G93" s="13">
        <v>5</v>
      </c>
      <c r="H93" s="46">
        <f>IF(A94=0,"",SUM($G$93:$G93)-SUM($I$92:$I92))</f>
        <v>5</v>
      </c>
      <c r="I93" s="4"/>
    </row>
    <row r="94" spans="1:9" s="5" customFormat="1" ht="30" customHeight="1" x14ac:dyDescent="0.2">
      <c r="A94" s="12">
        <v>42424</v>
      </c>
      <c r="B94" s="13"/>
      <c r="C94" s="9">
        <v>45</v>
      </c>
      <c r="D94" s="14"/>
      <c r="E94" s="17"/>
      <c r="F94" s="10"/>
      <c r="G94" s="13">
        <v>4</v>
      </c>
      <c r="H94" s="46">
        <f>IF(A95=0,"",SUM($G$93:$G94)-SUM($H$93:$H93))</f>
        <v>4</v>
      </c>
      <c r="I94" s="4"/>
    </row>
    <row r="95" spans="1:9" s="5" customFormat="1" ht="30" customHeight="1" x14ac:dyDescent="0.2">
      <c r="A95" s="12">
        <v>42425</v>
      </c>
      <c r="B95" s="13">
        <v>85</v>
      </c>
      <c r="C95" s="9"/>
      <c r="D95" s="14"/>
      <c r="E95" s="17"/>
      <c r="F95" s="10"/>
      <c r="G95" s="13">
        <v>4</v>
      </c>
      <c r="H95" s="46" t="str">
        <f>IF(A96=0,"",SUM($G$93:$G95)-SUM($H$93:$H94))</f>
        <v/>
      </c>
      <c r="I95" s="4"/>
    </row>
    <row r="96" spans="1:9" s="5" customFormat="1" ht="30" customHeight="1" x14ac:dyDescent="0.2">
      <c r="A96" s="12"/>
      <c r="B96" s="13"/>
      <c r="C96" s="9"/>
      <c r="D96" s="14"/>
      <c r="E96" s="17"/>
      <c r="F96" s="10"/>
      <c r="G96" s="13">
        <v>8</v>
      </c>
      <c r="H96" s="46" t="str">
        <f>IF(A97=0,"",SUM($G$93:$G96)-SUM($H$93:$H95))</f>
        <v/>
      </c>
      <c r="I96" s="4"/>
    </row>
    <row r="97" spans="1:9" s="5" customFormat="1" ht="30" customHeight="1" x14ac:dyDescent="0.2">
      <c r="A97" s="12"/>
      <c r="B97" s="13">
        <v>25</v>
      </c>
      <c r="C97" s="9"/>
      <c r="D97" s="14"/>
      <c r="E97" s="17"/>
      <c r="F97" s="10"/>
      <c r="G97" s="13">
        <v>5</v>
      </c>
      <c r="H97" s="46">
        <f>IF(A98=0,"",SUM($G$93:$G97)-SUM($H$93:$H96))</f>
        <v>17</v>
      </c>
      <c r="I97" s="4"/>
    </row>
    <row r="98" spans="1:9" s="5" customFormat="1" ht="30" customHeight="1" x14ac:dyDescent="0.2">
      <c r="A98" s="12">
        <v>42426</v>
      </c>
      <c r="B98" s="13"/>
      <c r="C98" s="9"/>
      <c r="D98" s="14"/>
      <c r="E98" s="17"/>
      <c r="F98" s="10"/>
      <c r="G98" s="13">
        <v>2</v>
      </c>
      <c r="H98" s="46" t="str">
        <f>IF(A99=0,"",SUM($G$93:$G98)-SUM($H$93:$H97))</f>
        <v/>
      </c>
      <c r="I98" s="4"/>
    </row>
    <row r="99" spans="1:9" s="5" customFormat="1" ht="30" customHeight="1" x14ac:dyDescent="0.2">
      <c r="A99" s="12"/>
      <c r="B99" s="13"/>
      <c r="C99" s="9">
        <v>2</v>
      </c>
      <c r="D99" s="14"/>
      <c r="E99" s="17"/>
      <c r="F99" s="10"/>
      <c r="G99" s="13">
        <v>2</v>
      </c>
      <c r="H99" s="46" t="str">
        <f>IF(A100=0,"",SUM($G$93:$G99)-SUM($H$93:$H98))</f>
        <v/>
      </c>
      <c r="I99" s="4"/>
    </row>
    <row r="100" spans="1:9" s="5" customFormat="1" ht="30" customHeight="1" x14ac:dyDescent="0.2">
      <c r="A100" s="12"/>
      <c r="B100" s="13">
        <v>2</v>
      </c>
      <c r="C100" s="9"/>
      <c r="D100" s="14"/>
      <c r="E100" s="17">
        <v>7810</v>
      </c>
      <c r="F100" s="10"/>
      <c r="G100" s="13">
        <v>0</v>
      </c>
      <c r="H100" s="46" t="str">
        <f>IF(A101=0,"",SUM($G$93:$G100)-SUM($H$93:$H99))</f>
        <v/>
      </c>
      <c r="I100" s="4"/>
    </row>
    <row r="101" spans="1:9" s="5" customFormat="1" ht="30" customHeight="1" x14ac:dyDescent="0.2">
      <c r="A101" s="12"/>
      <c r="B101" s="13"/>
      <c r="C101" s="9"/>
      <c r="D101" s="14"/>
      <c r="E101" s="17"/>
      <c r="F101" s="10"/>
      <c r="G101" s="13">
        <v>4</v>
      </c>
      <c r="H101" s="46" t="str">
        <f>IF(A102=0,"",SUM($G$93:$G101)-SUM($H$93:$H100))</f>
        <v/>
      </c>
      <c r="I101" s="4"/>
    </row>
    <row r="102" spans="1:9" s="5" customFormat="1" ht="30" customHeight="1" x14ac:dyDescent="0.2">
      <c r="A102" s="12"/>
      <c r="B102" s="13">
        <v>2</v>
      </c>
      <c r="C102" s="9"/>
      <c r="D102" s="14"/>
      <c r="E102" s="17"/>
      <c r="F102" s="10"/>
      <c r="G102" s="13">
        <v>9</v>
      </c>
      <c r="H102" s="46" t="str">
        <f>IF(A103=0,"",SUM($G$93:$G102)-SUM($H$93:$H101))</f>
        <v/>
      </c>
      <c r="I102" s="4"/>
    </row>
    <row r="103" spans="1:9" s="5" customFormat="1" ht="30" customHeight="1" x14ac:dyDescent="0.2">
      <c r="A103" s="12"/>
      <c r="B103" s="13"/>
      <c r="C103" s="9">
        <v>25</v>
      </c>
      <c r="D103" s="14"/>
      <c r="E103" s="17"/>
      <c r="F103" s="10"/>
      <c r="G103" s="13">
        <v>7</v>
      </c>
      <c r="H103" s="46" t="str">
        <f>IF(A104=0,"",SUM($G$93:$G103)-SUM($H$93:$H102))</f>
        <v/>
      </c>
      <c r="I103" s="4"/>
    </row>
    <row r="104" spans="1:9" s="5" customFormat="1" ht="30" customHeight="1" x14ac:dyDescent="0.2">
      <c r="A104" s="12"/>
      <c r="B104" s="13"/>
      <c r="C104" s="9"/>
      <c r="D104" s="14"/>
      <c r="E104" s="17">
        <v>7410</v>
      </c>
      <c r="F104" s="10"/>
      <c r="G104" s="13">
        <v>6</v>
      </c>
      <c r="H104" s="46">
        <f>IF(A105=0,"",SUM($G$93:$G104)-SUM($H$93:$H103))</f>
        <v>30</v>
      </c>
      <c r="I104" s="4"/>
    </row>
    <row r="105" spans="1:9" s="5" customFormat="1" ht="30" customHeight="1" x14ac:dyDescent="0.2">
      <c r="A105" s="12">
        <v>42427</v>
      </c>
      <c r="B105" s="13"/>
      <c r="C105" s="9"/>
      <c r="D105" s="14"/>
      <c r="E105" s="17"/>
      <c r="F105" s="10"/>
      <c r="G105" s="13">
        <v>5</v>
      </c>
      <c r="H105" s="46" t="str">
        <f>IF(A106=0,"",SUM($G$93:$G105)-SUM($H$93:$H104))</f>
        <v/>
      </c>
      <c r="I105" s="4"/>
    </row>
    <row r="106" spans="1:9" s="5" customFormat="1" ht="30" customHeight="1" x14ac:dyDescent="0.2">
      <c r="A106" s="12"/>
      <c r="B106" s="13">
        <v>5</v>
      </c>
      <c r="C106" s="9"/>
      <c r="D106" s="14"/>
      <c r="E106" s="17"/>
      <c r="F106" s="10"/>
      <c r="G106" s="13">
        <v>3</v>
      </c>
      <c r="H106" s="46">
        <f>IF(A107=0,"",SUM($G$93:$G106)-SUM($H$93:$H105))</f>
        <v>8</v>
      </c>
      <c r="I106" s="4"/>
    </row>
    <row r="107" spans="1:9" s="5" customFormat="1" ht="30" customHeight="1" x14ac:dyDescent="0.2">
      <c r="A107" s="12">
        <v>42428</v>
      </c>
      <c r="B107" s="13"/>
      <c r="C107" s="9"/>
      <c r="D107" s="14"/>
      <c r="E107" s="17"/>
      <c r="F107" s="10"/>
      <c r="G107" s="13">
        <v>2</v>
      </c>
      <c r="H107" s="46" t="str">
        <f>IF(A108=0,"",SUM($G$93:$G107)-SUM($H$93:$H106))</f>
        <v/>
      </c>
      <c r="I107" s="4"/>
    </row>
    <row r="108" spans="1:9" s="5" customFormat="1" ht="30" customHeight="1" x14ac:dyDescent="0.2">
      <c r="A108" s="12"/>
      <c r="B108" s="13"/>
      <c r="C108" s="9"/>
      <c r="D108" s="14"/>
      <c r="E108" s="17"/>
      <c r="F108" s="10"/>
      <c r="G108" s="13">
        <v>1</v>
      </c>
      <c r="H108" s="46">
        <f>IF(A109=0,"",SUM($G$93:$G108)-SUM($H$93:$H107))</f>
        <v>3</v>
      </c>
      <c r="I108" s="4"/>
    </row>
    <row r="109" spans="1:9" s="5" customFormat="1" ht="30" customHeight="1" x14ac:dyDescent="0.2">
      <c r="A109" s="12">
        <v>42429</v>
      </c>
      <c r="B109" s="13"/>
      <c r="C109" s="9"/>
      <c r="D109" s="14"/>
      <c r="E109" s="17">
        <v>7710</v>
      </c>
      <c r="F109" s="10"/>
      <c r="G109" s="13">
        <v>5</v>
      </c>
      <c r="H109" s="46" t="str">
        <f>IF(A110=0,"",SUM($G$93:$G109)-SUM($H$93:$H108))</f>
        <v/>
      </c>
      <c r="I109" s="4"/>
    </row>
    <row r="110" spans="1:9" s="5" customFormat="1" ht="30" customHeight="1" x14ac:dyDescent="0.2">
      <c r="A110" s="12"/>
      <c r="B110" s="13"/>
      <c r="C110" s="9"/>
      <c r="D110" s="14"/>
      <c r="E110" s="17"/>
      <c r="F110" s="10"/>
      <c r="G110" s="13">
        <v>8</v>
      </c>
      <c r="H110" s="46" t="str">
        <f>IF(A111=0,"",SUM($G$93:$G110)-SUM($H$93:$H109))</f>
        <v/>
      </c>
      <c r="I110" s="4"/>
    </row>
    <row r="111" spans="1:9" s="5" customFormat="1" ht="30" customHeight="1" x14ac:dyDescent="0.2">
      <c r="A111" s="12"/>
      <c r="B111" s="13"/>
      <c r="C111" s="9"/>
      <c r="D111" s="14"/>
      <c r="E111" s="17"/>
      <c r="F111" s="10"/>
      <c r="G111" s="13">
        <v>1</v>
      </c>
      <c r="H111" s="46">
        <f>IF(A112=0,"",SUM($G$93:$G111)-SUM($H$93:$H110))</f>
        <v>14</v>
      </c>
      <c r="I111" s="4"/>
    </row>
    <row r="112" spans="1:9" s="5" customFormat="1" ht="30" customHeight="1" x14ac:dyDescent="0.2">
      <c r="A112" s="12">
        <v>42401</v>
      </c>
      <c r="B112" s="13"/>
      <c r="C112" s="9"/>
      <c r="D112" s="14"/>
      <c r="E112" s="17"/>
      <c r="F112" s="10"/>
      <c r="G112" s="13">
        <v>1</v>
      </c>
      <c r="H112" s="46" t="str">
        <f>IF(A113=0,"",SUM($G$93:$G112)-SUM($H$93:$H111))</f>
        <v/>
      </c>
      <c r="I112" s="4"/>
    </row>
    <row r="113" spans="1:9" s="5" customFormat="1" ht="30" customHeight="1" x14ac:dyDescent="0.2">
      <c r="A113" s="12"/>
      <c r="B113" s="13">
        <v>4</v>
      </c>
      <c r="C113" s="9">
        <v>5</v>
      </c>
      <c r="D113" s="14"/>
      <c r="E113" s="17">
        <v>7910</v>
      </c>
      <c r="F113" s="10"/>
      <c r="G113" s="13">
        <v>1</v>
      </c>
      <c r="H113" s="46" t="str">
        <f>IF(A114=0,"",SUM($G$93:$G113)-SUM($H$93:$H112))</f>
        <v/>
      </c>
      <c r="I113" s="4"/>
    </row>
    <row r="114" spans="1:9" s="5" customFormat="1" ht="30" customHeight="1" x14ac:dyDescent="0.2">
      <c r="A114" s="12"/>
      <c r="B114" s="13"/>
      <c r="C114" s="9"/>
      <c r="D114" s="14"/>
      <c r="E114" s="17"/>
      <c r="F114" s="10"/>
      <c r="G114" s="13">
        <v>2</v>
      </c>
      <c r="H114" s="46" t="str">
        <f>IF(A115=0,"",SUM($G$93:$G114)-SUM($H$93:$H113))</f>
        <v/>
      </c>
      <c r="I114" s="4"/>
    </row>
    <row r="115" spans="1:9" s="5" customFormat="1" ht="30" customHeight="1" x14ac:dyDescent="0.2">
      <c r="A115" s="12"/>
      <c r="B115" s="13"/>
      <c r="C115" s="9"/>
      <c r="D115" s="14"/>
      <c r="E115" s="17"/>
      <c r="F115" s="10"/>
      <c r="G115" s="13">
        <v>2</v>
      </c>
      <c r="H115" s="46" t="str">
        <f>IF(A116=0,"",SUM($G$93:$G115)-SUM($H$93:$H114))</f>
        <v/>
      </c>
      <c r="I115" s="4"/>
    </row>
    <row r="116" spans="1:9" s="5" customFormat="1" ht="30" customHeight="1" x14ac:dyDescent="0.2">
      <c r="A116" s="12"/>
      <c r="B116" s="13"/>
      <c r="C116" s="9">
        <v>54</v>
      </c>
      <c r="D116" s="14"/>
      <c r="E116" s="17"/>
      <c r="F116" s="10"/>
      <c r="G116" s="13">
        <v>1</v>
      </c>
      <c r="H116" s="46" t="str">
        <f>IF(A117=0,"",SUM($G$93:$G116)-SUM($H$93:$H115))</f>
        <v/>
      </c>
      <c r="I116" s="4"/>
    </row>
    <row r="117" spans="1:9" s="5" customFormat="1" ht="30" customHeight="1" x14ac:dyDescent="0.2">
      <c r="A117" s="12"/>
      <c r="B117" s="13"/>
      <c r="C117" s="9"/>
      <c r="D117" s="14"/>
      <c r="E117" s="17"/>
      <c r="F117" s="10"/>
      <c r="G117" s="13">
        <v>2</v>
      </c>
      <c r="H117" s="46" t="str">
        <f>IF(A118=0,"",SUM($G$93:$G117)-SUM($H$93:$H116))</f>
        <v/>
      </c>
      <c r="I117" s="4"/>
    </row>
    <row r="118" spans="1:9" s="5" customFormat="1" ht="30" customHeight="1" x14ac:dyDescent="0.2">
      <c r="A118" s="12"/>
      <c r="B118" s="13"/>
      <c r="C118" s="9"/>
      <c r="D118" s="14"/>
      <c r="E118" s="17"/>
      <c r="F118" s="10"/>
      <c r="G118" s="13">
        <v>5</v>
      </c>
      <c r="H118" s="46" t="str">
        <f>IF(A119=0,"",SUM($G$93:$G118)-SUM($H$93:$H117))</f>
        <v/>
      </c>
      <c r="I118" s="4"/>
    </row>
    <row r="119" spans="1:9" s="5" customFormat="1" ht="30" customHeight="1" x14ac:dyDescent="0.2">
      <c r="A119" s="12"/>
      <c r="B119" s="13"/>
      <c r="C119" s="9"/>
      <c r="D119" s="14"/>
      <c r="E119" s="17"/>
      <c r="F119" s="10"/>
      <c r="G119" s="13">
        <v>5</v>
      </c>
      <c r="H119" s="46" t="str">
        <f>IF(A120=0,"",SUM($G$93:$G119)-SUM($H$93:$H118))</f>
        <v/>
      </c>
      <c r="I119" s="4"/>
    </row>
    <row r="120" spans="1:9" s="5" customFormat="1" ht="30" customHeight="1" x14ac:dyDescent="0.2">
      <c r="A120" s="12"/>
      <c r="B120" s="13"/>
      <c r="C120" s="9">
        <v>45</v>
      </c>
      <c r="D120" s="14"/>
      <c r="E120" s="17"/>
      <c r="F120" s="10"/>
      <c r="G120" s="13">
        <v>7</v>
      </c>
      <c r="H120" s="46">
        <f>IF(A121=0,"",SUM($G$93:$G120)-SUM($H$93:$H119))</f>
        <v>26</v>
      </c>
      <c r="I120" s="4"/>
    </row>
    <row r="121" spans="1:9" s="5" customFormat="1" ht="30" customHeight="1" x14ac:dyDescent="0.2">
      <c r="A121" s="12">
        <v>42402</v>
      </c>
      <c r="B121" s="13"/>
      <c r="C121" s="9"/>
      <c r="D121" s="14"/>
      <c r="E121" s="17"/>
      <c r="F121" s="10"/>
      <c r="G121" s="13">
        <v>4</v>
      </c>
      <c r="H121" s="46" t="str">
        <f>IF(A124=0,"",SUM($G$93:$G121)-SUM($H$93:$H120))</f>
        <v/>
      </c>
      <c r="I121" s="4"/>
    </row>
    <row r="122" spans="1:9" s="5" customFormat="1" ht="30" customHeight="1" x14ac:dyDescent="0.2">
      <c r="A122" s="31" t="s">
        <v>14</v>
      </c>
      <c r="B122" s="29">
        <f>SUM(B92:B121)</f>
        <v>400</v>
      </c>
      <c r="C122" s="30">
        <f>SUM(C92:C121)</f>
        <v>693</v>
      </c>
      <c r="D122" s="16"/>
      <c r="E122" s="34"/>
      <c r="F122" s="16"/>
      <c r="G122" s="28"/>
      <c r="H122" s="28">
        <f>SUM(H92:H121)</f>
        <v>371.5</v>
      </c>
      <c r="I122" s="4"/>
    </row>
    <row r="123" spans="1:9" s="5" customFormat="1" ht="30" customHeight="1" x14ac:dyDescent="0.2">
      <c r="A123" s="31" t="s">
        <v>14</v>
      </c>
      <c r="B123" s="29">
        <f>B122</f>
        <v>400</v>
      </c>
      <c r="C123" s="30">
        <f>C122</f>
        <v>693</v>
      </c>
      <c r="D123" s="16"/>
      <c r="E123" s="34"/>
      <c r="F123" s="16"/>
      <c r="G123" s="28"/>
      <c r="H123" s="28">
        <f>H122</f>
        <v>371.5</v>
      </c>
      <c r="I123" s="4"/>
    </row>
    <row r="124" spans="1:9" s="5" customFormat="1" ht="30" customHeight="1" x14ac:dyDescent="0.2">
      <c r="A124" s="12"/>
      <c r="B124" s="13"/>
      <c r="C124" s="9"/>
      <c r="D124" s="14"/>
      <c r="E124" s="17"/>
      <c r="F124" s="10"/>
      <c r="G124" s="13">
        <v>5</v>
      </c>
      <c r="H124" s="46">
        <f>IF(A125=0,"",SUM($G$124:$G124)-SUM($I$123:$I123))</f>
        <v>5</v>
      </c>
      <c r="I124" s="4"/>
    </row>
    <row r="125" spans="1:9" s="5" customFormat="1" ht="30" customHeight="1" x14ac:dyDescent="0.2">
      <c r="A125" s="12">
        <v>42403</v>
      </c>
      <c r="B125" s="13"/>
      <c r="C125" s="9">
        <v>45</v>
      </c>
      <c r="D125" s="14"/>
      <c r="E125" s="17"/>
      <c r="F125" s="10"/>
      <c r="G125" s="13">
        <v>4</v>
      </c>
      <c r="H125" s="46">
        <f>IF(A126=0,"",SUM($G$124:$G125)-SUM($H$124:$H124))</f>
        <v>4</v>
      </c>
      <c r="I125" s="4"/>
    </row>
    <row r="126" spans="1:9" s="5" customFormat="1" ht="30" customHeight="1" x14ac:dyDescent="0.2">
      <c r="A126" s="12">
        <v>42404</v>
      </c>
      <c r="B126" s="13">
        <v>85</v>
      </c>
      <c r="C126" s="9"/>
      <c r="D126" s="14"/>
      <c r="E126" s="17"/>
      <c r="F126" s="10"/>
      <c r="G126" s="13">
        <v>4</v>
      </c>
      <c r="H126" s="46" t="str">
        <f>IF(A127=0,"",SUM($G$124:$G126)-SUM($H$124:$H125))</f>
        <v/>
      </c>
      <c r="I126" s="4"/>
    </row>
    <row r="127" spans="1:9" s="5" customFormat="1" ht="30" customHeight="1" x14ac:dyDescent="0.2">
      <c r="A127" s="12"/>
      <c r="B127" s="13"/>
      <c r="C127" s="9"/>
      <c r="D127" s="14"/>
      <c r="E127" s="17"/>
      <c r="F127" s="10"/>
      <c r="G127" s="13">
        <v>8</v>
      </c>
      <c r="H127" s="46" t="str">
        <f>IF(A128=0,"",SUM($G$124:$G127)-SUM($H$124:$H126))</f>
        <v/>
      </c>
      <c r="I127" s="4"/>
    </row>
    <row r="128" spans="1:9" s="5" customFormat="1" ht="30" customHeight="1" x14ac:dyDescent="0.2">
      <c r="A128" s="12"/>
      <c r="B128" s="13">
        <v>25</v>
      </c>
      <c r="C128" s="9"/>
      <c r="D128" s="14"/>
      <c r="E128" s="17"/>
      <c r="F128" s="10"/>
      <c r="G128" s="13">
        <v>5</v>
      </c>
      <c r="H128" s="46">
        <f>IF(A129=0,"",SUM($G$124:$G128)-SUM($H$124:$H127))</f>
        <v>17</v>
      </c>
      <c r="I128" s="4"/>
    </row>
    <row r="129" spans="1:9" s="5" customFormat="1" ht="30" customHeight="1" x14ac:dyDescent="0.2">
      <c r="A129" s="12">
        <v>42405</v>
      </c>
      <c r="B129" s="13"/>
      <c r="C129" s="9"/>
      <c r="D129" s="14"/>
      <c r="E129" s="17"/>
      <c r="F129" s="10"/>
      <c r="G129" s="13">
        <v>2</v>
      </c>
      <c r="H129" s="46" t="str">
        <f>IF(A130=0,"",SUM($G$124:$G129)-SUM($H$124:$H128))</f>
        <v/>
      </c>
      <c r="I129" s="4"/>
    </row>
    <row r="130" spans="1:9" s="5" customFormat="1" ht="30" customHeight="1" x14ac:dyDescent="0.2">
      <c r="A130" s="12"/>
      <c r="B130" s="13"/>
      <c r="C130" s="9">
        <v>2</v>
      </c>
      <c r="D130" s="14"/>
      <c r="E130" s="17"/>
      <c r="F130" s="10"/>
      <c r="G130" s="13">
        <v>2</v>
      </c>
      <c r="H130" s="46" t="str">
        <f>IF(A131=0,"",SUM($G$124:$G130)-SUM($H$124:$H129))</f>
        <v/>
      </c>
      <c r="I130" s="4"/>
    </row>
    <row r="131" spans="1:9" s="5" customFormat="1" ht="30" customHeight="1" x14ac:dyDescent="0.2">
      <c r="A131" s="12"/>
      <c r="B131" s="13">
        <v>2</v>
      </c>
      <c r="C131" s="9"/>
      <c r="D131" s="14"/>
      <c r="E131" s="17"/>
      <c r="F131" s="10"/>
      <c r="G131" s="13">
        <v>0</v>
      </c>
      <c r="H131" s="46" t="str">
        <f>IF(A132=0,"",SUM($G$124:$G131)-SUM($H$124:$H130))</f>
        <v/>
      </c>
      <c r="I131" s="4"/>
    </row>
    <row r="132" spans="1:9" s="5" customFormat="1" ht="30" customHeight="1" x14ac:dyDescent="0.2">
      <c r="A132" s="12"/>
      <c r="B132" s="13"/>
      <c r="C132" s="9"/>
      <c r="D132" s="14"/>
      <c r="E132" s="17"/>
      <c r="F132" s="10"/>
      <c r="G132" s="13">
        <v>4</v>
      </c>
      <c r="H132" s="46" t="str">
        <f>IF(A133=0,"",SUM($G$124:$G132)-SUM($H$124:$H131))</f>
        <v/>
      </c>
      <c r="I132" s="4"/>
    </row>
    <row r="133" spans="1:9" s="5" customFormat="1" ht="30" customHeight="1" x14ac:dyDescent="0.2">
      <c r="A133" s="12"/>
      <c r="B133" s="13">
        <v>2</v>
      </c>
      <c r="C133" s="9"/>
      <c r="D133" s="14"/>
      <c r="E133" s="17"/>
      <c r="F133" s="10"/>
      <c r="G133" s="13">
        <v>9</v>
      </c>
      <c r="H133" s="46" t="str">
        <f>IF(A134=0,"",SUM($G$124:$G133)-SUM($H$124:$H132))</f>
        <v/>
      </c>
      <c r="I133" s="4"/>
    </row>
    <row r="134" spans="1:9" s="5" customFormat="1" ht="30" customHeight="1" x14ac:dyDescent="0.2">
      <c r="A134" s="12"/>
      <c r="B134" s="13"/>
      <c r="C134" s="9">
        <v>25</v>
      </c>
      <c r="D134" s="14"/>
      <c r="E134" s="17"/>
      <c r="F134" s="10"/>
      <c r="G134" s="13">
        <v>7</v>
      </c>
      <c r="H134" s="46" t="str">
        <f>IF(A135=0,"",SUM($G$124:$G134)-SUM($H$124:$H133))</f>
        <v/>
      </c>
      <c r="I134" s="4"/>
    </row>
    <row r="135" spans="1:9" s="5" customFormat="1" ht="30" customHeight="1" x14ac:dyDescent="0.2">
      <c r="A135" s="12"/>
      <c r="B135" s="13"/>
      <c r="C135" s="9"/>
      <c r="D135" s="14"/>
      <c r="E135" s="17"/>
      <c r="F135" s="10"/>
      <c r="G135" s="13">
        <v>6</v>
      </c>
      <c r="H135" s="46">
        <f>IF(A136=0,"",SUM($G$124:$G135)-SUM($H$124:$H134))</f>
        <v>30</v>
      </c>
      <c r="I135" s="4"/>
    </row>
    <row r="136" spans="1:9" s="5" customFormat="1" ht="30" customHeight="1" x14ac:dyDescent="0.2">
      <c r="A136" s="12">
        <v>42406</v>
      </c>
      <c r="B136" s="13"/>
      <c r="C136" s="9"/>
      <c r="D136" s="14"/>
      <c r="E136" s="17"/>
      <c r="F136" s="10"/>
      <c r="G136" s="13">
        <v>5</v>
      </c>
      <c r="H136" s="46" t="str">
        <f>IF(A137=0,"",SUM($G$124:$G136)-SUM($H$124:$H135))</f>
        <v/>
      </c>
      <c r="I136" s="4"/>
    </row>
    <row r="137" spans="1:9" s="5" customFormat="1" ht="30" customHeight="1" x14ac:dyDescent="0.2">
      <c r="A137" s="12"/>
      <c r="B137" s="13">
        <v>5</v>
      </c>
      <c r="C137" s="9"/>
      <c r="D137" s="14"/>
      <c r="E137" s="17">
        <v>7810</v>
      </c>
      <c r="F137" s="10"/>
      <c r="G137" s="13">
        <v>3</v>
      </c>
      <c r="H137" s="46">
        <f>IF(A138=0,"",SUM($G$124:$G137)-SUM($H$124:$H136))</f>
        <v>8</v>
      </c>
      <c r="I137" s="4"/>
    </row>
    <row r="138" spans="1:9" s="5" customFormat="1" ht="30" customHeight="1" x14ac:dyDescent="0.2">
      <c r="A138" s="12">
        <v>42407</v>
      </c>
      <c r="B138" s="13"/>
      <c r="C138" s="9"/>
      <c r="D138" s="14"/>
      <c r="E138" s="17"/>
      <c r="F138" s="10"/>
      <c r="G138" s="13">
        <v>2</v>
      </c>
      <c r="H138" s="46" t="str">
        <f>IF(A139=0,"",SUM($G$124:$G138)-SUM($H$124:$H137))</f>
        <v/>
      </c>
      <c r="I138" s="4"/>
    </row>
    <row r="139" spans="1:9" s="5" customFormat="1" ht="30" customHeight="1" x14ac:dyDescent="0.2">
      <c r="A139" s="12"/>
      <c r="B139" s="13"/>
      <c r="C139" s="9"/>
      <c r="D139" s="14"/>
      <c r="E139" s="17"/>
      <c r="F139" s="10"/>
      <c r="G139" s="13">
        <v>1</v>
      </c>
      <c r="H139" s="46">
        <f>IF(A140=0,"",SUM($G$124:$G139)-SUM($H$124:$H138))</f>
        <v>3</v>
      </c>
      <c r="I139" s="4"/>
    </row>
    <row r="140" spans="1:9" s="5" customFormat="1" ht="30" customHeight="1" x14ac:dyDescent="0.2">
      <c r="A140" s="12">
        <v>42408</v>
      </c>
      <c r="B140" s="13"/>
      <c r="C140" s="9"/>
      <c r="D140" s="14"/>
      <c r="E140" s="17"/>
      <c r="F140" s="10"/>
      <c r="G140" s="13">
        <v>5</v>
      </c>
      <c r="H140" s="46" t="str">
        <f>IF(A141=0,"",SUM($G$124:$G140)-SUM($H$124:$H139))</f>
        <v/>
      </c>
      <c r="I140" s="4"/>
    </row>
    <row r="141" spans="1:9" s="5" customFormat="1" ht="30" customHeight="1" x14ac:dyDescent="0.2">
      <c r="A141" s="12"/>
      <c r="B141" s="13"/>
      <c r="C141" s="9"/>
      <c r="D141" s="14"/>
      <c r="E141" s="17">
        <v>7410</v>
      </c>
      <c r="F141" s="10"/>
      <c r="G141" s="13">
        <v>8</v>
      </c>
      <c r="H141" s="46" t="str">
        <f>IF(A142=0,"",SUM($G$124:$G141)-SUM($H$124:$H140))</f>
        <v/>
      </c>
      <c r="I141" s="4"/>
    </row>
    <row r="142" spans="1:9" s="5" customFormat="1" ht="30" customHeight="1" x14ac:dyDescent="0.2">
      <c r="A142" s="12"/>
      <c r="B142" s="13"/>
      <c r="C142" s="9"/>
      <c r="D142" s="14"/>
      <c r="E142" s="17"/>
      <c r="F142" s="10"/>
      <c r="G142" s="13">
        <v>1</v>
      </c>
      <c r="H142" s="46">
        <f>IF(A143=0,"",SUM($G$124:$G142)-SUM($H$124:$H141))</f>
        <v>14</v>
      </c>
      <c r="I142" s="4"/>
    </row>
    <row r="143" spans="1:9" s="5" customFormat="1" ht="30" customHeight="1" x14ac:dyDescent="0.2">
      <c r="A143" s="12">
        <v>42409</v>
      </c>
      <c r="B143" s="13"/>
      <c r="C143" s="9"/>
      <c r="D143" s="14"/>
      <c r="E143" s="17"/>
      <c r="F143" s="10"/>
      <c r="G143" s="13">
        <v>1</v>
      </c>
      <c r="H143" s="46" t="str">
        <f>IF(A144=0,"",SUM($G$124:$G143)-SUM($H$124:$H142))</f>
        <v/>
      </c>
      <c r="I143" s="4"/>
    </row>
    <row r="144" spans="1:9" s="5" customFormat="1" ht="30" customHeight="1" x14ac:dyDescent="0.2">
      <c r="A144" s="12"/>
      <c r="B144" s="13">
        <v>4</v>
      </c>
      <c r="C144" s="9">
        <v>5</v>
      </c>
      <c r="D144" s="14"/>
      <c r="E144" s="17"/>
      <c r="F144" s="10"/>
      <c r="G144" s="13">
        <v>1</v>
      </c>
      <c r="H144" s="46" t="str">
        <f>IF(A145=0,"",SUM($G$124:$G144)-SUM($H$124:$H143))</f>
        <v/>
      </c>
      <c r="I144" s="4"/>
    </row>
    <row r="145" spans="1:9" s="5" customFormat="1" ht="30" customHeight="1" x14ac:dyDescent="0.2">
      <c r="A145" s="12"/>
      <c r="B145" s="13"/>
      <c r="C145" s="9"/>
      <c r="D145" s="14"/>
      <c r="E145" s="17"/>
      <c r="F145" s="10"/>
      <c r="G145" s="13">
        <v>2</v>
      </c>
      <c r="H145" s="46" t="str">
        <f>IF(A146=0,"",SUM($G$124:$G145)-SUM($H$124:$H144))</f>
        <v/>
      </c>
      <c r="I145" s="4"/>
    </row>
    <row r="146" spans="1:9" s="5" customFormat="1" ht="30" customHeight="1" x14ac:dyDescent="0.2">
      <c r="A146" s="12"/>
      <c r="B146" s="13"/>
      <c r="C146" s="9"/>
      <c r="D146" s="14"/>
      <c r="E146" s="17">
        <v>7710</v>
      </c>
      <c r="F146" s="10"/>
      <c r="G146" s="13">
        <v>2</v>
      </c>
      <c r="H146" s="46" t="str">
        <f>IF(A147=0,"",SUM($G$124:$G146)-SUM($H$124:$H145))</f>
        <v/>
      </c>
      <c r="I146" s="4"/>
    </row>
    <row r="147" spans="1:9" s="5" customFormat="1" ht="30" customHeight="1" x14ac:dyDescent="0.2">
      <c r="A147" s="12"/>
      <c r="B147" s="13"/>
      <c r="C147" s="9">
        <v>54</v>
      </c>
      <c r="D147" s="14"/>
      <c r="E147" s="17"/>
      <c r="F147" s="10"/>
      <c r="G147" s="13">
        <v>1</v>
      </c>
      <c r="H147" s="46" t="str">
        <f>IF(A148=0,"",SUM($G$124:$G147)-SUM($H$124:$H146))</f>
        <v/>
      </c>
      <c r="I147" s="4"/>
    </row>
    <row r="148" spans="1:9" s="5" customFormat="1" ht="30" customHeight="1" x14ac:dyDescent="0.2">
      <c r="A148" s="12"/>
      <c r="B148" s="13"/>
      <c r="C148" s="9"/>
      <c r="D148" s="14"/>
      <c r="E148" s="17"/>
      <c r="F148" s="10"/>
      <c r="G148" s="13">
        <v>2</v>
      </c>
      <c r="H148" s="46" t="str">
        <f>IF(A149=0,"",SUM($G$124:$G148)-SUM($H$124:$H147))</f>
        <v/>
      </c>
      <c r="I148" s="4"/>
    </row>
    <row r="149" spans="1:9" s="5" customFormat="1" ht="30" customHeight="1" x14ac:dyDescent="0.2">
      <c r="A149" s="12"/>
      <c r="B149" s="13"/>
      <c r="C149" s="9"/>
      <c r="D149" s="14"/>
      <c r="E149" s="17"/>
      <c r="F149" s="10"/>
      <c r="G149" s="13">
        <v>5</v>
      </c>
      <c r="H149" s="46" t="str">
        <f>IF(A150=0,"",SUM($G$124:$G149)-SUM($H$124:$H148))</f>
        <v/>
      </c>
      <c r="I149" s="4"/>
    </row>
    <row r="150" spans="1:9" s="5" customFormat="1" ht="30" customHeight="1" x14ac:dyDescent="0.2">
      <c r="A150" s="12"/>
      <c r="B150" s="13"/>
      <c r="C150" s="9"/>
      <c r="D150" s="14"/>
      <c r="E150" s="17">
        <v>7910</v>
      </c>
      <c r="F150" s="10"/>
      <c r="G150" s="13">
        <v>5</v>
      </c>
      <c r="H150" s="46" t="str">
        <f>IF(A151=0,"",SUM($G$124:$G150)-SUM($H$124:$H149))</f>
        <v/>
      </c>
      <c r="I150" s="4"/>
    </row>
    <row r="151" spans="1:9" s="5" customFormat="1" ht="30" customHeight="1" x14ac:dyDescent="0.2">
      <c r="A151" s="12"/>
      <c r="B151" s="13"/>
      <c r="C151" s="9">
        <v>45</v>
      </c>
      <c r="D151" s="14"/>
      <c r="E151" s="17"/>
      <c r="F151" s="10"/>
      <c r="G151" s="13">
        <v>7</v>
      </c>
      <c r="H151" s="46">
        <f>IF(A152=0,"",SUM($G$124:$G151)-SUM($H$124:$H150))</f>
        <v>26</v>
      </c>
      <c r="I151" s="4"/>
    </row>
    <row r="152" spans="1:9" s="5" customFormat="1" ht="30" customHeight="1" x14ac:dyDescent="0.2">
      <c r="A152" s="12">
        <v>42410</v>
      </c>
      <c r="B152" s="13"/>
      <c r="C152" s="9"/>
      <c r="D152" s="14"/>
      <c r="E152" s="17"/>
      <c r="F152" s="10"/>
      <c r="G152" s="13">
        <v>4</v>
      </c>
      <c r="H152" s="46" t="str">
        <f>IF(A155=0,"",SUM($G$124:$G152)-SUM($H$124:$H151))</f>
        <v/>
      </c>
      <c r="I152" s="4"/>
    </row>
    <row r="153" spans="1:9" s="5" customFormat="1" ht="30" customHeight="1" x14ac:dyDescent="0.2">
      <c r="A153" s="31" t="s">
        <v>14</v>
      </c>
      <c r="B153" s="29">
        <f>SUM(B123:B152)</f>
        <v>523</v>
      </c>
      <c r="C153" s="30">
        <f>SUM(C123:C152)</f>
        <v>869</v>
      </c>
      <c r="D153" s="16"/>
      <c r="E153" s="34"/>
      <c r="F153" s="16"/>
      <c r="G153" s="28"/>
      <c r="H153" s="28">
        <f>SUM(H123:H152)</f>
        <v>478.5</v>
      </c>
      <c r="I153" s="4"/>
    </row>
    <row r="154" spans="1:9" s="5" customFormat="1" ht="30" customHeight="1" x14ac:dyDescent="0.2">
      <c r="A154" s="31" t="s">
        <v>14</v>
      </c>
      <c r="B154" s="29">
        <f>B153</f>
        <v>523</v>
      </c>
      <c r="C154" s="30">
        <f>C153</f>
        <v>869</v>
      </c>
      <c r="D154" s="16"/>
      <c r="E154" s="34"/>
      <c r="F154" s="16"/>
      <c r="G154" s="28"/>
      <c r="H154" s="28">
        <f>H153</f>
        <v>478.5</v>
      </c>
      <c r="I154" s="4"/>
    </row>
    <row r="155" spans="1:9" s="5" customFormat="1" ht="30" customHeight="1" x14ac:dyDescent="0.2">
      <c r="A155" s="12"/>
      <c r="B155" s="13"/>
      <c r="C155" s="9"/>
      <c r="D155" s="14"/>
      <c r="E155" s="17"/>
      <c r="F155" s="10"/>
      <c r="G155" s="13">
        <v>5</v>
      </c>
      <c r="H155" s="46">
        <f>IF(A156=0,"",SUM($G$155:$G155)-SUM($I$154:$I154))</f>
        <v>5</v>
      </c>
      <c r="I155" s="4"/>
    </row>
    <row r="156" spans="1:9" s="5" customFormat="1" ht="30" customHeight="1" x14ac:dyDescent="0.2">
      <c r="A156" s="12">
        <v>42411</v>
      </c>
      <c r="B156" s="13"/>
      <c r="C156" s="9">
        <v>45</v>
      </c>
      <c r="D156" s="14"/>
      <c r="E156" s="17">
        <v>7810</v>
      </c>
      <c r="F156" s="10"/>
      <c r="G156" s="13">
        <v>4</v>
      </c>
      <c r="H156" s="46">
        <f>IF(A157=0,"",SUM($G$155:$G156)-SUM($H$155:$H155))</f>
        <v>4</v>
      </c>
      <c r="I156" s="4"/>
    </row>
    <row r="157" spans="1:9" s="5" customFormat="1" ht="30" customHeight="1" x14ac:dyDescent="0.2">
      <c r="A157" s="12">
        <v>42412</v>
      </c>
      <c r="B157" s="13">
        <v>85</v>
      </c>
      <c r="C157" s="9"/>
      <c r="D157" s="14"/>
      <c r="E157" s="17"/>
      <c r="F157" s="10"/>
      <c r="G157" s="13">
        <v>4</v>
      </c>
      <c r="H157" s="46" t="str">
        <f>IF(A158=0,"",SUM($G$155:$G157)-SUM($H$155:$H156))</f>
        <v/>
      </c>
      <c r="I157" s="4"/>
    </row>
    <row r="158" spans="1:9" s="5" customFormat="1" ht="30" customHeight="1" x14ac:dyDescent="0.2">
      <c r="A158" s="12"/>
      <c r="B158" s="13"/>
      <c r="C158" s="9"/>
      <c r="D158" s="14"/>
      <c r="E158" s="17"/>
      <c r="F158" s="10"/>
      <c r="G158" s="13">
        <v>8</v>
      </c>
      <c r="H158" s="46" t="str">
        <f>IF(A159=0,"",SUM($G$155:$G158)-SUM($H$155:$H157))</f>
        <v/>
      </c>
      <c r="I158" s="4"/>
    </row>
    <row r="159" spans="1:9" s="5" customFormat="1" ht="30" customHeight="1" x14ac:dyDescent="0.2">
      <c r="A159" s="12"/>
      <c r="B159" s="13">
        <v>25</v>
      </c>
      <c r="C159" s="9"/>
      <c r="D159" s="14"/>
      <c r="E159" s="17"/>
      <c r="F159" s="10"/>
      <c r="G159" s="13">
        <v>5</v>
      </c>
      <c r="H159" s="46">
        <f>IF(A160=0,"",SUM($G$155:$G159)-SUM($H$155:$H158))</f>
        <v>17</v>
      </c>
      <c r="I159" s="4"/>
    </row>
    <row r="160" spans="1:9" s="5" customFormat="1" ht="30" customHeight="1" x14ac:dyDescent="0.2">
      <c r="A160" s="12">
        <v>42413</v>
      </c>
      <c r="B160" s="13"/>
      <c r="C160" s="9"/>
      <c r="D160" s="14"/>
      <c r="E160" s="17">
        <v>7410</v>
      </c>
      <c r="F160" s="10"/>
      <c r="G160" s="13">
        <v>2</v>
      </c>
      <c r="H160" s="46" t="str">
        <f>IF(A161=0,"",SUM($G$155:$G160)-SUM($H$155:$H159))</f>
        <v/>
      </c>
      <c r="I160" s="4"/>
    </row>
    <row r="161" spans="1:9" s="5" customFormat="1" ht="30" customHeight="1" x14ac:dyDescent="0.2">
      <c r="A161" s="12"/>
      <c r="B161" s="13"/>
      <c r="C161" s="9">
        <v>2</v>
      </c>
      <c r="D161" s="14"/>
      <c r="E161" s="17"/>
      <c r="F161" s="10"/>
      <c r="G161" s="13">
        <v>2</v>
      </c>
      <c r="H161" s="46" t="str">
        <f>IF(A162=0,"",SUM($G$155:$G161)-SUM($H$155:$H160))</f>
        <v/>
      </c>
      <c r="I161" s="4"/>
    </row>
    <row r="162" spans="1:9" s="5" customFormat="1" ht="30" customHeight="1" x14ac:dyDescent="0.2">
      <c r="A162" s="12"/>
      <c r="B162" s="13">
        <v>2</v>
      </c>
      <c r="C162" s="9"/>
      <c r="D162" s="14"/>
      <c r="E162" s="17"/>
      <c r="F162" s="10"/>
      <c r="G162" s="13">
        <v>0</v>
      </c>
      <c r="H162" s="46" t="str">
        <f>IF(A163=0,"",SUM($G$155:$G162)-SUM($H$155:$H161))</f>
        <v/>
      </c>
      <c r="I162" s="4"/>
    </row>
    <row r="163" spans="1:9" s="5" customFormat="1" ht="30" customHeight="1" x14ac:dyDescent="0.2">
      <c r="A163" s="12"/>
      <c r="B163" s="13"/>
      <c r="C163" s="9"/>
      <c r="D163" s="14"/>
      <c r="E163" s="17"/>
      <c r="F163" s="10"/>
      <c r="G163" s="13">
        <v>4</v>
      </c>
      <c r="H163" s="46" t="str">
        <f>IF(A164=0,"",SUM($G$155:$G163)-SUM($H$155:$H162))</f>
        <v/>
      </c>
      <c r="I163" s="4"/>
    </row>
    <row r="164" spans="1:9" s="5" customFormat="1" ht="30" customHeight="1" x14ac:dyDescent="0.2">
      <c r="A164" s="12"/>
      <c r="B164" s="13">
        <v>2</v>
      </c>
      <c r="C164" s="9"/>
      <c r="D164" s="14"/>
      <c r="E164" s="17"/>
      <c r="F164" s="10"/>
      <c r="G164" s="13">
        <v>9</v>
      </c>
      <c r="H164" s="46" t="str">
        <f>IF(A165=0,"",SUM($G$155:$G164)-SUM($H$155:$H163))</f>
        <v/>
      </c>
      <c r="I164" s="4"/>
    </row>
    <row r="165" spans="1:9" s="5" customFormat="1" ht="30" customHeight="1" x14ac:dyDescent="0.2">
      <c r="A165" s="12"/>
      <c r="B165" s="13"/>
      <c r="C165" s="9">
        <v>25</v>
      </c>
      <c r="D165" s="14"/>
      <c r="E165" s="17">
        <v>7710</v>
      </c>
      <c r="F165" s="10"/>
      <c r="G165" s="13">
        <v>7</v>
      </c>
      <c r="H165" s="46" t="str">
        <f>IF(A166=0,"",SUM($G$155:$G165)-SUM($H$155:$H164))</f>
        <v/>
      </c>
      <c r="I165" s="4"/>
    </row>
    <row r="166" spans="1:9" s="5" customFormat="1" ht="30" customHeight="1" x14ac:dyDescent="0.2">
      <c r="A166" s="12"/>
      <c r="B166" s="13"/>
      <c r="C166" s="9"/>
      <c r="D166" s="14"/>
      <c r="E166" s="17"/>
      <c r="F166" s="10"/>
      <c r="G166" s="13">
        <v>6</v>
      </c>
      <c r="H166" s="46">
        <f>IF(A167=0,"",SUM($G$155:$G166)-SUM($H$155:$H165))</f>
        <v>30</v>
      </c>
      <c r="I166" s="4"/>
    </row>
    <row r="167" spans="1:9" s="5" customFormat="1" ht="30" customHeight="1" x14ac:dyDescent="0.2">
      <c r="A167" s="12">
        <v>42414</v>
      </c>
      <c r="B167" s="13"/>
      <c r="C167" s="9"/>
      <c r="D167" s="14"/>
      <c r="E167" s="17"/>
      <c r="F167" s="10"/>
      <c r="G167" s="13">
        <v>5</v>
      </c>
      <c r="H167" s="46" t="str">
        <f>IF(A168=0,"",SUM($G$155:$G167)-SUM($H$155:$H166))</f>
        <v/>
      </c>
      <c r="I167" s="4"/>
    </row>
    <row r="168" spans="1:9" s="5" customFormat="1" ht="30" customHeight="1" x14ac:dyDescent="0.2">
      <c r="A168" s="12"/>
      <c r="B168" s="13">
        <v>5</v>
      </c>
      <c r="C168" s="9"/>
      <c r="D168" s="14"/>
      <c r="E168" s="17"/>
      <c r="F168" s="10"/>
      <c r="G168" s="13">
        <v>3</v>
      </c>
      <c r="H168" s="46">
        <f>IF(A169=0,"",SUM($G$155:$G168)-SUM($H$155:$H167))</f>
        <v>8</v>
      </c>
      <c r="I168" s="4"/>
    </row>
    <row r="169" spans="1:9" s="5" customFormat="1" ht="30" customHeight="1" x14ac:dyDescent="0.2">
      <c r="A169" s="12">
        <v>42415</v>
      </c>
      <c r="B169" s="13"/>
      <c r="C169" s="9"/>
      <c r="D169" s="14"/>
      <c r="E169" s="17">
        <v>7910</v>
      </c>
      <c r="F169" s="10"/>
      <c r="G169" s="13">
        <v>2</v>
      </c>
      <c r="H169" s="46" t="str">
        <f>IF(A170=0,"",SUM($G$155:$G169)-SUM($H$155:$H168))</f>
        <v/>
      </c>
      <c r="I169" s="4"/>
    </row>
    <row r="170" spans="1:9" s="5" customFormat="1" ht="30" customHeight="1" x14ac:dyDescent="0.2">
      <c r="A170" s="12"/>
      <c r="B170" s="13"/>
      <c r="C170" s="9"/>
      <c r="D170" s="14"/>
      <c r="E170" s="17"/>
      <c r="F170" s="10"/>
      <c r="G170" s="13">
        <v>1</v>
      </c>
      <c r="H170" s="46">
        <f>IF(A171=0,"",SUM($G$155:$G170)-SUM($H$155:$H169))</f>
        <v>3</v>
      </c>
      <c r="I170" s="4"/>
    </row>
    <row r="171" spans="1:9" s="5" customFormat="1" ht="30" customHeight="1" x14ac:dyDescent="0.2">
      <c r="A171" s="12">
        <v>42416</v>
      </c>
      <c r="B171" s="13"/>
      <c r="C171" s="9"/>
      <c r="D171" s="14"/>
      <c r="E171" s="17"/>
      <c r="F171" s="10"/>
      <c r="G171" s="13">
        <v>5</v>
      </c>
      <c r="H171" s="46" t="str">
        <f>IF(A172=0,"",SUM($G$155:$G171)-SUM($H$155:$H170))</f>
        <v/>
      </c>
      <c r="I171" s="4"/>
    </row>
    <row r="172" spans="1:9" s="5" customFormat="1" ht="30" customHeight="1" x14ac:dyDescent="0.2">
      <c r="A172" s="12"/>
      <c r="B172" s="13"/>
      <c r="C172" s="9"/>
      <c r="D172" s="14"/>
      <c r="E172" s="17"/>
      <c r="F172" s="10"/>
      <c r="G172" s="13">
        <v>8</v>
      </c>
      <c r="H172" s="46" t="str">
        <f>IF(A173=0,"",SUM($G$155:$G172)-SUM($H$155:$H171))</f>
        <v/>
      </c>
      <c r="I172" s="4"/>
    </row>
    <row r="173" spans="1:9" s="5" customFormat="1" ht="30" customHeight="1" x14ac:dyDescent="0.2">
      <c r="A173" s="12"/>
      <c r="B173" s="13"/>
      <c r="C173" s="9"/>
      <c r="D173" s="14"/>
      <c r="E173" s="17"/>
      <c r="F173" s="10"/>
      <c r="G173" s="13">
        <v>1</v>
      </c>
      <c r="H173" s="46">
        <f>IF(A174=0,"",SUM($G$155:$G173)-SUM($H$155:$H172))</f>
        <v>14</v>
      </c>
      <c r="I173" s="4"/>
    </row>
    <row r="174" spans="1:9" s="5" customFormat="1" ht="30" customHeight="1" x14ac:dyDescent="0.2">
      <c r="A174" s="12">
        <v>42417</v>
      </c>
      <c r="B174" s="13"/>
      <c r="C174" s="9"/>
      <c r="D174" s="14"/>
      <c r="E174" s="17"/>
      <c r="F174" s="10"/>
      <c r="G174" s="13">
        <v>1</v>
      </c>
      <c r="H174" s="46" t="str">
        <f>IF(A175=0,"",SUM($G$155:$G174)-SUM($H$155:$H173))</f>
        <v/>
      </c>
      <c r="I174" s="4"/>
    </row>
    <row r="175" spans="1:9" s="5" customFormat="1" ht="30" customHeight="1" x14ac:dyDescent="0.2">
      <c r="A175" s="12"/>
      <c r="B175" s="13">
        <v>4</v>
      </c>
      <c r="C175" s="9">
        <v>5</v>
      </c>
      <c r="D175" s="14"/>
      <c r="E175" s="17"/>
      <c r="F175" s="10"/>
      <c r="G175" s="13">
        <v>1</v>
      </c>
      <c r="H175" s="46" t="str">
        <f>IF(A176=0,"",SUM($G$155:$G175)-SUM($H$155:$H174))</f>
        <v/>
      </c>
      <c r="I175" s="4"/>
    </row>
    <row r="176" spans="1:9" s="5" customFormat="1" ht="30" customHeight="1" x14ac:dyDescent="0.2">
      <c r="A176" s="12"/>
      <c r="B176" s="13"/>
      <c r="C176" s="9"/>
      <c r="D176" s="14"/>
      <c r="E176" s="17"/>
      <c r="F176" s="10"/>
      <c r="G176" s="13">
        <v>2</v>
      </c>
      <c r="H176" s="46" t="str">
        <f>IF(A177=0,"",SUM($G$155:$G176)-SUM($H$155:$H175))</f>
        <v/>
      </c>
      <c r="I176" s="4"/>
    </row>
    <row r="177" spans="1:9" s="5" customFormat="1" ht="30" customHeight="1" x14ac:dyDescent="0.2">
      <c r="A177" s="12"/>
      <c r="B177" s="13"/>
      <c r="C177" s="9"/>
      <c r="D177" s="14"/>
      <c r="E177" s="17"/>
      <c r="F177" s="10"/>
      <c r="G177" s="13">
        <v>2</v>
      </c>
      <c r="H177" s="46" t="str">
        <f>IF(A178=0,"",SUM($G$155:$G177)-SUM($H$155:$H176))</f>
        <v/>
      </c>
      <c r="I177" s="4"/>
    </row>
    <row r="178" spans="1:9" s="5" customFormat="1" ht="30" customHeight="1" x14ac:dyDescent="0.2">
      <c r="A178" s="12"/>
      <c r="B178" s="13"/>
      <c r="C178" s="9">
        <v>54</v>
      </c>
      <c r="D178" s="14"/>
      <c r="E178" s="17"/>
      <c r="F178" s="10"/>
      <c r="G178" s="13">
        <v>1</v>
      </c>
      <c r="H178" s="46" t="str">
        <f>IF(A179=0,"",SUM($G$155:$G178)-SUM($H$155:$H177))</f>
        <v/>
      </c>
      <c r="I178" s="4"/>
    </row>
    <row r="179" spans="1:9" s="5" customFormat="1" ht="30" customHeight="1" x14ac:dyDescent="0.2">
      <c r="A179" s="12"/>
      <c r="B179" s="13"/>
      <c r="C179" s="9"/>
      <c r="D179" s="14"/>
      <c r="E179" s="17"/>
      <c r="F179" s="10"/>
      <c r="G179" s="13">
        <v>2</v>
      </c>
      <c r="H179" s="46" t="str">
        <f>IF(A180=0,"",SUM($G$155:$G179)-SUM($H$155:$H178))</f>
        <v/>
      </c>
      <c r="I179" s="4"/>
    </row>
    <row r="180" spans="1:9" s="5" customFormat="1" ht="30" customHeight="1" x14ac:dyDescent="0.2">
      <c r="A180" s="12"/>
      <c r="B180" s="13"/>
      <c r="C180" s="9"/>
      <c r="D180" s="14"/>
      <c r="E180" s="17"/>
      <c r="F180" s="10"/>
      <c r="G180" s="13">
        <v>5</v>
      </c>
      <c r="H180" s="46" t="str">
        <f>IF(A181=0,"",SUM($G$155:$G180)-SUM($H$155:$H179))</f>
        <v/>
      </c>
      <c r="I180" s="4"/>
    </row>
    <row r="181" spans="1:9" s="5" customFormat="1" ht="30" customHeight="1" x14ac:dyDescent="0.2">
      <c r="A181" s="12"/>
      <c r="B181" s="13"/>
      <c r="C181" s="9"/>
      <c r="D181" s="14"/>
      <c r="E181" s="17"/>
      <c r="F181" s="10"/>
      <c r="G181" s="13">
        <v>5</v>
      </c>
      <c r="H181" s="46" t="str">
        <f>IF(A182=0,"",SUM($G$155:$G181)-SUM($H$155:$H180))</f>
        <v/>
      </c>
      <c r="I181" s="4"/>
    </row>
    <row r="182" spans="1:9" s="5" customFormat="1" ht="30" customHeight="1" x14ac:dyDescent="0.2">
      <c r="A182" s="12"/>
      <c r="B182" s="13"/>
      <c r="C182" s="9">
        <v>45</v>
      </c>
      <c r="D182" s="14"/>
      <c r="E182" s="17"/>
      <c r="F182" s="10"/>
      <c r="G182" s="13">
        <v>7</v>
      </c>
      <c r="H182" s="46">
        <f>IF(A183=0,"",SUM($G$155:$G182)-SUM($H$155:$H181))</f>
        <v>26</v>
      </c>
      <c r="I182" s="4"/>
    </row>
    <row r="183" spans="1:9" s="5" customFormat="1" ht="30" customHeight="1" x14ac:dyDescent="0.2">
      <c r="A183" s="12">
        <v>42418</v>
      </c>
      <c r="B183" s="13"/>
      <c r="C183" s="9"/>
      <c r="D183" s="14"/>
      <c r="E183" s="17"/>
      <c r="F183" s="10"/>
      <c r="G183" s="13">
        <v>4</v>
      </c>
      <c r="H183" s="46" t="str">
        <f>IF(A186=0,"",SUM($G$155:$G183)-SUM($H$155:$H182))</f>
        <v/>
      </c>
      <c r="I183" s="4"/>
    </row>
    <row r="184" spans="1:9" s="5" customFormat="1" ht="30" customHeight="1" x14ac:dyDescent="0.2">
      <c r="A184" s="31" t="s">
        <v>14</v>
      </c>
      <c r="B184" s="29">
        <f>SUM(B154:B183)</f>
        <v>646</v>
      </c>
      <c r="C184" s="30">
        <f>SUM(C154:C183)</f>
        <v>1045</v>
      </c>
      <c r="D184" s="16"/>
      <c r="E184" s="34"/>
      <c r="F184" s="16"/>
      <c r="G184" s="28"/>
      <c r="H184" s="28">
        <f>SUM(H154:H183)</f>
        <v>585.5</v>
      </c>
      <c r="I184" s="4"/>
    </row>
    <row r="185" spans="1:9" s="5" customFormat="1" ht="30" customHeight="1" x14ac:dyDescent="0.2">
      <c r="A185" s="31" t="s">
        <v>14</v>
      </c>
      <c r="B185" s="29">
        <f>B184</f>
        <v>646</v>
      </c>
      <c r="C185" s="30">
        <f>C184</f>
        <v>1045</v>
      </c>
      <c r="D185" s="16"/>
      <c r="E185" s="34"/>
      <c r="F185" s="16"/>
      <c r="G185" s="28"/>
      <c r="H185" s="28">
        <f>H184</f>
        <v>585.5</v>
      </c>
      <c r="I185" s="4"/>
    </row>
    <row r="186" spans="1:9" s="5" customFormat="1" ht="30" customHeight="1" x14ac:dyDescent="0.2">
      <c r="A186" s="12"/>
      <c r="B186" s="13"/>
      <c r="C186" s="9"/>
      <c r="D186" s="14"/>
      <c r="E186" s="17"/>
      <c r="F186" s="10"/>
      <c r="G186" s="13">
        <v>5</v>
      </c>
      <c r="H186" s="46">
        <f>IF(A187=0,"",SUM($G186:$G186)-SUM($I185:$I186))</f>
        <v>5</v>
      </c>
      <c r="I186" s="4"/>
    </row>
    <row r="187" spans="1:9" s="5" customFormat="1" ht="30" customHeight="1" x14ac:dyDescent="0.2">
      <c r="A187" s="12">
        <v>42419</v>
      </c>
      <c r="B187" s="13"/>
      <c r="C187" s="9">
        <v>45</v>
      </c>
      <c r="D187" s="14"/>
      <c r="E187" s="17"/>
      <c r="F187" s="10"/>
      <c r="G187" s="13">
        <v>4</v>
      </c>
      <c r="H187" s="46">
        <f>IF(A188=0,"",SUM($G$186:$G187)-SUM($H$186:$H186))</f>
        <v>4</v>
      </c>
      <c r="I187" s="4"/>
    </row>
    <row r="188" spans="1:9" s="5" customFormat="1" ht="30" customHeight="1" x14ac:dyDescent="0.2">
      <c r="A188" s="12">
        <v>42420</v>
      </c>
      <c r="B188" s="13">
        <v>85</v>
      </c>
      <c r="C188" s="9"/>
      <c r="D188" s="14"/>
      <c r="E188" s="17">
        <v>7810</v>
      </c>
      <c r="F188" s="10"/>
      <c r="G188" s="13">
        <v>4</v>
      </c>
      <c r="H188" s="46" t="str">
        <f>IF(A189=0,"",SUM($G$186:$G188)-SUM($H$186:$H187))</f>
        <v/>
      </c>
      <c r="I188" s="4"/>
    </row>
    <row r="189" spans="1:9" s="5" customFormat="1" ht="30" customHeight="1" x14ac:dyDescent="0.2">
      <c r="A189" s="12"/>
      <c r="B189" s="13"/>
      <c r="C189" s="9"/>
      <c r="D189" s="14"/>
      <c r="E189" s="17"/>
      <c r="F189" s="10"/>
      <c r="G189" s="13">
        <v>8</v>
      </c>
      <c r="H189" s="46" t="str">
        <f>IF(A190=0,"",SUM($G$186:$G189)-SUM($H$186:$H188))</f>
        <v/>
      </c>
      <c r="I189" s="4"/>
    </row>
    <row r="190" spans="1:9" s="5" customFormat="1" ht="30" customHeight="1" x14ac:dyDescent="0.2">
      <c r="A190" s="12"/>
      <c r="B190" s="13">
        <v>25</v>
      </c>
      <c r="C190" s="9"/>
      <c r="D190" s="14"/>
      <c r="E190" s="17"/>
      <c r="F190" s="10"/>
      <c r="G190" s="13">
        <v>5</v>
      </c>
      <c r="H190" s="46">
        <f>IF(A191=0,"",SUM($G$186:$G190)-SUM($H$186:$H189))</f>
        <v>17</v>
      </c>
      <c r="I190" s="4"/>
    </row>
    <row r="191" spans="1:9" s="5" customFormat="1" ht="30" customHeight="1" x14ac:dyDescent="0.2">
      <c r="A191" s="12">
        <v>42421</v>
      </c>
      <c r="B191" s="13"/>
      <c r="C191" s="9"/>
      <c r="D191" s="14"/>
      <c r="E191" s="17"/>
      <c r="F191" s="10"/>
      <c r="G191" s="13">
        <v>2</v>
      </c>
      <c r="H191" s="46" t="str">
        <f>IF(A192=0,"",SUM($G$186:$G191)-SUM($H$186:$H190))</f>
        <v/>
      </c>
      <c r="I191" s="4"/>
    </row>
    <row r="192" spans="1:9" s="5" customFormat="1" ht="30" customHeight="1" x14ac:dyDescent="0.2">
      <c r="A192" s="12"/>
      <c r="B192" s="13"/>
      <c r="C192" s="9">
        <v>2</v>
      </c>
      <c r="D192" s="14"/>
      <c r="E192" s="17">
        <v>7410</v>
      </c>
      <c r="F192" s="10"/>
      <c r="G192" s="13">
        <v>2</v>
      </c>
      <c r="H192" s="46" t="str">
        <f>IF(A193=0,"",SUM($G$186:$G192)-SUM($H$186:$H191))</f>
        <v/>
      </c>
      <c r="I192" s="4"/>
    </row>
    <row r="193" spans="1:9" s="5" customFormat="1" ht="30" customHeight="1" x14ac:dyDescent="0.2">
      <c r="A193" s="12"/>
      <c r="B193" s="13">
        <v>2</v>
      </c>
      <c r="C193" s="9"/>
      <c r="D193" s="14"/>
      <c r="E193" s="17"/>
      <c r="F193" s="10"/>
      <c r="G193" s="13">
        <v>0</v>
      </c>
      <c r="H193" s="46" t="str">
        <f>IF(A194=0,"",SUM($G$186:$G193)-SUM($H$186:$H192))</f>
        <v/>
      </c>
      <c r="I193" s="4"/>
    </row>
    <row r="194" spans="1:9" s="5" customFormat="1" ht="30" customHeight="1" x14ac:dyDescent="0.2">
      <c r="A194" s="12"/>
      <c r="B194" s="13"/>
      <c r="C194" s="9"/>
      <c r="D194" s="14"/>
      <c r="E194" s="17"/>
      <c r="F194" s="10"/>
      <c r="G194" s="13">
        <v>4</v>
      </c>
      <c r="H194" s="46" t="str">
        <f>IF(A195=0,"",SUM($G$186:$G194)-SUM($H$186:$H193))</f>
        <v/>
      </c>
      <c r="I194" s="4"/>
    </row>
    <row r="195" spans="1:9" s="5" customFormat="1" ht="30" customHeight="1" x14ac:dyDescent="0.2">
      <c r="A195" s="12"/>
      <c r="B195" s="13">
        <v>2</v>
      </c>
      <c r="C195" s="9"/>
      <c r="D195" s="14"/>
      <c r="E195" s="17"/>
      <c r="F195" s="10"/>
      <c r="G195" s="13">
        <v>9</v>
      </c>
      <c r="H195" s="46" t="str">
        <f>IF(A196=0,"",SUM($G$186:$G195)-SUM($H$186:$H194))</f>
        <v/>
      </c>
      <c r="I195" s="4"/>
    </row>
    <row r="196" spans="1:9" s="5" customFormat="1" ht="30" customHeight="1" x14ac:dyDescent="0.2">
      <c r="A196" s="12"/>
      <c r="B196" s="13"/>
      <c r="C196" s="9">
        <v>25</v>
      </c>
      <c r="D196" s="14"/>
      <c r="E196" s="17"/>
      <c r="F196" s="10"/>
      <c r="G196" s="13">
        <v>7</v>
      </c>
      <c r="H196" s="46" t="str">
        <f>IF(A197=0,"",SUM($G$186:$G196)-SUM($H$186:$H195))</f>
        <v/>
      </c>
      <c r="I196" s="4"/>
    </row>
    <row r="197" spans="1:9" s="5" customFormat="1" ht="30" customHeight="1" x14ac:dyDescent="0.2">
      <c r="A197" s="12"/>
      <c r="B197" s="13"/>
      <c r="C197" s="9"/>
      <c r="D197" s="14"/>
      <c r="E197" s="17">
        <v>7710</v>
      </c>
      <c r="F197" s="10"/>
      <c r="G197" s="13">
        <v>6</v>
      </c>
      <c r="H197" s="46">
        <f>IF(A198=0,"",SUM($G$186:$G197)-SUM($H$186:$H196))</f>
        <v>30</v>
      </c>
      <c r="I197" s="4"/>
    </row>
    <row r="198" spans="1:9" s="5" customFormat="1" ht="30" customHeight="1" x14ac:dyDescent="0.2">
      <c r="A198" s="12">
        <v>42422</v>
      </c>
      <c r="B198" s="13"/>
      <c r="C198" s="9"/>
      <c r="D198" s="14"/>
      <c r="E198" s="17"/>
      <c r="F198" s="10"/>
      <c r="G198" s="13">
        <v>5</v>
      </c>
      <c r="H198" s="46" t="str">
        <f>IF(A199=0,"",SUM($G$186:$G198)-SUM($H$186:$H197))</f>
        <v/>
      </c>
      <c r="I198" s="4"/>
    </row>
    <row r="199" spans="1:9" s="5" customFormat="1" ht="30" customHeight="1" x14ac:dyDescent="0.2">
      <c r="A199" s="12"/>
      <c r="B199" s="13">
        <v>5</v>
      </c>
      <c r="C199" s="9"/>
      <c r="D199" s="14"/>
      <c r="E199" s="17"/>
      <c r="F199" s="10"/>
      <c r="G199" s="13">
        <v>3</v>
      </c>
      <c r="H199" s="46">
        <f>IF(A200=0,"",SUM($G$186:$G199)-SUM($H$186:$H198))</f>
        <v>8</v>
      </c>
      <c r="I199" s="4"/>
    </row>
    <row r="200" spans="1:9" s="5" customFormat="1" ht="30" customHeight="1" x14ac:dyDescent="0.2">
      <c r="A200" s="12">
        <v>42423</v>
      </c>
      <c r="B200" s="13"/>
      <c r="C200" s="9"/>
      <c r="D200" s="14"/>
      <c r="E200" s="17"/>
      <c r="F200" s="10"/>
      <c r="G200" s="13">
        <v>2</v>
      </c>
      <c r="H200" s="46" t="str">
        <f>IF(A201=0,"",SUM($G$186:$G200)-SUM($H$186:$H199))</f>
        <v/>
      </c>
      <c r="I200" s="4"/>
    </row>
    <row r="201" spans="1:9" s="5" customFormat="1" ht="30" customHeight="1" x14ac:dyDescent="0.2">
      <c r="A201" s="12"/>
      <c r="B201" s="13"/>
      <c r="C201" s="9"/>
      <c r="D201" s="14"/>
      <c r="E201" s="17">
        <v>7910</v>
      </c>
      <c r="F201" s="10"/>
      <c r="G201" s="13">
        <v>1</v>
      </c>
      <c r="H201" s="46">
        <f>IF(A202=0,"",SUM($G$186:$G201)-SUM($H$186:$H200))</f>
        <v>3</v>
      </c>
      <c r="I201" s="4"/>
    </row>
    <row r="202" spans="1:9" s="5" customFormat="1" ht="30" customHeight="1" x14ac:dyDescent="0.2">
      <c r="A202" s="12">
        <v>42424</v>
      </c>
      <c r="B202" s="13"/>
      <c r="C202" s="9"/>
      <c r="D202" s="14"/>
      <c r="E202" s="17"/>
      <c r="F202" s="10"/>
      <c r="G202" s="13">
        <v>5</v>
      </c>
      <c r="H202" s="46" t="str">
        <f>IF(A203=0,"",SUM($G$186:$G202)-SUM($H$186:$H201))</f>
        <v/>
      </c>
      <c r="I202" s="4"/>
    </row>
    <row r="203" spans="1:9" s="5" customFormat="1" ht="30" customHeight="1" x14ac:dyDescent="0.2">
      <c r="A203" s="12"/>
      <c r="B203" s="13"/>
      <c r="C203" s="9"/>
      <c r="D203" s="14"/>
      <c r="E203" s="17"/>
      <c r="F203" s="10"/>
      <c r="G203" s="13">
        <v>8</v>
      </c>
      <c r="H203" s="46" t="str">
        <f>IF(A204=0,"",SUM($G$186:$G203)-SUM($H$186:$H202))</f>
        <v/>
      </c>
      <c r="I203" s="4"/>
    </row>
    <row r="204" spans="1:9" s="5" customFormat="1" ht="30" customHeight="1" x14ac:dyDescent="0.2">
      <c r="A204" s="12"/>
      <c r="B204" s="13"/>
      <c r="C204" s="9"/>
      <c r="D204" s="14"/>
      <c r="E204" s="17"/>
      <c r="F204" s="10"/>
      <c r="G204" s="13">
        <v>1</v>
      </c>
      <c r="H204" s="46">
        <f>IF(A205=0,"",SUM($G$186:$G204)-SUM($H$186:$H203))</f>
        <v>14</v>
      </c>
      <c r="I204" s="4"/>
    </row>
    <row r="205" spans="1:9" s="5" customFormat="1" ht="30" customHeight="1" x14ac:dyDescent="0.2">
      <c r="A205" s="12">
        <v>42425</v>
      </c>
      <c r="B205" s="13"/>
      <c r="C205" s="9"/>
      <c r="D205" s="14"/>
      <c r="E205" s="17"/>
      <c r="F205" s="10"/>
      <c r="G205" s="13">
        <v>1</v>
      </c>
      <c r="H205" s="46" t="str">
        <f>IF(A206=0,"",SUM($G$186:$G205)-SUM($H$186:$H204))</f>
        <v/>
      </c>
      <c r="I205" s="4"/>
    </row>
    <row r="206" spans="1:9" s="5" customFormat="1" ht="30" customHeight="1" x14ac:dyDescent="0.2">
      <c r="A206" s="12"/>
      <c r="B206" s="13">
        <v>4</v>
      </c>
      <c r="C206" s="9">
        <v>5</v>
      </c>
      <c r="D206" s="14"/>
      <c r="E206" s="17"/>
      <c r="F206" s="10"/>
      <c r="G206" s="13">
        <v>1</v>
      </c>
      <c r="H206" s="46" t="str">
        <f>IF(A207=0,"",SUM($G$186:$G206)-SUM($H$186:$H205))</f>
        <v/>
      </c>
      <c r="I206" s="4"/>
    </row>
    <row r="207" spans="1:9" s="5" customFormat="1" ht="30" customHeight="1" x14ac:dyDescent="0.2">
      <c r="A207" s="12"/>
      <c r="B207" s="13"/>
      <c r="C207" s="9"/>
      <c r="D207" s="14"/>
      <c r="E207" s="17"/>
      <c r="F207" s="10"/>
      <c r="G207" s="13">
        <v>2</v>
      </c>
      <c r="H207" s="46" t="str">
        <f>IF(A208=0,"",SUM($G$186:$G207)-SUM($H$186:$H206))</f>
        <v/>
      </c>
      <c r="I207" s="4"/>
    </row>
    <row r="208" spans="1:9" s="5" customFormat="1" ht="30" customHeight="1" x14ac:dyDescent="0.2">
      <c r="A208" s="12"/>
      <c r="B208" s="13"/>
      <c r="C208" s="9"/>
      <c r="D208" s="14"/>
      <c r="E208" s="17"/>
      <c r="F208" s="10"/>
      <c r="G208" s="13">
        <v>2</v>
      </c>
      <c r="H208" s="46" t="str">
        <f>IF(A209=0,"",SUM($G$186:$G208)-SUM($H$186:$H207))</f>
        <v/>
      </c>
      <c r="I208" s="4"/>
    </row>
    <row r="209" spans="1:9" s="5" customFormat="1" ht="30" customHeight="1" x14ac:dyDescent="0.2">
      <c r="A209" s="12"/>
      <c r="B209" s="13"/>
      <c r="C209" s="9">
        <v>54</v>
      </c>
      <c r="D209" s="14"/>
      <c r="E209" s="17"/>
      <c r="F209" s="10"/>
      <c r="G209" s="13">
        <v>1</v>
      </c>
      <c r="H209" s="46" t="str">
        <f>IF(A210=0,"",SUM($G$186:$G209)-SUM($H$186:$H208))</f>
        <v/>
      </c>
      <c r="I209" s="4"/>
    </row>
    <row r="210" spans="1:9" s="5" customFormat="1" ht="30" customHeight="1" x14ac:dyDescent="0.2">
      <c r="A210" s="12"/>
      <c r="B210" s="13"/>
      <c r="C210" s="9"/>
      <c r="D210" s="14"/>
      <c r="E210" s="17"/>
      <c r="F210" s="10"/>
      <c r="G210" s="13">
        <v>2</v>
      </c>
      <c r="H210" s="46" t="str">
        <f>IF(A211=0,"",SUM($G$186:$G210)-SUM($H$186:$H209))</f>
        <v/>
      </c>
      <c r="I210" s="4"/>
    </row>
    <row r="211" spans="1:9" s="5" customFormat="1" ht="30" customHeight="1" x14ac:dyDescent="0.2">
      <c r="A211" s="12"/>
      <c r="B211" s="13"/>
      <c r="C211" s="9"/>
      <c r="D211" s="14"/>
      <c r="E211" s="17"/>
      <c r="F211" s="10"/>
      <c r="G211" s="13">
        <v>5</v>
      </c>
      <c r="H211" s="46" t="str">
        <f>IF(A212=0,"",SUM($G$186:$G211)-SUM($H$186:$H210))</f>
        <v/>
      </c>
      <c r="I211" s="4"/>
    </row>
    <row r="212" spans="1:9" s="5" customFormat="1" ht="30" customHeight="1" x14ac:dyDescent="0.2">
      <c r="A212" s="12"/>
      <c r="B212" s="13"/>
      <c r="C212" s="9"/>
      <c r="D212" s="14"/>
      <c r="E212" s="17"/>
      <c r="F212" s="10"/>
      <c r="G212" s="13">
        <v>5</v>
      </c>
      <c r="H212" s="46" t="str">
        <f>IF(A213=0,"",SUM($G$186:$G212)-SUM($H$186:$H211))</f>
        <v/>
      </c>
      <c r="I212" s="4"/>
    </row>
    <row r="213" spans="1:9" s="5" customFormat="1" ht="30" customHeight="1" x14ac:dyDescent="0.2">
      <c r="A213" s="12"/>
      <c r="B213" s="13"/>
      <c r="C213" s="9">
        <v>45</v>
      </c>
      <c r="D213" s="14"/>
      <c r="E213" s="17"/>
      <c r="F213" s="10"/>
      <c r="G213" s="13">
        <v>7</v>
      </c>
      <c r="H213" s="46">
        <f>IF(A214=0,"",SUM($G$186:$G213)-SUM($H$186:$H212))</f>
        <v>26</v>
      </c>
      <c r="I213" s="4"/>
    </row>
    <row r="214" spans="1:9" s="5" customFormat="1" ht="30" customHeight="1" x14ac:dyDescent="0.2">
      <c r="A214" s="12">
        <v>42426</v>
      </c>
      <c r="B214" s="13"/>
      <c r="C214" s="9"/>
      <c r="D214" s="14"/>
      <c r="E214" s="17"/>
      <c r="F214" s="10"/>
      <c r="G214" s="13">
        <v>4</v>
      </c>
      <c r="H214" s="46" t="str">
        <f>IF(A217=0,"",SUM($G$186:$G214)-SUM($H$186:$H213))</f>
        <v/>
      </c>
      <c r="I214" s="4"/>
    </row>
    <row r="215" spans="1:9" s="5" customFormat="1" ht="30" customHeight="1" x14ac:dyDescent="0.2">
      <c r="A215" s="31" t="s">
        <v>14</v>
      </c>
      <c r="B215" s="29">
        <f>SUM(B185:B214)</f>
        <v>769</v>
      </c>
      <c r="C215" s="30">
        <f>SUM(C185:C214)</f>
        <v>1221</v>
      </c>
      <c r="D215" s="16"/>
      <c r="E215" s="34"/>
      <c r="F215" s="16"/>
      <c r="G215" s="28"/>
      <c r="H215" s="28">
        <f>SUM(H185:H214)</f>
        <v>692.5</v>
      </c>
      <c r="I215" s="4"/>
    </row>
    <row r="216" spans="1:9" s="5" customFormat="1" ht="30" customHeight="1" x14ac:dyDescent="0.2">
      <c r="A216" s="31" t="s">
        <v>14</v>
      </c>
      <c r="B216" s="29">
        <f>B215</f>
        <v>769</v>
      </c>
      <c r="C216" s="30">
        <f>C215</f>
        <v>1221</v>
      </c>
      <c r="D216" s="16"/>
      <c r="E216" s="34"/>
      <c r="F216" s="16"/>
      <c r="G216" s="28"/>
      <c r="H216" s="28">
        <f>H215</f>
        <v>692.5</v>
      </c>
      <c r="I216" s="4"/>
    </row>
    <row r="217" spans="1:9" s="5" customFormat="1" ht="30" customHeight="1" x14ac:dyDescent="0.2">
      <c r="A217" s="12"/>
      <c r="B217" s="13"/>
      <c r="C217" s="9"/>
      <c r="D217" s="14"/>
      <c r="E217" s="17"/>
      <c r="F217" s="10"/>
      <c r="G217" s="13">
        <v>5</v>
      </c>
      <c r="H217" s="46">
        <f>IF(A218=0,"",SUM($G217:$G217)-SUM($I216:$I217))</f>
        <v>5</v>
      </c>
      <c r="I217" s="4"/>
    </row>
    <row r="218" spans="1:9" s="5" customFormat="1" ht="30" customHeight="1" x14ac:dyDescent="0.2">
      <c r="A218" s="12">
        <v>42427</v>
      </c>
      <c r="B218" s="13"/>
      <c r="C218" s="9">
        <v>45</v>
      </c>
      <c r="D218" s="14"/>
      <c r="E218" s="17"/>
      <c r="F218" s="10"/>
      <c r="G218" s="13">
        <v>4</v>
      </c>
      <c r="H218" s="46">
        <f>IF(A219=0,"",SUM($G$217:$G218)-SUM($H$217:$H217))</f>
        <v>4</v>
      </c>
      <c r="I218" s="4"/>
    </row>
    <row r="219" spans="1:9" s="5" customFormat="1" ht="30" customHeight="1" x14ac:dyDescent="0.2">
      <c r="A219" s="12">
        <v>42428</v>
      </c>
      <c r="B219" s="13">
        <v>85</v>
      </c>
      <c r="C219" s="9"/>
      <c r="D219" s="14"/>
      <c r="E219" s="17"/>
      <c r="F219" s="10"/>
      <c r="G219" s="13">
        <v>4</v>
      </c>
      <c r="H219" s="46" t="str">
        <f>IF(A220=0,"",SUM($G$217:$G219)-SUM($H$217:$H218))</f>
        <v/>
      </c>
      <c r="I219" s="4"/>
    </row>
    <row r="220" spans="1:9" s="5" customFormat="1" ht="30" customHeight="1" x14ac:dyDescent="0.2">
      <c r="A220" s="12"/>
      <c r="B220" s="13"/>
      <c r="C220" s="9"/>
      <c r="D220" s="14"/>
      <c r="E220" s="17"/>
      <c r="F220" s="10"/>
      <c r="G220" s="13">
        <v>8</v>
      </c>
      <c r="H220" s="46" t="str">
        <f>IF(A221=0,"",SUM($G$217:$G220)-SUM($H$217:$H219))</f>
        <v/>
      </c>
      <c r="I220" s="4"/>
    </row>
    <row r="221" spans="1:9" s="5" customFormat="1" ht="30" customHeight="1" x14ac:dyDescent="0.2">
      <c r="A221" s="12"/>
      <c r="B221" s="13">
        <v>25</v>
      </c>
      <c r="C221" s="9"/>
      <c r="D221" s="14"/>
      <c r="E221" s="17"/>
      <c r="F221" s="10"/>
      <c r="G221" s="13">
        <v>5</v>
      </c>
      <c r="H221" s="46">
        <f>IF(A222=0,"",SUM($G$217:$G221)-SUM($H$217:$H220))</f>
        <v>17</v>
      </c>
      <c r="I221" s="4"/>
    </row>
    <row r="222" spans="1:9" s="5" customFormat="1" ht="30" customHeight="1" x14ac:dyDescent="0.2">
      <c r="A222" s="12">
        <v>42429</v>
      </c>
      <c r="B222" s="13"/>
      <c r="C222" s="9"/>
      <c r="D222" s="14"/>
      <c r="E222" s="17">
        <v>7810</v>
      </c>
      <c r="F222" s="10"/>
      <c r="G222" s="13">
        <v>2</v>
      </c>
      <c r="H222" s="46" t="str">
        <f>IF(A223=0,"",SUM($G$217:$G222)-SUM($H$217:$H221))</f>
        <v/>
      </c>
      <c r="I222" s="4"/>
    </row>
    <row r="223" spans="1:9" s="5" customFormat="1" ht="30" customHeight="1" x14ac:dyDescent="0.2">
      <c r="A223" s="12"/>
      <c r="B223" s="13"/>
      <c r="C223" s="9">
        <v>2</v>
      </c>
      <c r="D223" s="14"/>
      <c r="E223" s="17"/>
      <c r="F223" s="10"/>
      <c r="G223" s="13">
        <v>2</v>
      </c>
      <c r="H223" s="46" t="str">
        <f>IF(A224=0,"",SUM($G$217:$G223)-SUM($H$217:$H222))</f>
        <v/>
      </c>
      <c r="I223" s="4"/>
    </row>
    <row r="224" spans="1:9" s="5" customFormat="1" ht="30" customHeight="1" x14ac:dyDescent="0.2">
      <c r="A224" s="12"/>
      <c r="B224" s="13">
        <v>2</v>
      </c>
      <c r="C224" s="9"/>
      <c r="D224" s="14"/>
      <c r="E224" s="17"/>
      <c r="F224" s="10"/>
      <c r="G224" s="13">
        <v>0</v>
      </c>
      <c r="H224" s="46" t="str">
        <f>IF(A225=0,"",SUM($G$217:$G224)-SUM($H$217:$H223))</f>
        <v/>
      </c>
      <c r="I224" s="4"/>
    </row>
    <row r="225" spans="1:9" s="5" customFormat="1" ht="30" customHeight="1" x14ac:dyDescent="0.2">
      <c r="A225" s="12"/>
      <c r="B225" s="13"/>
      <c r="C225" s="9"/>
      <c r="D225" s="14"/>
      <c r="E225" s="17"/>
      <c r="F225" s="10"/>
      <c r="G225" s="13">
        <v>4</v>
      </c>
      <c r="H225" s="46" t="str">
        <f>IF(A226=0,"",SUM($G$217:$G225)-SUM($H$217:$H224))</f>
        <v/>
      </c>
      <c r="I225" s="4"/>
    </row>
    <row r="226" spans="1:9" s="5" customFormat="1" ht="30" customHeight="1" x14ac:dyDescent="0.2">
      <c r="A226" s="12"/>
      <c r="B226" s="13">
        <v>2</v>
      </c>
      <c r="C226" s="9"/>
      <c r="D226" s="14"/>
      <c r="E226" s="17">
        <v>7410</v>
      </c>
      <c r="F226" s="10"/>
      <c r="G226" s="13">
        <v>9</v>
      </c>
      <c r="H226" s="46" t="str">
        <f>IF(A227=0,"",SUM($G$217:$G226)-SUM($H$217:$H225))</f>
        <v/>
      </c>
      <c r="I226" s="4"/>
    </row>
    <row r="227" spans="1:9" s="5" customFormat="1" ht="30" customHeight="1" x14ac:dyDescent="0.2">
      <c r="A227" s="12"/>
      <c r="B227" s="13"/>
      <c r="C227" s="9">
        <v>25</v>
      </c>
      <c r="D227" s="14"/>
      <c r="E227" s="17"/>
      <c r="F227" s="10"/>
      <c r="G227" s="13">
        <v>7</v>
      </c>
      <c r="H227" s="46" t="str">
        <f>IF(A228=0,"",SUM($G$217:$G227)-SUM($H$217:$H226))</f>
        <v/>
      </c>
      <c r="I227" s="4"/>
    </row>
    <row r="228" spans="1:9" s="5" customFormat="1" ht="30" customHeight="1" x14ac:dyDescent="0.2">
      <c r="A228" s="12"/>
      <c r="B228" s="13"/>
      <c r="C228" s="9"/>
      <c r="D228" s="14"/>
      <c r="E228" s="17"/>
      <c r="F228" s="10"/>
      <c r="G228" s="13">
        <v>6</v>
      </c>
      <c r="H228" s="46">
        <f>IF(A229=0,"",SUM($G$217:$G228)-SUM($H$217:$H227))</f>
        <v>30</v>
      </c>
      <c r="I228" s="4"/>
    </row>
    <row r="229" spans="1:9" s="5" customFormat="1" ht="30" customHeight="1" x14ac:dyDescent="0.2">
      <c r="A229" s="12">
        <v>42401</v>
      </c>
      <c r="B229" s="13"/>
      <c r="C229" s="9"/>
      <c r="D229" s="14"/>
      <c r="E229" s="17"/>
      <c r="F229" s="10"/>
      <c r="G229" s="13">
        <v>5</v>
      </c>
      <c r="H229" s="46" t="str">
        <f>IF(A230=0,"",SUM($G$217:$G229)-SUM($H$217:$H228))</f>
        <v/>
      </c>
      <c r="I229" s="4"/>
    </row>
    <row r="230" spans="1:9" s="5" customFormat="1" ht="30" customHeight="1" x14ac:dyDescent="0.2">
      <c r="A230" s="12"/>
      <c r="B230" s="13">
        <v>5</v>
      </c>
      <c r="C230" s="9"/>
      <c r="D230" s="14"/>
      <c r="E230" s="17"/>
      <c r="F230" s="10"/>
      <c r="G230" s="13">
        <v>3</v>
      </c>
      <c r="H230" s="46">
        <f>IF(A231=0,"",SUM($G$217:$G230)-SUM($H$217:$H229))</f>
        <v>8</v>
      </c>
      <c r="I230" s="4"/>
    </row>
    <row r="231" spans="1:9" s="5" customFormat="1" ht="30" customHeight="1" x14ac:dyDescent="0.2">
      <c r="A231" s="12">
        <v>42402</v>
      </c>
      <c r="B231" s="13"/>
      <c r="C231" s="9"/>
      <c r="D231" s="14"/>
      <c r="E231" s="17">
        <v>7710</v>
      </c>
      <c r="F231" s="10"/>
      <c r="G231" s="13">
        <v>2</v>
      </c>
      <c r="H231" s="46" t="str">
        <f>IF(A232=0,"",SUM($G$217:$G231)-SUM($H$217:$H230))</f>
        <v/>
      </c>
      <c r="I231" s="4"/>
    </row>
    <row r="232" spans="1:9" s="5" customFormat="1" ht="30" customHeight="1" x14ac:dyDescent="0.2">
      <c r="A232" s="12"/>
      <c r="B232" s="13"/>
      <c r="C232" s="9"/>
      <c r="D232" s="14"/>
      <c r="E232" s="17"/>
      <c r="F232" s="10"/>
      <c r="G232" s="13">
        <v>1</v>
      </c>
      <c r="H232" s="46">
        <f>IF(A233=0,"",SUM($G$217:$G232)-SUM($H$217:$H231))</f>
        <v>3</v>
      </c>
      <c r="I232" s="4"/>
    </row>
    <row r="233" spans="1:9" s="5" customFormat="1" ht="30" customHeight="1" x14ac:dyDescent="0.2">
      <c r="A233" s="12">
        <v>42403</v>
      </c>
      <c r="B233" s="13"/>
      <c r="C233" s="9"/>
      <c r="D233" s="14"/>
      <c r="E233" s="17"/>
      <c r="F233" s="10"/>
      <c r="G233" s="13">
        <v>5</v>
      </c>
      <c r="H233" s="46" t="str">
        <f>IF(A234=0,"",SUM($G$217:$G233)-SUM($H$217:$H232))</f>
        <v/>
      </c>
      <c r="I233" s="4"/>
    </row>
    <row r="234" spans="1:9" s="5" customFormat="1" ht="30" customHeight="1" x14ac:dyDescent="0.2">
      <c r="A234" s="12"/>
      <c r="B234" s="13"/>
      <c r="C234" s="9"/>
      <c r="D234" s="14"/>
      <c r="E234" s="17"/>
      <c r="F234" s="10"/>
      <c r="G234" s="13">
        <v>8</v>
      </c>
      <c r="H234" s="46" t="str">
        <f>IF(A235=0,"",SUM($G$217:$G234)-SUM($H$217:$H233))</f>
        <v/>
      </c>
      <c r="I234" s="4"/>
    </row>
    <row r="235" spans="1:9" s="5" customFormat="1" ht="30" customHeight="1" x14ac:dyDescent="0.2">
      <c r="A235" s="12"/>
      <c r="B235" s="13"/>
      <c r="C235" s="9"/>
      <c r="D235" s="14"/>
      <c r="E235" s="17">
        <v>7910</v>
      </c>
      <c r="F235" s="10"/>
      <c r="G235" s="13">
        <v>1</v>
      </c>
      <c r="H235" s="46">
        <f>IF(A236=0,"",SUM($G$217:$G235)-SUM($H$217:$H234))</f>
        <v>14</v>
      </c>
      <c r="I235" s="4"/>
    </row>
    <row r="236" spans="1:9" s="5" customFormat="1" ht="30" customHeight="1" x14ac:dyDescent="0.2">
      <c r="A236" s="12">
        <v>42404</v>
      </c>
      <c r="B236" s="13"/>
      <c r="C236" s="9"/>
      <c r="D236" s="14"/>
      <c r="E236" s="17"/>
      <c r="F236" s="10"/>
      <c r="G236" s="13">
        <v>1</v>
      </c>
      <c r="H236" s="46" t="str">
        <f>IF(A237=0,"",SUM($G$217:$G236)-SUM($H$217:$H235))</f>
        <v/>
      </c>
      <c r="I236" s="4"/>
    </row>
    <row r="237" spans="1:9" s="5" customFormat="1" ht="30" customHeight="1" x14ac:dyDescent="0.2">
      <c r="A237" s="12"/>
      <c r="B237" s="13">
        <v>4</v>
      </c>
      <c r="C237" s="9">
        <v>5</v>
      </c>
      <c r="D237" s="14"/>
      <c r="E237" s="17"/>
      <c r="F237" s="10"/>
      <c r="G237" s="13">
        <v>1</v>
      </c>
      <c r="H237" s="46" t="str">
        <f>IF(A238=0,"",SUM($G$217:$G237)-SUM($H$217:$H236))</f>
        <v/>
      </c>
      <c r="I237" s="4"/>
    </row>
    <row r="238" spans="1:9" s="5" customFormat="1" ht="30" customHeight="1" x14ac:dyDescent="0.2">
      <c r="A238" s="12"/>
      <c r="B238" s="13"/>
      <c r="C238" s="9"/>
      <c r="D238" s="14"/>
      <c r="E238" s="17"/>
      <c r="F238" s="10"/>
      <c r="G238" s="13">
        <v>2</v>
      </c>
      <c r="H238" s="46" t="str">
        <f>IF(A239=0,"",SUM($G$217:$G238)-SUM($H$217:$H237))</f>
        <v/>
      </c>
      <c r="I238" s="4"/>
    </row>
    <row r="239" spans="1:9" s="5" customFormat="1" ht="30" customHeight="1" x14ac:dyDescent="0.2">
      <c r="A239" s="12"/>
      <c r="B239" s="13"/>
      <c r="C239" s="9"/>
      <c r="D239" s="14"/>
      <c r="E239" s="17"/>
      <c r="F239" s="10"/>
      <c r="G239" s="13">
        <v>2</v>
      </c>
      <c r="H239" s="46" t="str">
        <f>IF(A240=0,"",SUM($G$217:$G239)-SUM($H$217:$H238))</f>
        <v/>
      </c>
      <c r="I239" s="4"/>
    </row>
    <row r="240" spans="1:9" s="5" customFormat="1" ht="30" customHeight="1" x14ac:dyDescent="0.2">
      <c r="A240" s="12"/>
      <c r="B240" s="13"/>
      <c r="C240" s="9">
        <v>54</v>
      </c>
      <c r="D240" s="14"/>
      <c r="E240" s="17"/>
      <c r="F240" s="10"/>
      <c r="G240" s="13">
        <v>1</v>
      </c>
      <c r="H240" s="46" t="str">
        <f>IF(A241=0,"",SUM($G$217:$G240)-SUM($H$217:$H239))</f>
        <v/>
      </c>
      <c r="I240" s="4"/>
    </row>
    <row r="241" spans="1:9" s="5" customFormat="1" ht="30" customHeight="1" x14ac:dyDescent="0.2">
      <c r="A241" s="12"/>
      <c r="B241" s="13"/>
      <c r="C241" s="9"/>
      <c r="D241" s="14"/>
      <c r="E241" s="17"/>
      <c r="F241" s="10"/>
      <c r="G241" s="13">
        <v>2</v>
      </c>
      <c r="H241" s="46" t="str">
        <f>IF(A242=0,"",SUM($G$217:$G241)-SUM($H$217:$H240))</f>
        <v/>
      </c>
      <c r="I241" s="4"/>
    </row>
    <row r="242" spans="1:9" s="5" customFormat="1" ht="30" customHeight="1" x14ac:dyDescent="0.2">
      <c r="A242" s="12"/>
      <c r="B242" s="13"/>
      <c r="C242" s="9"/>
      <c r="D242" s="14"/>
      <c r="E242" s="17"/>
      <c r="F242" s="10"/>
      <c r="G242" s="13">
        <v>5</v>
      </c>
      <c r="H242" s="46" t="str">
        <f>IF(A243=0,"",SUM($G$217:$G242)-SUM($H$217:$H241))</f>
        <v/>
      </c>
      <c r="I242" s="4"/>
    </row>
    <row r="243" spans="1:9" s="5" customFormat="1" ht="30" customHeight="1" x14ac:dyDescent="0.2">
      <c r="A243" s="12"/>
      <c r="B243" s="13"/>
      <c r="C243" s="9"/>
      <c r="D243" s="14"/>
      <c r="E243" s="17"/>
      <c r="F243" s="10"/>
      <c r="G243" s="13">
        <v>5</v>
      </c>
      <c r="H243" s="46" t="str">
        <f>IF(A244=0,"",SUM($G$217:$G243)-SUM($H$217:$H242))</f>
        <v/>
      </c>
      <c r="I243" s="4"/>
    </row>
    <row r="244" spans="1:9" s="5" customFormat="1" ht="30" customHeight="1" x14ac:dyDescent="0.2">
      <c r="A244" s="12"/>
      <c r="B244" s="13"/>
      <c r="C244" s="9">
        <v>45</v>
      </c>
      <c r="D244" s="14"/>
      <c r="E244" s="17"/>
      <c r="F244" s="10"/>
      <c r="G244" s="13">
        <v>7</v>
      </c>
      <c r="H244" s="46">
        <f>IF(A245=0,"",SUM($G$217:$G244)-SUM($H$217:$H243))</f>
        <v>26</v>
      </c>
      <c r="I244" s="4"/>
    </row>
    <row r="245" spans="1:9" s="5" customFormat="1" ht="30" customHeight="1" x14ac:dyDescent="0.2">
      <c r="A245" s="12">
        <v>42405</v>
      </c>
      <c r="B245" s="13"/>
      <c r="C245" s="9"/>
      <c r="D245" s="14"/>
      <c r="E245" s="17"/>
      <c r="F245" s="10"/>
      <c r="G245" s="13">
        <v>4</v>
      </c>
      <c r="H245" s="46" t="str">
        <f>IF(A248=0,"",SUM($G$217:$G245)-SUM($H$217:$H244))</f>
        <v/>
      </c>
      <c r="I245" s="4"/>
    </row>
    <row r="246" spans="1:9" s="5" customFormat="1" ht="30" customHeight="1" x14ac:dyDescent="0.2">
      <c r="A246" s="31" t="s">
        <v>14</v>
      </c>
      <c r="B246" s="29">
        <f>SUM(B216:B245)</f>
        <v>892</v>
      </c>
      <c r="C246" s="30">
        <f>SUM(C216:C245)</f>
        <v>1397</v>
      </c>
      <c r="D246" s="16"/>
      <c r="E246" s="34"/>
      <c r="F246" s="16"/>
      <c r="G246" s="28"/>
      <c r="H246" s="28">
        <f>SUM(H216:H245)</f>
        <v>799.5</v>
      </c>
      <c r="I246" s="4"/>
    </row>
    <row r="247" spans="1:9" s="5" customFormat="1" ht="30" customHeight="1" x14ac:dyDescent="0.2">
      <c r="A247" s="31" t="s">
        <v>14</v>
      </c>
      <c r="B247" s="29">
        <f>B246</f>
        <v>892</v>
      </c>
      <c r="C247" s="30">
        <f>C246</f>
        <v>1397</v>
      </c>
      <c r="D247" s="16"/>
      <c r="E247" s="34"/>
      <c r="F247" s="16"/>
      <c r="G247" s="28"/>
      <c r="H247" s="28">
        <f>H246</f>
        <v>799.5</v>
      </c>
      <c r="I247" s="4"/>
    </row>
    <row r="248" spans="1:9" s="5" customFormat="1" ht="30" customHeight="1" x14ac:dyDescent="0.2">
      <c r="A248" s="12"/>
      <c r="B248" s="13"/>
      <c r="C248" s="9"/>
      <c r="D248" s="14"/>
      <c r="E248" s="17"/>
      <c r="F248" s="10"/>
      <c r="G248" s="13">
        <v>5</v>
      </c>
      <c r="H248" s="46">
        <f>IF(A249=0,"",SUM($G248:$G248)-SUM($I247:$I248))</f>
        <v>5</v>
      </c>
      <c r="I248" s="4"/>
    </row>
    <row r="249" spans="1:9" s="5" customFormat="1" ht="30" customHeight="1" x14ac:dyDescent="0.2">
      <c r="A249" s="12">
        <v>42406</v>
      </c>
      <c r="B249" s="13"/>
      <c r="C249" s="9">
        <v>45</v>
      </c>
      <c r="D249" s="14"/>
      <c r="E249" s="17"/>
      <c r="F249" s="10"/>
      <c r="G249" s="13">
        <v>4</v>
      </c>
      <c r="H249" s="46">
        <f>IF(A250=0,"",SUM($G$248:$G249)-SUM($H$248:$H248))</f>
        <v>4</v>
      </c>
      <c r="I249" s="4"/>
    </row>
    <row r="250" spans="1:9" s="5" customFormat="1" ht="30" customHeight="1" x14ac:dyDescent="0.2">
      <c r="A250" s="12">
        <v>42407</v>
      </c>
      <c r="B250" s="13">
        <v>85</v>
      </c>
      <c r="C250" s="9"/>
      <c r="D250" s="14"/>
      <c r="E250" s="17"/>
      <c r="F250" s="10"/>
      <c r="G250" s="13">
        <v>4</v>
      </c>
      <c r="H250" s="46" t="str">
        <f>IF(A251=0,"",SUM($G$248:$G250)-SUM($H$248:$H249))</f>
        <v/>
      </c>
      <c r="I250" s="4"/>
    </row>
    <row r="251" spans="1:9" s="5" customFormat="1" ht="30" customHeight="1" x14ac:dyDescent="0.2">
      <c r="A251" s="12"/>
      <c r="B251" s="13"/>
      <c r="C251" s="9"/>
      <c r="D251" s="14"/>
      <c r="E251" s="17"/>
      <c r="F251" s="10"/>
      <c r="G251" s="13">
        <v>8</v>
      </c>
      <c r="H251" s="46" t="str">
        <f>IF(A252=0,"",SUM($G$248:$G251)-SUM($H$248:$H250))</f>
        <v/>
      </c>
      <c r="I251" s="4"/>
    </row>
    <row r="252" spans="1:9" s="5" customFormat="1" ht="30" customHeight="1" x14ac:dyDescent="0.2">
      <c r="A252" s="12"/>
      <c r="B252" s="13">
        <v>25</v>
      </c>
      <c r="C252" s="9"/>
      <c r="D252" s="14"/>
      <c r="E252" s="17"/>
      <c r="F252" s="10"/>
      <c r="G252" s="13">
        <v>5</v>
      </c>
      <c r="H252" s="46">
        <f>IF(A253=0,"",SUM($G$248:$G252)-SUM($H$248:$H251))</f>
        <v>17</v>
      </c>
      <c r="I252" s="4"/>
    </row>
    <row r="253" spans="1:9" s="5" customFormat="1" ht="30" customHeight="1" x14ac:dyDescent="0.2">
      <c r="A253" s="12">
        <v>42408</v>
      </c>
      <c r="B253" s="13"/>
      <c r="C253" s="9"/>
      <c r="D253" s="14"/>
      <c r="E253" s="17">
        <v>7810</v>
      </c>
      <c r="F253" s="10"/>
      <c r="G253" s="13">
        <v>2</v>
      </c>
      <c r="H253" s="46" t="str">
        <f>IF(A254=0,"",SUM($G$248:$G253)-SUM($H$248:$H252))</f>
        <v/>
      </c>
      <c r="I253" s="4"/>
    </row>
    <row r="254" spans="1:9" s="5" customFormat="1" ht="30" customHeight="1" x14ac:dyDescent="0.2">
      <c r="A254" s="12"/>
      <c r="B254" s="13"/>
      <c r="C254" s="9">
        <v>2</v>
      </c>
      <c r="D254" s="14"/>
      <c r="E254" s="17"/>
      <c r="F254" s="10"/>
      <c r="G254" s="13">
        <v>2</v>
      </c>
      <c r="H254" s="46" t="str">
        <f>IF(A255=0,"",SUM($G$248:$G254)-SUM($H$248:$H253))</f>
        <v/>
      </c>
      <c r="I254" s="4"/>
    </row>
    <row r="255" spans="1:9" s="5" customFormat="1" ht="30" customHeight="1" x14ac:dyDescent="0.2">
      <c r="A255" s="12"/>
      <c r="B255" s="13">
        <v>2</v>
      </c>
      <c r="C255" s="9"/>
      <c r="D255" s="14"/>
      <c r="E255" s="17"/>
      <c r="F255" s="10"/>
      <c r="G255" s="13">
        <v>0</v>
      </c>
      <c r="H255" s="46" t="str">
        <f>IF(A256=0,"",SUM($G$248:$G255)-SUM($H$248:$H254))</f>
        <v/>
      </c>
      <c r="I255" s="4"/>
    </row>
    <row r="256" spans="1:9" s="5" customFormat="1" ht="30" customHeight="1" x14ac:dyDescent="0.2">
      <c r="A256" s="12"/>
      <c r="B256" s="13"/>
      <c r="C256" s="9"/>
      <c r="D256" s="14"/>
      <c r="E256" s="17"/>
      <c r="F256" s="10"/>
      <c r="G256" s="13">
        <v>4</v>
      </c>
      <c r="H256" s="46" t="str">
        <f>IF(A257=0,"",SUM($G$248:$G256)-SUM($H$248:$H255))</f>
        <v/>
      </c>
      <c r="I256" s="4"/>
    </row>
    <row r="257" spans="1:9" s="5" customFormat="1" ht="30" customHeight="1" x14ac:dyDescent="0.2">
      <c r="A257" s="12"/>
      <c r="B257" s="13">
        <v>2</v>
      </c>
      <c r="C257" s="9"/>
      <c r="D257" s="14"/>
      <c r="E257" s="17">
        <v>7410</v>
      </c>
      <c r="F257" s="10"/>
      <c r="G257" s="13">
        <v>9</v>
      </c>
      <c r="H257" s="46" t="str">
        <f>IF(A258=0,"",SUM($G$248:$G257)-SUM($H$248:$H256))</f>
        <v/>
      </c>
      <c r="I257" s="4"/>
    </row>
    <row r="258" spans="1:9" s="5" customFormat="1" ht="30" customHeight="1" x14ac:dyDescent="0.2">
      <c r="A258" s="12"/>
      <c r="B258" s="13"/>
      <c r="C258" s="9">
        <v>25</v>
      </c>
      <c r="D258" s="14"/>
      <c r="E258" s="17"/>
      <c r="F258" s="10"/>
      <c r="G258" s="13">
        <v>7</v>
      </c>
      <c r="H258" s="46" t="str">
        <f>IF(A259=0,"",SUM($G$248:$G258)-SUM($H$248:$H257))</f>
        <v/>
      </c>
      <c r="I258" s="4"/>
    </row>
    <row r="259" spans="1:9" s="5" customFormat="1" ht="30" customHeight="1" x14ac:dyDescent="0.2">
      <c r="A259" s="12"/>
      <c r="B259" s="13"/>
      <c r="C259" s="9"/>
      <c r="D259" s="14"/>
      <c r="E259" s="17"/>
      <c r="F259" s="10"/>
      <c r="G259" s="13">
        <v>6</v>
      </c>
      <c r="H259" s="46">
        <f>IF(A260=0,"",SUM($G$248:$G259)-SUM($H$248:$H258))</f>
        <v>30</v>
      </c>
      <c r="I259" s="4"/>
    </row>
    <row r="260" spans="1:9" s="5" customFormat="1" ht="30" customHeight="1" x14ac:dyDescent="0.2">
      <c r="A260" s="12">
        <v>42411</v>
      </c>
      <c r="B260" s="13"/>
      <c r="C260" s="9"/>
      <c r="D260" s="14"/>
      <c r="E260" s="17"/>
      <c r="F260" s="10"/>
      <c r="G260" s="13">
        <v>5</v>
      </c>
      <c r="H260" s="46" t="str">
        <f>IF(A261=0,"",SUM($G$248:$G260)-SUM($H$248:$H259))</f>
        <v/>
      </c>
      <c r="I260" s="4"/>
    </row>
    <row r="261" spans="1:9" s="5" customFormat="1" ht="30" customHeight="1" x14ac:dyDescent="0.2">
      <c r="A261" s="12"/>
      <c r="B261" s="13">
        <v>5</v>
      </c>
      <c r="C261" s="9"/>
      <c r="D261" s="14"/>
      <c r="E261" s="17"/>
      <c r="F261" s="10"/>
      <c r="G261" s="13">
        <v>3</v>
      </c>
      <c r="H261" s="46">
        <f>IF(A262=0,"",SUM($G$248:$G261)-SUM($H$248:$H260))</f>
        <v>8</v>
      </c>
      <c r="I261" s="4"/>
    </row>
    <row r="262" spans="1:9" s="5" customFormat="1" ht="30" customHeight="1" x14ac:dyDescent="0.2">
      <c r="A262" s="12">
        <v>42412</v>
      </c>
      <c r="B262" s="13"/>
      <c r="C262" s="9"/>
      <c r="D262" s="14"/>
      <c r="E262" s="17">
        <v>7710</v>
      </c>
      <c r="F262" s="10"/>
      <c r="G262" s="13">
        <v>2</v>
      </c>
      <c r="H262" s="46" t="str">
        <f>IF(A263=0,"",SUM($G$248:$G262)-SUM($H$248:$H261))</f>
        <v/>
      </c>
      <c r="I262" s="4"/>
    </row>
    <row r="263" spans="1:9" s="5" customFormat="1" ht="30" customHeight="1" x14ac:dyDescent="0.2">
      <c r="A263" s="12"/>
      <c r="B263" s="13"/>
      <c r="C263" s="9"/>
      <c r="D263" s="14"/>
      <c r="E263" s="17"/>
      <c r="F263" s="10"/>
      <c r="G263" s="13">
        <v>1</v>
      </c>
      <c r="H263" s="46">
        <f>IF(A264=0,"",SUM($G$248:$G263)-SUM($H$248:$H262))</f>
        <v>3</v>
      </c>
      <c r="I263" s="4"/>
    </row>
    <row r="264" spans="1:9" s="5" customFormat="1" ht="30" customHeight="1" x14ac:dyDescent="0.2">
      <c r="A264" s="12">
        <v>42413</v>
      </c>
      <c r="B264" s="13"/>
      <c r="C264" s="9"/>
      <c r="D264" s="14"/>
      <c r="E264" s="17"/>
      <c r="F264" s="10"/>
      <c r="G264" s="13">
        <v>5</v>
      </c>
      <c r="H264" s="46" t="str">
        <f>IF(A265=0,"",SUM($G$248:$G264)-SUM($H$248:$H263))</f>
        <v/>
      </c>
      <c r="I264" s="4"/>
    </row>
    <row r="265" spans="1:9" s="5" customFormat="1" ht="30" customHeight="1" x14ac:dyDescent="0.2">
      <c r="A265" s="12"/>
      <c r="B265" s="13"/>
      <c r="C265" s="9"/>
      <c r="D265" s="14"/>
      <c r="E265" s="17"/>
      <c r="F265" s="10"/>
      <c r="G265" s="13">
        <v>8</v>
      </c>
      <c r="H265" s="46" t="str">
        <f>IF(A266=0,"",SUM($G$248:$G265)-SUM($H$248:$H264))</f>
        <v/>
      </c>
      <c r="I265" s="4"/>
    </row>
    <row r="266" spans="1:9" s="5" customFormat="1" ht="30" customHeight="1" x14ac:dyDescent="0.2">
      <c r="A266" s="12"/>
      <c r="B266" s="13"/>
      <c r="C266" s="9"/>
      <c r="D266" s="14"/>
      <c r="E266" s="17">
        <v>7910</v>
      </c>
      <c r="F266" s="10"/>
      <c r="G266" s="13">
        <v>1</v>
      </c>
      <c r="H266" s="46">
        <f>IF(A267=0,"",SUM($G$248:$G266)-SUM($H$248:$H265))</f>
        <v>14</v>
      </c>
      <c r="I266" s="4"/>
    </row>
    <row r="267" spans="1:9" s="5" customFormat="1" ht="30" customHeight="1" x14ac:dyDescent="0.2">
      <c r="A267" s="12">
        <v>42414</v>
      </c>
      <c r="B267" s="13"/>
      <c r="C267" s="9"/>
      <c r="D267" s="14"/>
      <c r="E267" s="17"/>
      <c r="F267" s="10"/>
      <c r="G267" s="13">
        <v>1</v>
      </c>
      <c r="H267" s="46" t="str">
        <f>IF(A268=0,"",SUM($G$248:$G267)-SUM($H$248:$H266))</f>
        <v/>
      </c>
      <c r="I267" s="4"/>
    </row>
    <row r="268" spans="1:9" s="5" customFormat="1" ht="30" customHeight="1" x14ac:dyDescent="0.2">
      <c r="A268" s="12"/>
      <c r="B268" s="13">
        <v>4</v>
      </c>
      <c r="C268" s="9">
        <v>5</v>
      </c>
      <c r="D268" s="14"/>
      <c r="E268" s="17"/>
      <c r="F268" s="10"/>
      <c r="G268" s="13">
        <v>1</v>
      </c>
      <c r="H268" s="46" t="str">
        <f>IF(A269=0,"",SUM($G$248:$G268)-SUM($H$248:$H267))</f>
        <v/>
      </c>
      <c r="I268" s="4"/>
    </row>
    <row r="269" spans="1:9" s="5" customFormat="1" ht="30" customHeight="1" x14ac:dyDescent="0.2">
      <c r="A269" s="12"/>
      <c r="B269" s="13"/>
      <c r="C269" s="9"/>
      <c r="D269" s="14"/>
      <c r="E269" s="17"/>
      <c r="F269" s="10"/>
      <c r="G269" s="13">
        <v>2</v>
      </c>
      <c r="H269" s="46" t="str">
        <f>IF(A270=0,"",SUM($G$248:$G269)-SUM($H$248:$H268))</f>
        <v/>
      </c>
      <c r="I269" s="4"/>
    </row>
    <row r="270" spans="1:9" s="5" customFormat="1" ht="30" customHeight="1" x14ac:dyDescent="0.2">
      <c r="A270" s="12"/>
      <c r="B270" s="13"/>
      <c r="C270" s="9"/>
      <c r="D270" s="14"/>
      <c r="E270" s="17"/>
      <c r="F270" s="10"/>
      <c r="G270" s="13">
        <v>2</v>
      </c>
      <c r="H270" s="46" t="str">
        <f>IF(A271=0,"",SUM($G$248:$G270)-SUM($H$248:$H269))</f>
        <v/>
      </c>
      <c r="I270" s="4"/>
    </row>
    <row r="271" spans="1:9" s="5" customFormat="1" ht="30" customHeight="1" x14ac:dyDescent="0.2">
      <c r="A271" s="12"/>
      <c r="B271" s="13"/>
      <c r="C271" s="9">
        <v>54</v>
      </c>
      <c r="D271" s="14"/>
      <c r="E271" s="17"/>
      <c r="F271" s="10"/>
      <c r="G271" s="13">
        <v>1</v>
      </c>
      <c r="H271" s="46" t="str">
        <f>IF(A272=0,"",SUM($G$248:$G271)-SUM($H$248:$H270))</f>
        <v/>
      </c>
      <c r="I271" s="4"/>
    </row>
    <row r="272" spans="1:9" s="5" customFormat="1" ht="30" customHeight="1" x14ac:dyDescent="0.2">
      <c r="A272" s="12"/>
      <c r="B272" s="13"/>
      <c r="C272" s="9"/>
      <c r="D272" s="14"/>
      <c r="E272" s="17"/>
      <c r="F272" s="10"/>
      <c r="G272" s="13">
        <v>2</v>
      </c>
      <c r="H272" s="46" t="str">
        <f>IF(A273=0,"",SUM($G$248:$G272)-SUM($H$248:$H271))</f>
        <v/>
      </c>
      <c r="I272" s="4"/>
    </row>
    <row r="273" spans="1:9" s="5" customFormat="1" ht="30" customHeight="1" x14ac:dyDescent="0.2">
      <c r="A273" s="12"/>
      <c r="B273" s="13"/>
      <c r="C273" s="9"/>
      <c r="D273" s="14"/>
      <c r="E273" s="17"/>
      <c r="F273" s="10"/>
      <c r="G273" s="13">
        <v>5</v>
      </c>
      <c r="H273" s="46" t="str">
        <f>IF(A274=0,"",SUM($G$248:$G273)-SUM($H$248:$H272))</f>
        <v/>
      </c>
      <c r="I273" s="4"/>
    </row>
    <row r="274" spans="1:9" s="5" customFormat="1" ht="30" customHeight="1" x14ac:dyDescent="0.2">
      <c r="A274" s="12"/>
      <c r="B274" s="13"/>
      <c r="C274" s="9"/>
      <c r="D274" s="14"/>
      <c r="E274" s="17"/>
      <c r="F274" s="10"/>
      <c r="G274" s="13">
        <v>5</v>
      </c>
      <c r="H274" s="46" t="str">
        <f>IF(A275=0,"",SUM($G$248:$G274)-SUM($H$248:$H273))</f>
        <v/>
      </c>
      <c r="I274" s="4"/>
    </row>
    <row r="275" spans="1:9" s="5" customFormat="1" ht="30" customHeight="1" x14ac:dyDescent="0.2">
      <c r="A275" s="12"/>
      <c r="B275" s="13"/>
      <c r="C275" s="9">
        <v>45</v>
      </c>
      <c r="D275" s="14"/>
      <c r="E275" s="17"/>
      <c r="F275" s="10"/>
      <c r="G275" s="13">
        <v>7</v>
      </c>
      <c r="H275" s="46">
        <f>IF(A276=0,"",SUM($G$248:$G275)-SUM($H$248:$H274))</f>
        <v>26</v>
      </c>
      <c r="I275" s="4"/>
    </row>
    <row r="276" spans="1:9" s="5" customFormat="1" ht="30" customHeight="1" x14ac:dyDescent="0.2">
      <c r="A276" s="12">
        <v>42415</v>
      </c>
      <c r="B276" s="13"/>
      <c r="C276" s="9"/>
      <c r="D276" s="14"/>
      <c r="E276" s="17"/>
      <c r="F276" s="10"/>
      <c r="G276" s="13">
        <v>4</v>
      </c>
      <c r="H276" s="46" t="str">
        <f>IF(A279=0,"",SUM($G$248:$G276)-SUM($H$248:$H275))</f>
        <v/>
      </c>
      <c r="I276" s="4"/>
    </row>
    <row r="277" spans="1:9" s="5" customFormat="1" ht="30" customHeight="1" x14ac:dyDescent="0.2">
      <c r="A277" s="31" t="s">
        <v>14</v>
      </c>
      <c r="B277" s="29">
        <f>SUM(B247:B276)</f>
        <v>1015</v>
      </c>
      <c r="C277" s="30">
        <f>SUM(C247:C276)</f>
        <v>1573</v>
      </c>
      <c r="D277" s="16"/>
      <c r="E277" s="34"/>
      <c r="F277" s="16"/>
      <c r="G277" s="28"/>
      <c r="H277" s="28">
        <f>SUM(H247:H276)</f>
        <v>906.5</v>
      </c>
      <c r="I277" s="4"/>
    </row>
    <row r="278" spans="1:9" s="5" customFormat="1" ht="30" customHeight="1" x14ac:dyDescent="0.2">
      <c r="A278" s="31" t="s">
        <v>14</v>
      </c>
      <c r="B278" s="29">
        <f>B277</f>
        <v>1015</v>
      </c>
      <c r="C278" s="30">
        <f>C277</f>
        <v>1573</v>
      </c>
      <c r="D278" s="16"/>
      <c r="E278" s="34"/>
      <c r="F278" s="16"/>
      <c r="G278" s="28"/>
      <c r="H278" s="28">
        <f>H277</f>
        <v>906.5</v>
      </c>
      <c r="I278" s="4"/>
    </row>
    <row r="279" spans="1:9" s="5" customFormat="1" ht="30" customHeight="1" x14ac:dyDescent="0.2">
      <c r="A279" s="12"/>
      <c r="B279" s="13"/>
      <c r="C279" s="9"/>
      <c r="D279" s="14"/>
      <c r="E279" s="17"/>
      <c r="F279" s="10"/>
      <c r="G279" s="13">
        <v>5</v>
      </c>
      <c r="H279" s="46">
        <f>IF(A280=0,"",SUM($G279:$G279)-SUM($I278:$I279))</f>
        <v>5</v>
      </c>
      <c r="I279" s="4"/>
    </row>
    <row r="280" spans="1:9" s="5" customFormat="1" ht="30" customHeight="1" x14ac:dyDescent="0.2">
      <c r="A280" s="12" t="s">
        <v>9</v>
      </c>
      <c r="B280" s="13"/>
      <c r="C280" s="9">
        <v>45</v>
      </c>
      <c r="D280" s="14"/>
      <c r="E280" s="17"/>
      <c r="F280" s="10"/>
      <c r="G280" s="13">
        <v>4</v>
      </c>
      <c r="H280" s="46">
        <f>IF(A281=0,"",SUM($G$279:$G280)-SUM($H$279:$H279))</f>
        <v>4</v>
      </c>
      <c r="I280" s="4"/>
    </row>
    <row r="281" spans="1:9" s="5" customFormat="1" ht="30" customHeight="1" x14ac:dyDescent="0.2">
      <c r="A281" s="12" t="s">
        <v>10</v>
      </c>
      <c r="B281" s="13">
        <v>85</v>
      </c>
      <c r="C281" s="9"/>
      <c r="D281" s="14"/>
      <c r="E281" s="17">
        <v>7810</v>
      </c>
      <c r="F281" s="10"/>
      <c r="G281" s="13">
        <v>4</v>
      </c>
      <c r="H281" s="46" t="str">
        <f>IF(A282=0,"",SUM($G$279:$G281)-SUM($H$279:$H280))</f>
        <v/>
      </c>
      <c r="I281" s="4"/>
    </row>
    <row r="282" spans="1:9" s="5" customFormat="1" ht="30" customHeight="1" x14ac:dyDescent="0.2">
      <c r="A282" s="12"/>
      <c r="B282" s="13"/>
      <c r="C282" s="9"/>
      <c r="D282" s="14"/>
      <c r="E282" s="17"/>
      <c r="F282" s="10"/>
      <c r="G282" s="13">
        <v>8</v>
      </c>
      <c r="H282" s="46" t="str">
        <f>IF(A283=0,"",SUM($G$279:$G282)-SUM($H$279:$H281))</f>
        <v/>
      </c>
      <c r="I282" s="4"/>
    </row>
    <row r="283" spans="1:9" s="5" customFormat="1" ht="30" customHeight="1" x14ac:dyDescent="0.2">
      <c r="A283" s="12"/>
      <c r="B283" s="13">
        <v>25</v>
      </c>
      <c r="C283" s="9"/>
      <c r="D283" s="14"/>
      <c r="E283" s="17"/>
      <c r="F283" s="10"/>
      <c r="G283" s="13">
        <v>5</v>
      </c>
      <c r="H283" s="46">
        <f>IF(A284=0,"",SUM($G$279:$G283)-SUM($H$279:$H282))</f>
        <v>17</v>
      </c>
      <c r="I283" s="4"/>
    </row>
    <row r="284" spans="1:9" s="5" customFormat="1" ht="30" customHeight="1" x14ac:dyDescent="0.2">
      <c r="A284" s="12" t="s">
        <v>11</v>
      </c>
      <c r="B284" s="13"/>
      <c r="C284" s="9"/>
      <c r="D284" s="14"/>
      <c r="E284" s="17"/>
      <c r="F284" s="10"/>
      <c r="G284" s="13">
        <v>2</v>
      </c>
      <c r="H284" s="46" t="str">
        <f>IF(A285=0,"",SUM($G$279:$G284)-SUM($H$279:$H283))</f>
        <v/>
      </c>
      <c r="I284" s="4"/>
    </row>
    <row r="285" spans="1:9" s="5" customFormat="1" ht="30" customHeight="1" x14ac:dyDescent="0.2">
      <c r="A285" s="12"/>
      <c r="B285" s="13"/>
      <c r="C285" s="9">
        <v>2</v>
      </c>
      <c r="D285" s="14"/>
      <c r="E285" s="17">
        <v>7410</v>
      </c>
      <c r="F285" s="10"/>
      <c r="G285" s="13">
        <v>2</v>
      </c>
      <c r="H285" s="46" t="str">
        <f>IF(A286=0,"",SUM($G$279:$G285)-SUM($H$279:$H284))</f>
        <v/>
      </c>
      <c r="I285" s="4"/>
    </row>
    <row r="286" spans="1:9" s="5" customFormat="1" ht="30" customHeight="1" x14ac:dyDescent="0.2">
      <c r="A286" s="12"/>
      <c r="B286" s="13">
        <v>2</v>
      </c>
      <c r="C286" s="9"/>
      <c r="D286" s="14"/>
      <c r="E286" s="17"/>
      <c r="F286" s="10"/>
      <c r="G286" s="13">
        <v>0</v>
      </c>
      <c r="H286" s="46" t="str">
        <f>IF(A287=0,"",SUM($G$279:$G286)-SUM($H$279:$H285))</f>
        <v/>
      </c>
      <c r="I286" s="4"/>
    </row>
    <row r="287" spans="1:9" s="5" customFormat="1" ht="30" customHeight="1" x14ac:dyDescent="0.2">
      <c r="A287" s="12"/>
      <c r="B287" s="13"/>
      <c r="C287" s="9"/>
      <c r="D287" s="14"/>
      <c r="E287" s="17"/>
      <c r="F287" s="10"/>
      <c r="G287" s="13">
        <v>1</v>
      </c>
      <c r="H287" s="46" t="str">
        <f>IF(A288=0,"",SUM($G$279:$G287)-SUM($H$279:$H286))</f>
        <v/>
      </c>
      <c r="I287" s="4"/>
    </row>
    <row r="288" spans="1:9" s="5" customFormat="1" ht="30" customHeight="1" x14ac:dyDescent="0.2">
      <c r="A288" s="12"/>
      <c r="B288" s="13">
        <v>2</v>
      </c>
      <c r="C288" s="9"/>
      <c r="D288" s="14"/>
      <c r="E288" s="17"/>
      <c r="F288" s="10"/>
      <c r="G288" s="13">
        <v>1</v>
      </c>
      <c r="H288" s="46" t="str">
        <f>IF(A289=0,"",SUM($G$279:$G288)-SUM($H$279:$H287))</f>
        <v/>
      </c>
      <c r="I288" s="4"/>
    </row>
    <row r="289" spans="1:9" s="5" customFormat="1" ht="30" customHeight="1" x14ac:dyDescent="0.2">
      <c r="A289" s="12"/>
      <c r="B289" s="13"/>
      <c r="C289" s="9">
        <v>25</v>
      </c>
      <c r="D289" s="14"/>
      <c r="E289" s="17"/>
      <c r="F289" s="10"/>
      <c r="G289" s="13">
        <v>1</v>
      </c>
      <c r="H289" s="46" t="str">
        <f>IF(A290=0,"",SUM($G$279:$G289)-SUM($H$279:$H288))</f>
        <v/>
      </c>
      <c r="I289" s="4"/>
    </row>
    <row r="290" spans="1:9" s="5" customFormat="1" ht="30" customHeight="1" x14ac:dyDescent="0.2">
      <c r="A290" s="12"/>
      <c r="B290" s="13"/>
      <c r="C290" s="9"/>
      <c r="D290" s="14"/>
      <c r="E290" s="17">
        <v>7710</v>
      </c>
      <c r="F290" s="10"/>
      <c r="G290" s="13">
        <v>1</v>
      </c>
      <c r="H290" s="46">
        <f>IF(A291=0,"",SUM($G$279:$G290)-SUM($H$279:$H289))</f>
        <v>8</v>
      </c>
      <c r="I290" s="4"/>
    </row>
    <row r="291" spans="1:9" s="5" customFormat="1" ht="30" customHeight="1" x14ac:dyDescent="0.2">
      <c r="A291" s="12">
        <v>42411</v>
      </c>
      <c r="B291" s="13"/>
      <c r="C291" s="9"/>
      <c r="D291" s="14"/>
      <c r="E291" s="17"/>
      <c r="F291" s="10"/>
      <c r="G291" s="13">
        <v>1</v>
      </c>
      <c r="H291" s="46" t="str">
        <f>IF(A292=0,"",SUM($G$279:$G291)-SUM($H$279:$H290))</f>
        <v/>
      </c>
      <c r="I291" s="4"/>
    </row>
    <row r="292" spans="1:9" s="5" customFormat="1" ht="30" customHeight="1" x14ac:dyDescent="0.2">
      <c r="A292" s="12"/>
      <c r="B292" s="13">
        <v>5</v>
      </c>
      <c r="C292" s="9"/>
      <c r="D292" s="14"/>
      <c r="E292" s="17"/>
      <c r="F292" s="10"/>
      <c r="G292" s="13">
        <v>1</v>
      </c>
      <c r="H292" s="46">
        <f>IF(A293=0,"",SUM($G$279:$G292)-SUM($H$279:$H291))</f>
        <v>2</v>
      </c>
      <c r="I292" s="4"/>
    </row>
    <row r="293" spans="1:9" s="5" customFormat="1" ht="30" customHeight="1" x14ac:dyDescent="0.2">
      <c r="A293" s="12">
        <v>42412</v>
      </c>
      <c r="B293" s="13"/>
      <c r="C293" s="9"/>
      <c r="D293" s="14"/>
      <c r="E293" s="17"/>
      <c r="F293" s="10"/>
      <c r="G293" s="13">
        <v>1</v>
      </c>
      <c r="H293" s="46" t="str">
        <f>IF(A294=0,"",SUM($G$279:$G293)-SUM($H$279:$H292))</f>
        <v/>
      </c>
      <c r="I293" s="4"/>
    </row>
    <row r="294" spans="1:9" s="5" customFormat="1" ht="30" customHeight="1" x14ac:dyDescent="0.2">
      <c r="A294" s="12"/>
      <c r="B294" s="13"/>
      <c r="C294" s="9"/>
      <c r="D294" s="14"/>
      <c r="E294" s="17">
        <v>7910</v>
      </c>
      <c r="F294" s="10"/>
      <c r="G294" s="13">
        <v>1</v>
      </c>
      <c r="H294" s="46">
        <f>IF(A295=0,"",SUM($G$279:$G294)-SUM($H$279:$H293))</f>
        <v>2</v>
      </c>
      <c r="I294" s="4"/>
    </row>
    <row r="295" spans="1:9" s="5" customFormat="1" ht="30" customHeight="1" x14ac:dyDescent="0.2">
      <c r="A295" s="12">
        <v>42413</v>
      </c>
      <c r="B295" s="13"/>
      <c r="C295" s="9"/>
      <c r="D295" s="14"/>
      <c r="E295" s="17"/>
      <c r="F295" s="10"/>
      <c r="G295" s="13">
        <v>1</v>
      </c>
      <c r="H295" s="46" t="str">
        <f>IF(A296=0,"",SUM($G$279:$G295)-SUM($H$279:$H294))</f>
        <v/>
      </c>
      <c r="I295" s="4"/>
    </row>
    <row r="296" spans="1:9" s="5" customFormat="1" ht="30" customHeight="1" x14ac:dyDescent="0.2">
      <c r="A296" s="12"/>
      <c r="B296" s="13"/>
      <c r="C296" s="9"/>
      <c r="D296" s="14"/>
      <c r="E296" s="17"/>
      <c r="F296" s="10"/>
      <c r="G296" s="13">
        <v>1</v>
      </c>
      <c r="H296" s="46" t="str">
        <f>IF(A297=0,"",SUM($G$279:$G296)-SUM($H$279:$H295))</f>
        <v/>
      </c>
      <c r="I296" s="4"/>
    </row>
    <row r="297" spans="1:9" s="5" customFormat="1" ht="30" customHeight="1" x14ac:dyDescent="0.2">
      <c r="A297" s="12"/>
      <c r="B297" s="13"/>
      <c r="C297" s="9"/>
      <c r="D297" s="14"/>
      <c r="E297" s="17"/>
      <c r="F297" s="10"/>
      <c r="G297" s="13">
        <v>1</v>
      </c>
      <c r="H297" s="46">
        <f>IF(A298=0,"",SUM($G$279:$G297)-SUM($H$279:$H296))</f>
        <v>3</v>
      </c>
      <c r="I297" s="4"/>
    </row>
    <row r="298" spans="1:9" s="5" customFormat="1" ht="30" customHeight="1" x14ac:dyDescent="0.2">
      <c r="A298" s="12">
        <v>42414</v>
      </c>
      <c r="B298" s="13"/>
      <c r="C298" s="9"/>
      <c r="D298" s="14"/>
      <c r="E298" s="17"/>
      <c r="F298" s="10"/>
      <c r="G298" s="13">
        <v>1</v>
      </c>
      <c r="H298" s="46" t="str">
        <f>IF(A299=0,"",SUM($G$279:$G298)-SUM($H$279:$H297))</f>
        <v/>
      </c>
      <c r="I298" s="4"/>
    </row>
    <row r="299" spans="1:9" s="5" customFormat="1" ht="30" customHeight="1" x14ac:dyDescent="0.2">
      <c r="A299" s="12"/>
      <c r="B299" s="13">
        <v>4</v>
      </c>
      <c r="C299" s="9">
        <v>5</v>
      </c>
      <c r="D299" s="14"/>
      <c r="E299" s="17"/>
      <c r="F299" s="10"/>
      <c r="G299" s="13">
        <v>1</v>
      </c>
      <c r="H299" s="46" t="str">
        <f>IF(A300=0,"",SUM($G$279:$G299)-SUM($H$279:$H298))</f>
        <v/>
      </c>
      <c r="I299" s="4"/>
    </row>
    <row r="300" spans="1:9" s="5" customFormat="1" ht="30" customHeight="1" x14ac:dyDescent="0.2">
      <c r="A300" s="12"/>
      <c r="B300" s="13"/>
      <c r="C300" s="9"/>
      <c r="D300" s="14"/>
      <c r="E300" s="17"/>
      <c r="F300" s="10"/>
      <c r="G300" s="13">
        <v>1</v>
      </c>
      <c r="H300" s="46" t="str">
        <f>IF(A301=0,"",SUM($G$279:$G300)-SUM($H$279:$H299))</f>
        <v/>
      </c>
      <c r="I300" s="4"/>
    </row>
    <row r="301" spans="1:9" s="5" customFormat="1" ht="30" customHeight="1" x14ac:dyDescent="0.2">
      <c r="A301" s="12"/>
      <c r="B301" s="13"/>
      <c r="C301" s="9"/>
      <c r="D301" s="14"/>
      <c r="E301" s="17"/>
      <c r="F301" s="10"/>
      <c r="G301" s="13">
        <v>1</v>
      </c>
      <c r="H301" s="46" t="str">
        <f>IF(A302=0,"",SUM($G$279:$G301)-SUM($H$279:$H300))</f>
        <v/>
      </c>
      <c r="I301" s="4"/>
    </row>
    <row r="302" spans="1:9" s="5" customFormat="1" ht="30" customHeight="1" x14ac:dyDescent="0.2">
      <c r="A302" s="12"/>
      <c r="B302" s="13"/>
      <c r="C302" s="9">
        <v>54</v>
      </c>
      <c r="D302" s="14"/>
      <c r="E302" s="17"/>
      <c r="F302" s="10"/>
      <c r="G302" s="13">
        <v>1</v>
      </c>
      <c r="H302" s="46" t="str">
        <f>IF(A303=0,"",SUM($G$279:$G302)-SUM($H$279:$H301))</f>
        <v/>
      </c>
      <c r="I302" s="4"/>
    </row>
    <row r="303" spans="1:9" s="5" customFormat="1" ht="30" customHeight="1" x14ac:dyDescent="0.2">
      <c r="A303" s="12"/>
      <c r="B303" s="13"/>
      <c r="C303" s="9"/>
      <c r="D303" s="14"/>
      <c r="E303" s="17"/>
      <c r="F303" s="10"/>
      <c r="G303" s="13">
        <v>1</v>
      </c>
      <c r="H303" s="46" t="str">
        <f>IF(A304=0,"",SUM($G$279:$G303)-SUM($H$279:$H302))</f>
        <v/>
      </c>
      <c r="I303" s="4"/>
    </row>
    <row r="304" spans="1:9" s="5" customFormat="1" ht="30" customHeight="1" x14ac:dyDescent="0.2">
      <c r="A304" s="12"/>
      <c r="B304" s="13"/>
      <c r="C304" s="9"/>
      <c r="D304" s="14"/>
      <c r="E304" s="17"/>
      <c r="F304" s="10"/>
      <c r="G304" s="13">
        <v>1</v>
      </c>
      <c r="H304" s="46" t="str">
        <f>IF(A305=0,"",SUM($G$279:$G304)-SUM($H$279:$H303))</f>
        <v/>
      </c>
      <c r="I304" s="4"/>
    </row>
    <row r="305" spans="1:9" s="5" customFormat="1" ht="30" customHeight="1" x14ac:dyDescent="0.2">
      <c r="A305" s="12"/>
      <c r="B305" s="13"/>
      <c r="C305" s="9"/>
      <c r="D305" s="14"/>
      <c r="E305" s="17"/>
      <c r="F305" s="10"/>
      <c r="G305" s="13">
        <v>1</v>
      </c>
      <c r="H305" s="46" t="str">
        <f>IF(A306=0,"",SUM($G$279:$G305)-SUM($H$279:$H304))</f>
        <v/>
      </c>
      <c r="I305" s="4"/>
    </row>
    <row r="306" spans="1:9" s="5" customFormat="1" ht="30" customHeight="1" x14ac:dyDescent="0.2">
      <c r="A306" s="12"/>
      <c r="B306" s="13"/>
      <c r="C306" s="9">
        <v>45</v>
      </c>
      <c r="D306" s="14"/>
      <c r="E306" s="17"/>
      <c r="F306" s="10"/>
      <c r="G306" s="13">
        <v>1</v>
      </c>
      <c r="H306" s="46">
        <f>IF(A307=0,"",SUM($G$279:$G306)-SUM($H$279:$H305))</f>
        <v>9</v>
      </c>
      <c r="I306" s="4"/>
    </row>
    <row r="307" spans="1:9" s="5" customFormat="1" ht="30" customHeight="1" x14ac:dyDescent="0.2">
      <c r="A307" s="12">
        <v>42415</v>
      </c>
      <c r="B307" s="13"/>
      <c r="C307" s="9"/>
      <c r="D307" s="14"/>
      <c r="E307" s="17"/>
      <c r="F307" s="10"/>
      <c r="G307" s="13">
        <v>1</v>
      </c>
      <c r="H307" s="46" t="str">
        <f>IF(A310=0,"",SUM($G$279:$G307)-SUM($H$279:$H306))</f>
        <v/>
      </c>
      <c r="I307" s="4"/>
    </row>
    <row r="308" spans="1:9" s="5" customFormat="1" ht="30" customHeight="1" x14ac:dyDescent="0.2">
      <c r="A308" s="31" t="s">
        <v>14</v>
      </c>
      <c r="B308" s="29">
        <f>SUM(B278:B307)</f>
        <v>1138</v>
      </c>
      <c r="C308" s="30">
        <f>SUM(C278:C307)</f>
        <v>1749</v>
      </c>
      <c r="D308" s="16"/>
      <c r="E308" s="34"/>
      <c r="F308" s="16"/>
      <c r="G308" s="28"/>
      <c r="H308" s="28">
        <f>SUM(H278:H307)</f>
        <v>956.5</v>
      </c>
      <c r="I308" s="4"/>
    </row>
    <row r="309" spans="1:9" x14ac:dyDescent="0.4">
      <c r="A309" s="31" t="s">
        <v>14</v>
      </c>
      <c r="B309" s="29">
        <f>B308</f>
        <v>1138</v>
      </c>
      <c r="C309" s="30">
        <f>C308</f>
        <v>1749</v>
      </c>
      <c r="D309" s="16"/>
      <c r="E309" s="34"/>
      <c r="F309" s="16"/>
      <c r="G309" s="28"/>
      <c r="H309" s="28">
        <f>H308</f>
        <v>956.5</v>
      </c>
    </row>
    <row r="310" spans="1:9" x14ac:dyDescent="0.4">
      <c r="A310" s="12"/>
      <c r="B310" s="13"/>
      <c r="C310" s="9"/>
      <c r="D310" s="14"/>
      <c r="E310" s="17"/>
      <c r="F310" s="10"/>
      <c r="G310" s="13">
        <v>1</v>
      </c>
      <c r="H310" s="46">
        <f>IF(A311=0,"",SUM($G310:$G310)-SUM($I309:$I310))</f>
        <v>1</v>
      </c>
    </row>
    <row r="311" spans="1:9" x14ac:dyDescent="0.4">
      <c r="A311" s="12" t="s">
        <v>9</v>
      </c>
      <c r="B311" s="13"/>
      <c r="C311" s="9">
        <v>45</v>
      </c>
      <c r="D311" s="14"/>
      <c r="E311" s="17"/>
      <c r="F311" s="10"/>
      <c r="G311" s="13">
        <v>1</v>
      </c>
      <c r="H311" s="46">
        <f>IF(A312=0,"",SUM($G$310:$G311)-SUM($H$310:$H310))</f>
        <v>1</v>
      </c>
    </row>
    <row r="312" spans="1:9" x14ac:dyDescent="0.4">
      <c r="A312" s="12" t="s">
        <v>10</v>
      </c>
      <c r="B312" s="13">
        <v>85</v>
      </c>
      <c r="C312" s="9"/>
      <c r="D312" s="14"/>
      <c r="E312" s="17"/>
      <c r="F312" s="10"/>
      <c r="G312" s="13">
        <v>1</v>
      </c>
      <c r="H312" s="46" t="str">
        <f>IF(A313=0,"",SUM($G$310:$G312)-SUM($H$310:$H311))</f>
        <v/>
      </c>
    </row>
    <row r="313" spans="1:9" x14ac:dyDescent="0.4">
      <c r="A313" s="12"/>
      <c r="B313" s="13"/>
      <c r="C313" s="9"/>
      <c r="D313" s="14"/>
      <c r="E313" s="17">
        <v>7810</v>
      </c>
      <c r="F313" s="10"/>
      <c r="G313" s="13">
        <v>1</v>
      </c>
      <c r="H313" s="46" t="str">
        <f>IF(A314=0,"",SUM($G$310:$G313)-SUM($H$310:$H312))</f>
        <v/>
      </c>
    </row>
    <row r="314" spans="1:9" x14ac:dyDescent="0.4">
      <c r="A314" s="12"/>
      <c r="B314" s="13">
        <v>25</v>
      </c>
      <c r="C314" s="9"/>
      <c r="D314" s="14"/>
      <c r="E314" s="17"/>
      <c r="F314" s="10"/>
      <c r="G314" s="13">
        <v>1</v>
      </c>
      <c r="H314" s="46">
        <f>IF(A315=0,"",SUM($G$310:$G314)-SUM($H$310:$H313))</f>
        <v>3</v>
      </c>
    </row>
    <row r="315" spans="1:9" x14ac:dyDescent="0.4">
      <c r="A315" s="12" t="s">
        <v>11</v>
      </c>
      <c r="B315" s="13"/>
      <c r="C315" s="9"/>
      <c r="D315" s="14"/>
      <c r="E315" s="17"/>
      <c r="F315" s="10"/>
      <c r="G315" s="13">
        <v>1</v>
      </c>
      <c r="H315" s="46" t="str">
        <f>IF(A316=0,"",SUM($G$310:$G315)-SUM($H$310:$H314))</f>
        <v/>
      </c>
    </row>
    <row r="316" spans="1:9" x14ac:dyDescent="0.4">
      <c r="A316" s="12"/>
      <c r="B316" s="13"/>
      <c r="C316" s="9">
        <v>2</v>
      </c>
      <c r="D316" s="14"/>
      <c r="E316" s="17"/>
      <c r="F316" s="10"/>
      <c r="G316" s="13">
        <v>1</v>
      </c>
      <c r="H316" s="46" t="str">
        <f>IF(A317=0,"",SUM($G$310:$G316)-SUM($H$310:$H315))</f>
        <v/>
      </c>
    </row>
    <row r="317" spans="1:9" x14ac:dyDescent="0.4">
      <c r="A317" s="12"/>
      <c r="B317" s="13">
        <v>2</v>
      </c>
      <c r="C317" s="9"/>
      <c r="D317" s="14"/>
      <c r="E317" s="17">
        <v>7410</v>
      </c>
      <c r="F317" s="10"/>
      <c r="G317" s="13">
        <v>1</v>
      </c>
      <c r="H317" s="46" t="str">
        <f>IF(A318=0,"",SUM($G$310:$G317)-SUM($H$310:$H316))</f>
        <v/>
      </c>
    </row>
    <row r="318" spans="1:9" x14ac:dyDescent="0.4">
      <c r="A318" s="12"/>
      <c r="B318" s="13"/>
      <c r="C318" s="9"/>
      <c r="D318" s="14"/>
      <c r="E318" s="17"/>
      <c r="F318" s="10"/>
      <c r="G318" s="13">
        <v>1</v>
      </c>
      <c r="H318" s="46" t="str">
        <f>IF(A319=0,"",SUM($G$310:$G318)-SUM($H$310:$H317))</f>
        <v/>
      </c>
    </row>
    <row r="319" spans="1:9" x14ac:dyDescent="0.4">
      <c r="A319" s="12"/>
      <c r="B319" s="13">
        <v>2</v>
      </c>
      <c r="C319" s="9"/>
      <c r="D319" s="14"/>
      <c r="E319" s="17"/>
      <c r="F319" s="10"/>
      <c r="G319" s="13">
        <v>1</v>
      </c>
      <c r="H319" s="46" t="str">
        <f>IF(A320=0,"",SUM($G$310:$G319)-SUM($H$310:$H318))</f>
        <v/>
      </c>
    </row>
    <row r="320" spans="1:9" x14ac:dyDescent="0.4">
      <c r="A320" s="12"/>
      <c r="B320" s="13"/>
      <c r="C320" s="9">
        <v>25</v>
      </c>
      <c r="D320" s="14"/>
      <c r="E320" s="17"/>
      <c r="F320" s="10"/>
      <c r="G320" s="13">
        <v>1</v>
      </c>
      <c r="H320" s="46" t="str">
        <f>IF(A321=0,"",SUM($G$310:$G320)-SUM($H$310:$H319))</f>
        <v/>
      </c>
    </row>
    <row r="321" spans="1:8" x14ac:dyDescent="0.4">
      <c r="A321" s="12"/>
      <c r="B321" s="13"/>
      <c r="C321" s="9"/>
      <c r="D321" s="14"/>
      <c r="E321" s="17"/>
      <c r="F321" s="10"/>
      <c r="G321" s="13">
        <v>1</v>
      </c>
      <c r="H321" s="46">
        <f>IF(A322=0,"",SUM($G$310:$G321)-SUM($H$310:$H320))</f>
        <v>7</v>
      </c>
    </row>
    <row r="322" spans="1:8" x14ac:dyDescent="0.4">
      <c r="A322" s="12">
        <v>42411</v>
      </c>
      <c r="B322" s="13"/>
      <c r="C322" s="9"/>
      <c r="D322" s="14"/>
      <c r="E322" s="17">
        <v>7710</v>
      </c>
      <c r="F322" s="10"/>
      <c r="G322" s="13">
        <v>1</v>
      </c>
      <c r="H322" s="46" t="str">
        <f>IF(A323=0,"",SUM($G$310:$G322)-SUM($H$310:$H321))</f>
        <v/>
      </c>
    </row>
    <row r="323" spans="1:8" x14ac:dyDescent="0.4">
      <c r="A323" s="12"/>
      <c r="B323" s="13">
        <v>5</v>
      </c>
      <c r="C323" s="9"/>
      <c r="D323" s="14"/>
      <c r="E323" s="17"/>
      <c r="F323" s="10"/>
      <c r="G323" s="13">
        <v>1</v>
      </c>
      <c r="H323" s="46" t="str">
        <f>IF(A324=0,"",SUM($G$310:$G323)-SUM($H$310:$H322))</f>
        <v/>
      </c>
    </row>
    <row r="324" spans="1:8" x14ac:dyDescent="0.4">
      <c r="A324" s="15"/>
      <c r="B324" s="13"/>
      <c r="C324" s="9"/>
      <c r="D324" s="14"/>
      <c r="E324" s="17"/>
      <c r="F324" s="10"/>
      <c r="G324" s="13">
        <v>1</v>
      </c>
      <c r="H324" s="46" t="str">
        <f>IF(A325=0,"",SUM($G$310:$G324)-SUM($H$310:$H323))</f>
        <v/>
      </c>
    </row>
    <row r="325" spans="1:8" x14ac:dyDescent="0.4">
      <c r="A325" s="15"/>
      <c r="B325" s="13"/>
      <c r="C325" s="9"/>
      <c r="D325" s="14"/>
      <c r="E325" s="17"/>
      <c r="F325" s="10"/>
      <c r="G325" s="13">
        <v>1</v>
      </c>
      <c r="H325" s="46" t="str">
        <f>IF(A326=0,"",SUM($G$310:$G325)-SUM($H$310:$H324))</f>
        <v/>
      </c>
    </row>
    <row r="326" spans="1:8" x14ac:dyDescent="0.4">
      <c r="A326" s="15"/>
      <c r="B326" s="13"/>
      <c r="C326" s="9"/>
      <c r="D326" s="14"/>
      <c r="E326" s="35">
        <v>7910</v>
      </c>
      <c r="F326" s="10"/>
      <c r="G326" s="13">
        <v>1</v>
      </c>
      <c r="H326" s="46" t="str">
        <f>IF(A327=0,"",SUM($G$310:$G326)-SUM($H$310:$H325))</f>
        <v/>
      </c>
    </row>
    <row r="327" spans="1:8" x14ac:dyDescent="0.4">
      <c r="A327" s="15"/>
      <c r="B327" s="13"/>
      <c r="C327" s="9"/>
      <c r="D327" s="14"/>
      <c r="E327" s="17"/>
      <c r="F327" s="10"/>
      <c r="G327" s="13">
        <v>1</v>
      </c>
      <c r="H327" s="46" t="str">
        <f>IF(A328=0,"",SUM($G$310:$G327)-SUM($H$310:$H326))</f>
        <v/>
      </c>
    </row>
    <row r="328" spans="1:8" x14ac:dyDescent="0.4">
      <c r="A328" s="15"/>
      <c r="B328" s="13"/>
      <c r="C328" s="9"/>
      <c r="D328" s="14"/>
      <c r="E328" s="17"/>
      <c r="F328" s="10"/>
      <c r="G328" s="13">
        <v>1</v>
      </c>
      <c r="H328" s="46" t="str">
        <f>IF(A329=0,"",SUM($G$310:$G328)-SUM($H$310:$H327))</f>
        <v/>
      </c>
    </row>
    <row r="329" spans="1:8" x14ac:dyDescent="0.4">
      <c r="A329" s="15"/>
      <c r="B329" s="13"/>
      <c r="C329" s="9"/>
      <c r="D329" s="14"/>
      <c r="E329" s="17"/>
      <c r="F329" s="10"/>
      <c r="G329" s="13">
        <v>1</v>
      </c>
      <c r="H329" s="46" t="str">
        <f>IF(A330=0,"",SUM($G$310:$G329)-SUM($H$310:$H328))</f>
        <v/>
      </c>
    </row>
    <row r="330" spans="1:8" x14ac:dyDescent="0.4">
      <c r="A330" s="15"/>
      <c r="B330" s="13"/>
      <c r="C330" s="9"/>
      <c r="D330" s="14"/>
      <c r="E330" s="17"/>
      <c r="F330" s="10"/>
      <c r="G330" s="13">
        <v>1</v>
      </c>
      <c r="H330" s="46" t="str">
        <f>IF(A331=0,"",SUM($G$310:$G330)-SUM($H$310:$H329))</f>
        <v/>
      </c>
    </row>
    <row r="331" spans="1:8" x14ac:dyDescent="0.4">
      <c r="A331" s="15"/>
      <c r="B331" s="13"/>
      <c r="C331" s="9"/>
      <c r="D331" s="14"/>
      <c r="E331" s="17"/>
      <c r="F331" s="10"/>
      <c r="G331" s="13">
        <v>1</v>
      </c>
      <c r="H331" s="46">
        <f>IF(A332=0,"",SUM($G$310:$G331)-SUM($H$310:$H330))</f>
        <v>10</v>
      </c>
    </row>
    <row r="332" spans="1:8" x14ac:dyDescent="0.4">
      <c r="A332" s="31" t="s">
        <v>14</v>
      </c>
      <c r="B332" s="29">
        <f>SUM(B309:B331)</f>
        <v>1257</v>
      </c>
      <c r="C332" s="54">
        <f>SUM(C309:C331)</f>
        <v>1821</v>
      </c>
      <c r="D332" s="16"/>
      <c r="E332" s="34"/>
      <c r="F332" s="16"/>
      <c r="G332" s="27"/>
      <c r="H332" s="28">
        <f>SUM(H309:H331)</f>
        <v>978.5</v>
      </c>
    </row>
    <row r="333" spans="1:8" x14ac:dyDescent="0.4">
      <c r="A333" s="39"/>
      <c r="B333" s="40"/>
      <c r="C333" s="41"/>
      <c r="D333" s="45">
        <f>COUNTIF($D$5:$D$331,"vacances")</f>
        <v>1</v>
      </c>
      <c r="E333" s="43"/>
      <c r="F333" s="42"/>
      <c r="G333" s="44"/>
      <c r="H333" s="44"/>
    </row>
    <row r="334" spans="1:8" x14ac:dyDescent="0.4">
      <c r="A334" t="s">
        <v>26</v>
      </c>
      <c r="B334" s="36">
        <f>B337-B336-B335</f>
        <v>968.5</v>
      </c>
      <c r="E334" s="18">
        <v>7410</v>
      </c>
      <c r="F334" s="36">
        <f>SUMIFS($G$5:$G$331,$E$5:$E$331,7410)</f>
        <v>46</v>
      </c>
    </row>
    <row r="335" spans="1:8" x14ac:dyDescent="0.4">
      <c r="A335" t="s">
        <v>27</v>
      </c>
      <c r="B335" s="36">
        <f>SUMIF($D$5:$D$331,"jour férié",$G$5:$G$331)</f>
        <v>8</v>
      </c>
      <c r="E335" s="21">
        <v>7710</v>
      </c>
      <c r="F335" s="36">
        <f>SUMIFS($G$5:$G$331,$E$5:$E$331,7710)</f>
        <v>39</v>
      </c>
    </row>
    <row r="336" spans="1:8" x14ac:dyDescent="0.4">
      <c r="A336" t="s">
        <v>18</v>
      </c>
      <c r="B336" s="36">
        <f>SUMIF($D$5:$D$331,"maladie",$G$5:$G$331)</f>
        <v>2</v>
      </c>
      <c r="E336" s="19">
        <v>7810</v>
      </c>
      <c r="F336" s="36">
        <f>SUMIFS($G$5:$G$331,$E$5:$E$331,7810)</f>
        <v>36.25</v>
      </c>
    </row>
    <row r="337" spans="2:6" x14ac:dyDescent="0.4">
      <c r="B337" s="36">
        <f>H332</f>
        <v>978.5</v>
      </c>
      <c r="E337" s="20">
        <v>7910</v>
      </c>
      <c r="F337" s="36">
        <f>SUMIFS($G$5:$G$331,$E$5:$E$331,7910)</f>
        <v>26</v>
      </c>
    </row>
    <row r="338" spans="2:6" x14ac:dyDescent="0.4">
      <c r="E338" s="37" t="s">
        <v>16</v>
      </c>
      <c r="F338" s="38">
        <f>SUM(F334:F337)</f>
        <v>147.25</v>
      </c>
    </row>
  </sheetData>
  <mergeCells count="5">
    <mergeCell ref="A2:D2"/>
    <mergeCell ref="E2:H2"/>
    <mergeCell ref="F3:H3"/>
    <mergeCell ref="C3:D3"/>
    <mergeCell ref="A3:B3"/>
  </mergeCells>
  <conditionalFormatting sqref="E5:E331">
    <cfRule type="cellIs" dxfId="4" priority="5" operator="equal">
      <formula>7410</formula>
    </cfRule>
    <cfRule type="cellIs" dxfId="3" priority="4" operator="equal">
      <formula>7810</formula>
    </cfRule>
    <cfRule type="cellIs" dxfId="2" priority="3" operator="equal">
      <formula>7710</formula>
    </cfRule>
    <cfRule type="cellIs" dxfId="1" priority="2" operator="equal">
      <formula>7910</formula>
    </cfRule>
  </conditionalFormatting>
  <conditionalFormatting sqref="D5:D331">
    <cfRule type="containsText" dxfId="0" priority="1" operator="containsText" text="Vacances">
      <formula>NOT(ISERROR(SEARCH("Vacances",D5)))</formula>
    </cfRule>
  </conditionalFormatting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80" fitToHeight="0" orientation="portrait" r:id="rId1"/>
  <headerFooter alignWithMargins="0">
    <oddHeader>&amp;R&amp;"Arial,Gras"&amp;20&amp;P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44095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Test global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Ducarre</dc:creator>
  <cp:lastModifiedBy>Charlotte Mullener</cp:lastModifiedBy>
  <cp:revision>457</cp:revision>
  <cp:lastPrinted>2016-03-24T16:35:01Z</cp:lastPrinted>
  <dcterms:created xsi:type="dcterms:W3CDTF">2009-04-16T11:32:48Z</dcterms:created>
  <dcterms:modified xsi:type="dcterms:W3CDTF">2016-03-24T16:37:38Z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nfo 1">
    <vt:lpwstr/>
  </property>
  <property fmtid="{D5CDD505-2E9C-101B-9397-08002B2CF9AE}" pid="3" name="Info 2">
    <vt:lpwstr/>
  </property>
  <property fmtid="{D5CDD505-2E9C-101B-9397-08002B2CF9AE}" pid="4" name="Info 3">
    <vt:lpwstr/>
  </property>
  <property fmtid="{D5CDD505-2E9C-101B-9397-08002B2CF9AE}" pid="5" name="Info 4">
    <vt:lpwstr/>
  </property>
</Properties>
</file>