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05" windowWidth="21315" windowHeight="9975" activeTab="5"/>
  </bookViews>
  <sheets>
    <sheet name="Lundi" sheetId="1" r:id="rId1"/>
    <sheet name="Mardi" sheetId="2" r:id="rId2"/>
    <sheet name="Mercredi" sheetId="3" r:id="rId3"/>
    <sheet name="Jeudi" sheetId="4" r:id="rId4"/>
    <sheet name="Vendredi" sheetId="5" r:id="rId5"/>
    <sheet name="Planning des jeunes" sheetId="6" r:id="rId6"/>
    <sheet name="Liste des jeunes" sheetId="7" r:id="rId7"/>
  </sheets>
  <functionGroups/>
  <calcPr calcId="125725"/>
</workbook>
</file>

<file path=xl/calcChain.xml><?xml version="1.0" encoding="utf-8"?>
<calcChain xmlns="http://schemas.openxmlformats.org/spreadsheetml/2006/main">
  <c r="AZ5" i="6"/>
  <c r="AY5"/>
  <c r="AX5"/>
  <c r="AW5"/>
  <c r="AV5"/>
  <c r="AU5"/>
  <c r="AT5"/>
  <c r="AS5"/>
  <c r="AR5"/>
  <c r="AQ5"/>
  <c r="AP5"/>
  <c r="AO5"/>
  <c r="AN5"/>
  <c r="AM5"/>
  <c r="AL5"/>
  <c r="AK5"/>
  <c r="AJ5"/>
  <c r="AI5"/>
  <c r="AH5"/>
  <c r="AZ3"/>
  <c r="AY3"/>
  <c r="AX3"/>
  <c r="AW3"/>
  <c r="AV3"/>
  <c r="AU3"/>
  <c r="AT3"/>
  <c r="AS3"/>
  <c r="AR3"/>
  <c r="AQ3"/>
  <c r="AP3"/>
  <c r="D4" s="1"/>
  <c r="AO3"/>
  <c r="AN3"/>
  <c r="AM3"/>
  <c r="AL3"/>
  <c r="AK3"/>
  <c r="AJ3"/>
  <c r="AI3"/>
  <c r="AH3"/>
  <c r="DN5"/>
  <c r="DM5"/>
  <c r="DL5"/>
  <c r="DK5"/>
  <c r="DJ5"/>
  <c r="DI5"/>
  <c r="DH5"/>
  <c r="DG5"/>
  <c r="DF5"/>
  <c r="DE5"/>
  <c r="DD5"/>
  <c r="DC5"/>
  <c r="DB5"/>
  <c r="DA5"/>
  <c r="CZ5"/>
  <c r="CY5"/>
  <c r="CX5"/>
  <c r="CW5"/>
  <c r="CV5"/>
  <c r="CU5"/>
  <c r="DN3"/>
  <c r="DM3"/>
  <c r="DL3"/>
  <c r="DK3"/>
  <c r="DJ3"/>
  <c r="DI3"/>
  <c r="DH3"/>
  <c r="DG3"/>
  <c r="DF3"/>
  <c r="DE3"/>
  <c r="DD3"/>
  <c r="DC3"/>
  <c r="DB3"/>
  <c r="DA3"/>
  <c r="CZ3"/>
  <c r="CY3"/>
  <c r="CX3"/>
  <c r="CW3"/>
  <c r="CV3"/>
  <c r="CU3"/>
  <c r="CR5"/>
  <c r="CQ5"/>
  <c r="CP5"/>
  <c r="CO5"/>
  <c r="CN5"/>
  <c r="CM5"/>
  <c r="CL5"/>
  <c r="CK5"/>
  <c r="CJ5"/>
  <c r="CI5"/>
  <c r="CH5"/>
  <c r="CG5"/>
  <c r="CF5"/>
  <c r="CE5"/>
  <c r="CD5"/>
  <c r="CC5"/>
  <c r="CB5"/>
  <c r="CA5"/>
  <c r="BZ5"/>
  <c r="BY5"/>
  <c r="CR3"/>
  <c r="CQ3"/>
  <c r="CP3"/>
  <c r="CO3"/>
  <c r="CN3"/>
  <c r="CM3"/>
  <c r="CL3"/>
  <c r="CK3"/>
  <c r="CJ3"/>
  <c r="CI3"/>
  <c r="CH3"/>
  <c r="CG3"/>
  <c r="CF3"/>
  <c r="CE3"/>
  <c r="CD3"/>
  <c r="CC3"/>
  <c r="CB3"/>
  <c r="CA3"/>
  <c r="BZ3"/>
  <c r="BY3"/>
  <c r="BV3"/>
  <c r="BU3"/>
  <c r="BT3"/>
  <c r="BS3"/>
  <c r="BR3"/>
  <c r="BQ3"/>
  <c r="BP3"/>
  <c r="BO3"/>
  <c r="BN3"/>
  <c r="BM3"/>
  <c r="BL3"/>
  <c r="BK3"/>
  <c r="BJ3"/>
  <c r="BI3"/>
  <c r="BH3"/>
  <c r="BG3"/>
  <c r="BF3"/>
  <c r="BE3"/>
  <c r="BD3"/>
  <c r="BC3"/>
  <c r="AG5"/>
  <c r="AG3"/>
  <c r="AD5"/>
  <c r="AC5"/>
  <c r="AB5"/>
  <c r="AA5"/>
  <c r="Z5"/>
  <c r="Y5"/>
  <c r="X5"/>
  <c r="W5"/>
  <c r="V5"/>
  <c r="U5"/>
  <c r="T5"/>
  <c r="S5"/>
  <c r="R5"/>
  <c r="Q5"/>
  <c r="P5"/>
  <c r="O5"/>
  <c r="N5"/>
  <c r="M5"/>
  <c r="L5"/>
  <c r="K5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K3" l="1"/>
  <c r="L3"/>
  <c r="F3"/>
  <c r="F5"/>
  <c r="G3"/>
  <c r="G5"/>
  <c r="C5"/>
  <c r="D6"/>
  <c r="F4"/>
  <c r="F6"/>
  <c r="G4"/>
  <c r="G6"/>
  <c r="E4"/>
  <c r="E3"/>
  <c r="D3"/>
  <c r="D5"/>
  <c r="C6"/>
  <c r="C4"/>
  <c r="C3" l="1"/>
  <c r="E53" i="7" a="1"/>
  <c r="E53" s="1"/>
  <c r="D53" a="1"/>
  <c r="D53" s="1"/>
  <c r="C53" a="1"/>
  <c r="C53" s="1"/>
  <c r="E14" a="1"/>
  <c r="E14" s="1"/>
  <c r="A69" i="6" s="1"/>
  <c r="D14" i="7" a="1"/>
  <c r="D14" s="1"/>
  <c r="C14" a="1"/>
  <c r="C14" s="1"/>
  <c r="E24" a="1"/>
  <c r="E24" s="1"/>
  <c r="D24" a="1"/>
  <c r="D24" s="1"/>
  <c r="C24" a="1"/>
  <c r="C24" s="1"/>
  <c r="E66" a="1"/>
  <c r="E66" s="1"/>
  <c r="A81" i="6" s="1"/>
  <c r="D66" i="7" a="1"/>
  <c r="D66" s="1"/>
  <c r="C66" a="1"/>
  <c r="C66" s="1"/>
  <c r="E60" a="1"/>
  <c r="E60" s="1"/>
  <c r="D60" a="1"/>
  <c r="D60" s="1"/>
  <c r="C60" a="1"/>
  <c r="C60" s="1"/>
  <c r="E79" a="1"/>
  <c r="E79" s="1"/>
  <c r="D79" a="1"/>
  <c r="D79" s="1"/>
  <c r="C79" a="1"/>
  <c r="C79" s="1"/>
  <c r="E22" a="1"/>
  <c r="E22" s="1"/>
  <c r="D22" a="1"/>
  <c r="D22" s="1"/>
  <c r="C22" a="1"/>
  <c r="C22" s="1"/>
  <c r="E27" a="1"/>
  <c r="E27" s="1"/>
  <c r="D27" a="1"/>
  <c r="D27" s="1"/>
  <c r="C27" a="1"/>
  <c r="C27" s="1"/>
  <c r="E10" a="1"/>
  <c r="E10" s="1"/>
  <c r="A45" i="6" s="1"/>
  <c r="D10" i="7" a="1"/>
  <c r="D10" s="1"/>
  <c r="C10" a="1"/>
  <c r="C10" s="1"/>
  <c r="E80" a="1"/>
  <c r="E80" s="1"/>
  <c r="D80" a="1"/>
  <c r="D80" s="1"/>
  <c r="C80" a="1"/>
  <c r="C80" s="1"/>
  <c r="E59" a="1"/>
  <c r="E59" s="1"/>
  <c r="D59" a="1"/>
  <c r="D59" s="1"/>
  <c r="C59" a="1"/>
  <c r="C59" s="1"/>
  <c r="E40" a="1"/>
  <c r="E40" s="1"/>
  <c r="D40" a="1"/>
  <c r="D40" s="1"/>
  <c r="C40" a="1"/>
  <c r="C40" s="1"/>
  <c r="E3" a="1"/>
  <c r="E3" s="1"/>
  <c r="D3" a="1"/>
  <c r="D3" s="1"/>
  <c r="C3" a="1"/>
  <c r="C3" s="1"/>
  <c r="E78" a="1"/>
  <c r="E78" s="1"/>
  <c r="D78" a="1"/>
  <c r="D78" s="1"/>
  <c r="C78" a="1"/>
  <c r="C78" s="1"/>
  <c r="E43" a="1"/>
  <c r="E43" s="1"/>
  <c r="D43" a="1"/>
  <c r="D43" s="1"/>
  <c r="C43" a="1"/>
  <c r="C43" s="1"/>
  <c r="E35" a="1"/>
  <c r="E35" s="1"/>
  <c r="D35" a="1"/>
  <c r="D35" s="1"/>
  <c r="C35" a="1"/>
  <c r="C35" s="1"/>
  <c r="E15" a="1"/>
  <c r="E15" s="1"/>
  <c r="A75" i="6" s="1"/>
  <c r="D15" i="7" a="1"/>
  <c r="D15" s="1"/>
  <c r="C15" a="1"/>
  <c r="C15" s="1"/>
  <c r="E76" a="1"/>
  <c r="E76" s="1"/>
  <c r="D76" a="1"/>
  <c r="D76" s="1"/>
  <c r="C76" a="1"/>
  <c r="C76" s="1"/>
  <c r="E34" a="1"/>
  <c r="E34" s="1"/>
  <c r="D34" a="1"/>
  <c r="D34" s="1"/>
  <c r="C34" a="1"/>
  <c r="C34" s="1"/>
  <c r="E77" a="1"/>
  <c r="E77" s="1"/>
  <c r="D77" a="1"/>
  <c r="D77" s="1"/>
  <c r="C77" a="1"/>
  <c r="C77" s="1"/>
  <c r="E45" a="1"/>
  <c r="E45" s="1"/>
  <c r="D45" a="1"/>
  <c r="D45" s="1"/>
  <c r="C45" a="1"/>
  <c r="C45" s="1"/>
  <c r="E65" a="1"/>
  <c r="E65" s="1"/>
  <c r="D65" a="1"/>
  <c r="D65" s="1"/>
  <c r="C65" a="1"/>
  <c r="C65" s="1"/>
  <c r="E21" a="1"/>
  <c r="E21" s="1"/>
  <c r="D21" a="1"/>
  <c r="D21" s="1"/>
  <c r="C21" a="1"/>
  <c r="C21" s="1"/>
  <c r="E30" a="1"/>
  <c r="E30" s="1"/>
  <c r="D30" a="1"/>
  <c r="D30" s="1"/>
  <c r="C30" a="1"/>
  <c r="C30" s="1"/>
  <c r="E69" a="1"/>
  <c r="E69" s="1"/>
  <c r="A99" i="6" s="1"/>
  <c r="D69" i="7" a="1"/>
  <c r="D69" s="1"/>
  <c r="C69" a="1"/>
  <c r="C69" s="1"/>
  <c r="E62" a="1"/>
  <c r="E62" s="1"/>
  <c r="D62" a="1"/>
  <c r="D62" s="1"/>
  <c r="C62" a="1"/>
  <c r="C62" s="1"/>
  <c r="E49" a="1"/>
  <c r="E49" s="1"/>
  <c r="D49" a="1"/>
  <c r="D49" s="1"/>
  <c r="C49" a="1"/>
  <c r="C49" s="1"/>
  <c r="E55" a="1"/>
  <c r="E55" s="1"/>
  <c r="D55" a="1"/>
  <c r="D55" s="1"/>
  <c r="C55" a="1"/>
  <c r="C55" s="1"/>
  <c r="E23" a="1"/>
  <c r="E23" s="1"/>
  <c r="D23" a="1"/>
  <c r="D23" s="1"/>
  <c r="C23" a="1"/>
  <c r="C23" s="1"/>
  <c r="E50" a="1"/>
  <c r="E50" s="1"/>
  <c r="D50" a="1"/>
  <c r="D50" s="1"/>
  <c r="C50" a="1"/>
  <c r="C50" s="1"/>
  <c r="E42" a="1"/>
  <c r="E42" s="1"/>
  <c r="D42" a="1"/>
  <c r="D42" s="1"/>
  <c r="C42" a="1"/>
  <c r="C42" s="1"/>
  <c r="E7" a="1"/>
  <c r="E7" s="1"/>
  <c r="A27" i="6" s="1"/>
  <c r="D7" i="7" a="1"/>
  <c r="D7" s="1"/>
  <c r="C7" a="1"/>
  <c r="C7" s="1"/>
  <c r="E13" a="1"/>
  <c r="E13" s="1"/>
  <c r="A63" i="6" s="1"/>
  <c r="D13" i="7" a="1"/>
  <c r="D13" s="1"/>
  <c r="C13" a="1"/>
  <c r="C13" s="1"/>
  <c r="E71" a="1"/>
  <c r="E71" s="1"/>
  <c r="A111" i="6" s="1"/>
  <c r="D71" i="7" a="1"/>
  <c r="D71" s="1"/>
  <c r="C71" a="1"/>
  <c r="C71" s="1"/>
  <c r="E81" a="1"/>
  <c r="E81" s="1"/>
  <c r="D81" a="1"/>
  <c r="D81" s="1"/>
  <c r="C81" a="1"/>
  <c r="C81" s="1"/>
  <c r="E48" a="1"/>
  <c r="E48" s="1"/>
  <c r="D48" a="1"/>
  <c r="D48" s="1"/>
  <c r="C48" a="1"/>
  <c r="C48" s="1"/>
  <c r="E70" a="1"/>
  <c r="E70" s="1"/>
  <c r="A105" i="6" s="1"/>
  <c r="D70" i="7" a="1"/>
  <c r="D70" s="1"/>
  <c r="C70" a="1"/>
  <c r="C70" s="1"/>
  <c r="E75" a="1"/>
  <c r="E75" s="1"/>
  <c r="D75" a="1"/>
  <c r="D75" s="1"/>
  <c r="C75" a="1"/>
  <c r="C75" s="1"/>
  <c r="E58" a="1"/>
  <c r="E58" s="1"/>
  <c r="D58" a="1"/>
  <c r="D58" s="1"/>
  <c r="C58" a="1"/>
  <c r="C58" s="1"/>
  <c r="E31" a="1"/>
  <c r="E31" s="1"/>
  <c r="D31" a="1"/>
  <c r="D31" s="1"/>
  <c r="C31" a="1"/>
  <c r="C31" s="1"/>
  <c r="E37" a="1"/>
  <c r="E37" s="1"/>
  <c r="D37" a="1"/>
  <c r="D37" s="1"/>
  <c r="C37" a="1"/>
  <c r="C37" s="1"/>
  <c r="E11" a="1"/>
  <c r="E11" s="1"/>
  <c r="A51" i="6" s="1"/>
  <c r="D11" i="7" a="1"/>
  <c r="D11" s="1"/>
  <c r="C11" a="1"/>
  <c r="C11" s="1"/>
  <c r="E6" a="1"/>
  <c r="E6" s="1"/>
  <c r="A21" i="6" s="1"/>
  <c r="D6" i="7" a="1"/>
  <c r="D6" s="1"/>
  <c r="C6" a="1"/>
  <c r="C6" s="1"/>
  <c r="E9" a="1"/>
  <c r="E9" s="1"/>
  <c r="A39" i="6" s="1"/>
  <c r="D9" i="7" a="1"/>
  <c r="D9" s="1"/>
  <c r="C9" a="1"/>
  <c r="C9" s="1"/>
  <c r="E51" a="1"/>
  <c r="E51" s="1"/>
  <c r="D51" a="1"/>
  <c r="D51" s="1"/>
  <c r="C51" a="1"/>
  <c r="C51" s="1"/>
  <c r="E52" a="1"/>
  <c r="E52" s="1"/>
  <c r="D52" a="1"/>
  <c r="D52" s="1"/>
  <c r="C52" a="1"/>
  <c r="C52" s="1"/>
  <c r="E20" a="1"/>
  <c r="E20" s="1"/>
  <c r="D20" a="1"/>
  <c r="D20" s="1"/>
  <c r="C20" a="1"/>
  <c r="C20" s="1"/>
  <c r="E74" a="1"/>
  <c r="E74" s="1"/>
  <c r="D74" a="1"/>
  <c r="D74" s="1"/>
  <c r="C74" a="1"/>
  <c r="C74" s="1"/>
  <c r="E4" a="1"/>
  <c r="E4" s="1"/>
  <c r="A9" i="6" s="1"/>
  <c r="D4" i="7" a="1"/>
  <c r="D4" s="1"/>
  <c r="C4" a="1"/>
  <c r="C4" s="1"/>
  <c r="E16" a="1"/>
  <c r="E16" s="1"/>
  <c r="D16" a="1"/>
  <c r="D16" s="1"/>
  <c r="C16" a="1"/>
  <c r="C16" s="1"/>
  <c r="E39" a="1"/>
  <c r="E39" s="1"/>
  <c r="D39" a="1"/>
  <c r="D39" s="1"/>
  <c r="C39" a="1"/>
  <c r="C39" s="1"/>
  <c r="E64" a="1"/>
  <c r="E64" s="1"/>
  <c r="D64" a="1"/>
  <c r="D64" s="1"/>
  <c r="C64" a="1"/>
  <c r="C64" s="1"/>
  <c r="E5" a="1"/>
  <c r="E5" s="1"/>
  <c r="A15" i="6" s="1"/>
  <c r="D5" i="7" a="1"/>
  <c r="D5" s="1"/>
  <c r="C5" a="1"/>
  <c r="C5" s="1"/>
  <c r="E25" a="1"/>
  <c r="E25" s="1"/>
  <c r="D25" a="1"/>
  <c r="D25" s="1"/>
  <c r="C25" a="1"/>
  <c r="C25" s="1"/>
  <c r="E68" a="1"/>
  <c r="E68" s="1"/>
  <c r="A93" i="6" s="1"/>
  <c r="D68" i="7" a="1"/>
  <c r="D68" s="1"/>
  <c r="C68" a="1"/>
  <c r="C68" s="1"/>
  <c r="E26" a="1"/>
  <c r="E26" s="1"/>
  <c r="D26" a="1"/>
  <c r="D26" s="1"/>
  <c r="C26" a="1"/>
  <c r="C26" s="1"/>
  <c r="E19" a="1"/>
  <c r="E19" s="1"/>
  <c r="D19" a="1"/>
  <c r="D19" s="1"/>
  <c r="C19" a="1"/>
  <c r="C19" s="1"/>
  <c r="E73" a="1"/>
  <c r="E73" s="1"/>
  <c r="D73" a="1"/>
  <c r="D73" s="1"/>
  <c r="C73" a="1"/>
  <c r="C73" s="1"/>
  <c r="E41" a="1"/>
  <c r="E41" s="1"/>
  <c r="D41" a="1"/>
  <c r="D41" s="1"/>
  <c r="C41" a="1"/>
  <c r="C41" s="1"/>
  <c r="E36" a="1"/>
  <c r="E36" s="1"/>
  <c r="D36" a="1"/>
  <c r="D36" s="1"/>
  <c r="C36" a="1"/>
  <c r="C36" s="1"/>
  <c r="E18" a="1"/>
  <c r="E18" s="1"/>
  <c r="D18" a="1"/>
  <c r="D18" s="1"/>
  <c r="C18" a="1"/>
  <c r="C18" s="1"/>
  <c r="E46" a="1"/>
  <c r="E46" s="1"/>
  <c r="D46" a="1"/>
  <c r="D46" s="1"/>
  <c r="C46" a="1"/>
  <c r="C46" s="1"/>
  <c r="E67" a="1"/>
  <c r="E67" s="1"/>
  <c r="A87" i="6" s="1"/>
  <c r="D67" i="7" a="1"/>
  <c r="D67" s="1"/>
  <c r="C67" a="1"/>
  <c r="C67" s="1"/>
  <c r="E61" a="1"/>
  <c r="E61" s="1"/>
  <c r="D61" a="1"/>
  <c r="D61" s="1"/>
  <c r="C61" a="1"/>
  <c r="C61" s="1"/>
  <c r="E72" a="1"/>
  <c r="E72" s="1"/>
  <c r="A117" i="6" s="1"/>
  <c r="D72" i="7" a="1"/>
  <c r="D72" s="1"/>
  <c r="C72" a="1"/>
  <c r="C72" s="1"/>
  <c r="E33" a="1"/>
  <c r="E33" s="1"/>
  <c r="D33" a="1"/>
  <c r="D33" s="1"/>
  <c r="C33" a="1"/>
  <c r="C33" s="1"/>
  <c r="E28" a="1"/>
  <c r="E28" s="1"/>
  <c r="D28" a="1"/>
  <c r="D28" s="1"/>
  <c r="C28" a="1"/>
  <c r="C28" s="1"/>
  <c r="E29" a="1"/>
  <c r="E29" s="1"/>
  <c r="D29" a="1"/>
  <c r="D29" s="1"/>
  <c r="C29" a="1"/>
  <c r="C29" s="1"/>
  <c r="E47" a="1"/>
  <c r="E47" s="1"/>
  <c r="D47" a="1"/>
  <c r="D47" s="1"/>
  <c r="C47" a="1"/>
  <c r="C47" s="1"/>
  <c r="E17" a="1"/>
  <c r="E17" s="1"/>
  <c r="D17" a="1"/>
  <c r="D17" s="1"/>
  <c r="C17" a="1"/>
  <c r="C17" s="1"/>
  <c r="E63" a="1"/>
  <c r="E63" s="1"/>
  <c r="D63" a="1"/>
  <c r="D63" s="1"/>
  <c r="C63" a="1"/>
  <c r="C63" s="1"/>
  <c r="E8" a="1"/>
  <c r="E8" s="1"/>
  <c r="A33" i="6" s="1"/>
  <c r="D8" i="7" a="1"/>
  <c r="D8" s="1"/>
  <c r="C8" a="1"/>
  <c r="C8" s="1"/>
  <c r="E38" a="1"/>
  <c r="E38" s="1"/>
  <c r="D38" a="1"/>
  <c r="D38" s="1"/>
  <c r="C38" a="1"/>
  <c r="C38" s="1"/>
  <c r="E12" a="1"/>
  <c r="E12" s="1"/>
  <c r="A57" i="6" s="1"/>
  <c r="D12" i="7" a="1"/>
  <c r="D12" s="1"/>
  <c r="C12" a="1"/>
  <c r="C12" s="1"/>
  <c r="E44" a="1"/>
  <c r="E44" s="1"/>
  <c r="D44" a="1"/>
  <c r="D44" s="1"/>
  <c r="C44" a="1"/>
  <c r="C44" s="1"/>
  <c r="E32" a="1"/>
  <c r="E32" s="1"/>
  <c r="D32" a="1"/>
  <c r="D32" s="1"/>
  <c r="C32" a="1"/>
  <c r="C32" s="1"/>
  <c r="E54" a="1"/>
  <c r="E54" s="1"/>
  <c r="D54" a="1"/>
  <c r="D54" s="1"/>
  <c r="C54" a="1"/>
  <c r="C54" s="1"/>
  <c r="E56" a="1"/>
  <c r="E56" s="1"/>
  <c r="D56" a="1"/>
  <c r="D56" s="1"/>
  <c r="C56" a="1"/>
  <c r="C56" s="1"/>
  <c r="E57" a="1"/>
  <c r="E57" s="1"/>
  <c r="D57" a="1"/>
  <c r="D57" s="1"/>
  <c r="C57" a="1"/>
  <c r="C57" s="1"/>
  <c r="G53" l="1"/>
  <c r="G14"/>
  <c r="A70" i="6" s="1"/>
  <c r="G24" i="7"/>
  <c r="G66"/>
  <c r="A82" i="6" s="1"/>
  <c r="G60" i="7"/>
  <c r="G79"/>
  <c r="G22"/>
  <c r="G27"/>
  <c r="G10"/>
  <c r="A46" i="6" s="1"/>
  <c r="G80" i="7"/>
  <c r="G59"/>
  <c r="G40"/>
  <c r="G3"/>
  <c r="G78"/>
  <c r="G43"/>
  <c r="G35"/>
  <c r="G15"/>
  <c r="A76" i="6" s="1"/>
  <c r="G76" i="7"/>
  <c r="G34"/>
  <c r="G77"/>
  <c r="G45"/>
  <c r="G65"/>
  <c r="G21"/>
  <c r="G30"/>
  <c r="G69"/>
  <c r="A100" i="6" s="1"/>
  <c r="G62" i="7"/>
  <c r="G49"/>
  <c r="G55"/>
  <c r="G23"/>
  <c r="G50"/>
  <c r="G42"/>
  <c r="G7"/>
  <c r="A28" i="6" s="1"/>
  <c r="G13" i="7"/>
  <c r="A64" i="6" s="1"/>
  <c r="G71" i="7"/>
  <c r="A112" i="6" s="1"/>
  <c r="G81" i="7"/>
  <c r="G48"/>
  <c r="G70"/>
  <c r="A106" i="6" s="1"/>
  <c r="G75" i="7"/>
  <c r="G58"/>
  <c r="G31"/>
  <c r="G37"/>
  <c r="G11"/>
  <c r="A52" i="6" s="1"/>
  <c r="G6" i="7"/>
  <c r="A22" i="6" s="1"/>
  <c r="G9" i="7"/>
  <c r="A40" i="6" s="1"/>
  <c r="G51" i="7"/>
  <c r="G52"/>
  <c r="G20"/>
  <c r="G74"/>
  <c r="G4"/>
  <c r="A10" i="6" s="1"/>
  <c r="G16" i="7"/>
  <c r="G39"/>
  <c r="G64"/>
  <c r="G5"/>
  <c r="A16" i="6" s="1"/>
  <c r="G25" i="7"/>
  <c r="G68"/>
  <c r="A94" i="6" s="1"/>
  <c r="G26" i="7"/>
  <c r="G19"/>
  <c r="G73"/>
  <c r="G41"/>
  <c r="G36"/>
  <c r="G18"/>
  <c r="G46"/>
  <c r="G67"/>
  <c r="A88" i="6" s="1"/>
  <c r="G61" i="7"/>
  <c r="G72"/>
  <c r="A118" i="6" s="1"/>
  <c r="G33" i="7"/>
  <c r="G28"/>
  <c r="G29"/>
  <c r="G47"/>
  <c r="G17"/>
  <c r="G63"/>
  <c r="G8"/>
  <c r="A34" i="6" s="1"/>
  <c r="G38" i="7"/>
  <c r="G12"/>
  <c r="A58" i="6" s="1"/>
  <c r="G44" i="7"/>
  <c r="G32"/>
  <c r="G54"/>
  <c r="G56"/>
  <c r="G57"/>
  <c r="A4" i="6" l="1"/>
</calcChain>
</file>

<file path=xl/sharedStrings.xml><?xml version="1.0" encoding="utf-8"?>
<sst xmlns="http://schemas.openxmlformats.org/spreadsheetml/2006/main" count="325" uniqueCount="49">
  <si>
    <t>Espace vert</t>
  </si>
  <si>
    <t>Cadre de vie</t>
  </si>
  <si>
    <t>Espace Ressource</t>
  </si>
  <si>
    <t>Matin</t>
  </si>
  <si>
    <t>Après midi</t>
  </si>
  <si>
    <t>Après Midi</t>
  </si>
  <si>
    <t>Mardi</t>
  </si>
  <si>
    <t>Lundi</t>
  </si>
  <si>
    <t>Mercredi</t>
  </si>
  <si>
    <t>Jeudi</t>
  </si>
  <si>
    <t>Vendredi</t>
  </si>
  <si>
    <t>Nom Prénom</t>
  </si>
  <si>
    <t>Date Naiss.</t>
  </si>
  <si>
    <t xml:space="preserve">Age  </t>
  </si>
  <si>
    <t>Classe Benoît</t>
  </si>
  <si>
    <t>Classe Dorothée</t>
  </si>
  <si>
    <t>Horticulture</t>
  </si>
  <si>
    <t>Prénom</t>
  </si>
  <si>
    <t>NOM</t>
  </si>
  <si>
    <t>Prénom NOM</t>
  </si>
  <si>
    <t>Musique</t>
  </si>
  <si>
    <t>Théatre</t>
  </si>
  <si>
    <t>Répit</t>
  </si>
  <si>
    <t>Socialisation</t>
  </si>
  <si>
    <t>Sport</t>
  </si>
  <si>
    <t>Piscine</t>
  </si>
  <si>
    <t>IEJ1</t>
  </si>
  <si>
    <t>IEJ2</t>
  </si>
  <si>
    <t>IEJ3</t>
  </si>
  <si>
    <t>IEJ4</t>
  </si>
  <si>
    <t>IEJ5</t>
  </si>
  <si>
    <t>Restaurant Collectif</t>
  </si>
  <si>
    <t xml:space="preserve">                                                   LUNDI     </t>
  </si>
  <si>
    <t>MATIN</t>
  </si>
  <si>
    <t>APRES MIDI</t>
  </si>
  <si>
    <t>MARDI</t>
  </si>
  <si>
    <t>MERCREDI</t>
  </si>
  <si>
    <t>JEUDI</t>
  </si>
  <si>
    <t>VENDREDI</t>
  </si>
  <si>
    <t>Restaurant Pédagogique</t>
  </si>
  <si>
    <t>Atelier Polyvalent</t>
  </si>
  <si>
    <t>DUPONT Jean</t>
  </si>
  <si>
    <t>MARCO Marc</t>
  </si>
  <si>
    <t>TEL Guillaume</t>
  </si>
  <si>
    <t>TERRIEUR Alain</t>
  </si>
  <si>
    <t>Jean DUPONT</t>
  </si>
  <si>
    <t>Marc MARCO</t>
  </si>
  <si>
    <t>Guillaume TEL</t>
  </si>
  <si>
    <t>Alain Terrieur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</si>
</sst>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9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5A5A5A"/>
      <name val="Source Sans Pro"/>
    </font>
    <font>
      <b/>
      <sz val="11"/>
      <color theme="1"/>
      <name val="Calibri"/>
      <family val="2"/>
      <scheme val="minor"/>
    </font>
    <font>
      <b/>
      <sz val="18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  <scheme val="minor"/>
    </font>
    <font>
      <sz val="11"/>
      <color indexed="8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3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0" fillId="3" borderId="0" xfId="0" applyFill="1"/>
    <xf numFmtId="0" fontId="0" fillId="0" borderId="0" xfId="0" applyAlignment="1">
      <alignment textRotation="90"/>
    </xf>
    <xf numFmtId="0" fontId="0" fillId="0" borderId="0" xfId="0" applyBorder="1"/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/>
    <xf numFmtId="0" fontId="0" fillId="2" borderId="0" xfId="0" applyFill="1"/>
    <xf numFmtId="0" fontId="0" fillId="2" borderId="0" xfId="0" applyFill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1" xfId="0" applyBorder="1"/>
    <xf numFmtId="14" fontId="0" fillId="0" borderId="1" xfId="0" applyNumberFormat="1" applyBorder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5" fillId="0" borderId="0" xfId="0" applyFont="1"/>
    <xf numFmtId="0" fontId="0" fillId="0" borderId="0" xfId="0" applyFont="1"/>
    <xf numFmtId="0" fontId="6" fillId="0" borderId="0" xfId="0" applyFont="1"/>
    <xf numFmtId="0" fontId="0" fillId="3" borderId="0" xfId="0" applyFont="1" applyFill="1"/>
    <xf numFmtId="0" fontId="7" fillId="2" borderId="1" xfId="0" applyFont="1" applyFill="1" applyBorder="1" applyAlignment="1">
      <alignment horizontal="center"/>
    </xf>
    <xf numFmtId="0" fontId="4" fillId="0" borderId="0" xfId="0" applyFont="1"/>
    <xf numFmtId="0" fontId="8" fillId="0" borderId="0" xfId="0" applyFont="1"/>
    <xf numFmtId="0" fontId="0" fillId="0" borderId="18" xfId="0" applyFont="1" applyBorder="1"/>
    <xf numFmtId="0" fontId="8" fillId="0" borderId="19" xfId="0" applyFont="1" applyBorder="1"/>
    <xf numFmtId="0" fontId="0" fillId="0" borderId="19" xfId="0" applyFont="1" applyBorder="1"/>
    <xf numFmtId="0" fontId="0" fillId="2" borderId="20" xfId="0" applyFill="1" applyBorder="1" applyAlignment="1">
      <alignment horizontal="center" vertical="center"/>
    </xf>
    <xf numFmtId="0" fontId="0" fillId="0" borderId="21" xfId="0" applyFont="1" applyBorder="1"/>
    <xf numFmtId="0" fontId="8" fillId="0" borderId="0" xfId="0" applyFont="1" applyBorder="1"/>
    <xf numFmtId="0" fontId="0" fillId="0" borderId="0" xfId="0" applyFont="1" applyBorder="1"/>
    <xf numFmtId="0" fontId="0" fillId="0" borderId="19" xfId="0" applyBorder="1"/>
    <xf numFmtId="0" fontId="6" fillId="0" borderId="0" xfId="0" applyFont="1" applyFill="1" applyBorder="1"/>
    <xf numFmtId="0" fontId="6" fillId="0" borderId="0" xfId="0" applyFont="1" applyFill="1"/>
    <xf numFmtId="0" fontId="6" fillId="0" borderId="19" xfId="0" applyFont="1" applyBorder="1"/>
    <xf numFmtId="0" fontId="8" fillId="0" borderId="0" xfId="0" applyFont="1" applyFill="1" applyBorder="1"/>
    <xf numFmtId="0" fontId="8" fillId="0" borderId="0" xfId="0" applyFont="1" applyFill="1"/>
    <xf numFmtId="0" fontId="8" fillId="4" borderId="0" xfId="0" applyFont="1" applyFill="1"/>
    <xf numFmtId="0" fontId="6" fillId="6" borderId="0" xfId="0" applyFont="1" applyFill="1"/>
    <xf numFmtId="11" fontId="6" fillId="0" borderId="0" xfId="0" applyNumberFormat="1" applyFont="1"/>
    <xf numFmtId="0" fontId="6" fillId="0" borderId="0" xfId="0" applyFont="1" applyBorder="1"/>
    <xf numFmtId="0" fontId="6" fillId="0" borderId="19" xfId="0" applyFont="1" applyFill="1" applyBorder="1"/>
    <xf numFmtId="0" fontId="8" fillId="6" borderId="0" xfId="0" applyFont="1" applyFill="1"/>
    <xf numFmtId="11" fontId="8" fillId="0" borderId="0" xfId="0" applyNumberFormat="1" applyFont="1"/>
    <xf numFmtId="0" fontId="8" fillId="4" borderId="0" xfId="0" applyFont="1" applyFill="1" applyBorder="1"/>
    <xf numFmtId="0" fontId="8" fillId="0" borderId="19" xfId="0" applyFont="1" applyFill="1" applyBorder="1"/>
    <xf numFmtId="0" fontId="4" fillId="0" borderId="0" xfId="0" applyFont="1" applyBorder="1"/>
    <xf numFmtId="0" fontId="8" fillId="8" borderId="0" xfId="0" applyFont="1" applyFill="1" applyBorder="1" applyAlignment="1">
      <alignment horizontal="left"/>
    </xf>
    <xf numFmtId="0" fontId="8" fillId="7" borderId="0" xfId="0" applyFont="1" applyFill="1"/>
    <xf numFmtId="0" fontId="8" fillId="9" borderId="0" xfId="0" applyFont="1" applyFill="1"/>
    <xf numFmtId="0" fontId="8" fillId="9" borderId="19" xfId="0" applyFont="1" applyFill="1" applyBorder="1"/>
    <xf numFmtId="0" fontId="4" fillId="0" borderId="19" xfId="0" applyFont="1" applyBorder="1"/>
    <xf numFmtId="0" fontId="8" fillId="10" borderId="0" xfId="0" applyFont="1" applyFill="1"/>
    <xf numFmtId="0" fontId="8" fillId="12" borderId="0" xfId="0" applyFont="1" applyFill="1"/>
    <xf numFmtId="0" fontId="8" fillId="13" borderId="0" xfId="0" applyFont="1" applyFill="1"/>
    <xf numFmtId="0" fontId="8" fillId="15" borderId="19" xfId="0" applyFont="1" applyFill="1" applyBorder="1"/>
    <xf numFmtId="0" fontId="8" fillId="0" borderId="0" xfId="0" applyFont="1" applyAlignment="1"/>
    <xf numFmtId="0" fontId="8" fillId="4" borderId="0" xfId="0" applyFont="1" applyFill="1" applyAlignment="1"/>
    <xf numFmtId="0" fontId="8" fillId="11" borderId="0" xfId="0" applyFont="1" applyFill="1" applyAlignment="1"/>
    <xf numFmtId="0" fontId="8" fillId="13" borderId="0" xfId="0" applyFont="1" applyFill="1" applyAlignment="1"/>
    <xf numFmtId="0" fontId="0" fillId="13" borderId="0" xfId="0" applyFont="1" applyFill="1" applyAlignment="1"/>
    <xf numFmtId="0" fontId="8" fillId="13" borderId="19" xfId="0" applyFont="1" applyFill="1" applyBorder="1" applyAlignment="1"/>
    <xf numFmtId="0" fontId="0" fillId="0" borderId="0" xfId="0" applyFont="1" applyAlignment="1"/>
    <xf numFmtId="0" fontId="0" fillId="0" borderId="0" xfId="0" applyAlignment="1"/>
    <xf numFmtId="0" fontId="0" fillId="3" borderId="0" xfId="0" applyFill="1" applyAlignment="1"/>
    <xf numFmtId="0" fontId="8" fillId="0" borderId="0" xfId="0" applyFont="1" applyFill="1" applyAlignment="1">
      <alignment horizontal="center"/>
    </xf>
    <xf numFmtId="0" fontId="0" fillId="14" borderId="0" xfId="0" applyFill="1"/>
    <xf numFmtId="11" fontId="6" fillId="0" borderId="19" xfId="0" applyNumberFormat="1" applyFont="1" applyBorder="1"/>
    <xf numFmtId="0" fontId="4" fillId="5" borderId="1" xfId="0" applyFont="1" applyFill="1" applyBorder="1" applyAlignment="1">
      <alignment horizontal="center"/>
    </xf>
    <xf numFmtId="0" fontId="4" fillId="0" borderId="18" xfId="0" applyFont="1" applyBorder="1"/>
    <xf numFmtId="0" fontId="6" fillId="16" borderId="0" xfId="0" applyFont="1" applyFill="1"/>
    <xf numFmtId="0" fontId="6" fillId="17" borderId="0" xfId="0" applyFont="1" applyFill="1"/>
    <xf numFmtId="0" fontId="8" fillId="16" borderId="0" xfId="0" applyFont="1" applyFill="1"/>
    <xf numFmtId="0" fontId="8" fillId="17" borderId="22" xfId="0" applyFont="1" applyFill="1" applyBorder="1" applyAlignment="1">
      <alignment horizontal="center"/>
    </xf>
    <xf numFmtId="0" fontId="8" fillId="17" borderId="0" xfId="0" applyFont="1" applyFill="1"/>
    <xf numFmtId="0" fontId="6" fillId="16" borderId="22" xfId="0" applyFont="1" applyFill="1" applyBorder="1"/>
    <xf numFmtId="0" fontId="4" fillId="0" borderId="0" xfId="0" applyFont="1" applyAlignment="1">
      <alignment horizontal="center"/>
    </xf>
    <xf numFmtId="0" fontId="8" fillId="18" borderId="0" xfId="0" applyFont="1" applyFill="1"/>
    <xf numFmtId="0" fontId="0" fillId="18" borderId="0" xfId="0" applyFont="1" applyFill="1"/>
    <xf numFmtId="0" fontId="0" fillId="19" borderId="0" xfId="0" applyFont="1" applyFill="1"/>
    <xf numFmtId="0" fontId="8" fillId="8" borderId="0" xfId="0" applyFont="1" applyFill="1" applyAlignment="1">
      <alignment horizontal="center"/>
    </xf>
    <xf numFmtId="0" fontId="8" fillId="16" borderId="19" xfId="0" applyFont="1" applyFill="1" applyBorder="1"/>
    <xf numFmtId="0" fontId="0" fillId="0" borderId="21" xfId="0" applyBorder="1" applyAlignment="1"/>
    <xf numFmtId="49" fontId="2" fillId="0" borderId="3" xfId="0" applyNumberFormat="1" applyFont="1" applyBorder="1" applyAlignment="1">
      <alignment horizontal="center"/>
    </xf>
    <xf numFmtId="0" fontId="0" fillId="0" borderId="0" xfId="0" applyFill="1"/>
    <xf numFmtId="0" fontId="0" fillId="5" borderId="0" xfId="0" applyFill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29" xfId="0" applyBorder="1" applyAlignment="1"/>
    <xf numFmtId="0" fontId="0" fillId="0" borderId="30" xfId="0" applyBorder="1" applyAlignment="1"/>
    <xf numFmtId="0" fontId="0" fillId="0" borderId="31" xfId="0" applyBorder="1" applyAlignment="1"/>
    <xf numFmtId="0" fontId="0" fillId="0" borderId="0" xfId="0" applyBorder="1" applyAlignment="1"/>
    <xf numFmtId="0" fontId="0" fillId="0" borderId="19" xfId="0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8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U31"/>
  <sheetViews>
    <sheetView workbookViewId="0">
      <selection activeCell="B2" sqref="B2"/>
    </sheetView>
  </sheetViews>
  <sheetFormatPr baseColWidth="10" defaultColWidth="11.42578125" defaultRowHeight="15"/>
  <cols>
    <col min="1" max="1" width="13.28515625" customWidth="1"/>
    <col min="2" max="2" width="20.7109375" style="37" customWidth="1"/>
    <col min="3" max="3" width="24.28515625" style="37" customWidth="1"/>
    <col min="4" max="10" width="20.7109375" style="37" customWidth="1"/>
    <col min="11" max="11" width="20.7109375" customWidth="1"/>
    <col min="12" max="15" width="15.7109375" customWidth="1"/>
  </cols>
  <sheetData>
    <row r="1" spans="1:21" s="95" customFormat="1">
      <c r="B1" s="40" t="s">
        <v>14</v>
      </c>
      <c r="C1" s="40" t="s">
        <v>39</v>
      </c>
      <c r="D1" s="40" t="s">
        <v>31</v>
      </c>
      <c r="E1" s="40" t="s">
        <v>0</v>
      </c>
      <c r="F1" s="40" t="s">
        <v>40</v>
      </c>
      <c r="G1" s="40" t="s">
        <v>1</v>
      </c>
      <c r="H1" s="40" t="s">
        <v>16</v>
      </c>
      <c r="I1" s="40" t="s">
        <v>15</v>
      </c>
      <c r="J1" s="40" t="s">
        <v>2</v>
      </c>
      <c r="K1" s="87" t="s">
        <v>20</v>
      </c>
      <c r="L1" s="87" t="s">
        <v>21</v>
      </c>
      <c r="M1" s="87" t="s">
        <v>22</v>
      </c>
      <c r="N1" s="87" t="s">
        <v>23</v>
      </c>
      <c r="O1" s="87" t="s">
        <v>24</v>
      </c>
      <c r="P1" s="87" t="s">
        <v>25</v>
      </c>
      <c r="Q1" s="87" t="s">
        <v>26</v>
      </c>
      <c r="R1" s="87" t="s">
        <v>27</v>
      </c>
      <c r="S1" s="87" t="s">
        <v>28</v>
      </c>
      <c r="T1" s="87" t="s">
        <v>29</v>
      </c>
      <c r="U1" s="87" t="s">
        <v>30</v>
      </c>
    </row>
    <row r="2" spans="1:21">
      <c r="A2" s="31" t="s">
        <v>3</v>
      </c>
      <c r="B2" s="13" t="s">
        <v>45</v>
      </c>
      <c r="C2" s="42"/>
      <c r="D2" s="42"/>
      <c r="E2" s="42"/>
      <c r="F2" s="42"/>
      <c r="G2" s="42"/>
    </row>
    <row r="3" spans="1:21">
      <c r="A3" s="31"/>
      <c r="B3" s="131" t="s">
        <v>46</v>
      </c>
      <c r="C3" s="42"/>
      <c r="D3" s="42"/>
      <c r="E3" s="42"/>
      <c r="F3" s="42"/>
      <c r="G3" s="42"/>
    </row>
    <row r="4" spans="1:21">
      <c r="A4" s="31"/>
      <c r="B4" s="13" t="s">
        <v>47</v>
      </c>
      <c r="C4" s="42"/>
      <c r="D4" s="42"/>
      <c r="E4" s="42"/>
      <c r="F4" s="42"/>
      <c r="G4" s="42"/>
    </row>
    <row r="5" spans="1:21">
      <c r="A5" s="31"/>
      <c r="B5" s="13" t="s">
        <v>48</v>
      </c>
      <c r="C5" s="42"/>
      <c r="D5" s="42"/>
      <c r="E5" s="54"/>
      <c r="F5" s="42"/>
      <c r="G5" s="42"/>
    </row>
    <row r="6" spans="1:21">
      <c r="A6" s="31"/>
      <c r="C6" s="42"/>
      <c r="D6" s="42"/>
      <c r="E6" s="54"/>
      <c r="F6" s="42"/>
      <c r="G6" s="42"/>
    </row>
    <row r="7" spans="1:21">
      <c r="A7" s="31"/>
      <c r="C7" s="42"/>
      <c r="D7" s="42"/>
      <c r="E7" s="54"/>
      <c r="F7" s="42"/>
      <c r="G7" s="42"/>
    </row>
    <row r="8" spans="1:21">
      <c r="A8" s="31"/>
      <c r="B8" s="47"/>
      <c r="C8" s="48"/>
      <c r="D8" s="55"/>
      <c r="E8" s="54"/>
      <c r="F8" s="42"/>
      <c r="G8" s="42"/>
      <c r="I8" s="49"/>
      <c r="J8" s="49"/>
    </row>
    <row r="9" spans="1:21">
      <c r="A9" s="46"/>
      <c r="B9" s="43"/>
      <c r="C9" s="45"/>
      <c r="D9" s="44"/>
      <c r="E9" s="45"/>
      <c r="F9" s="44"/>
      <c r="G9" s="44"/>
      <c r="H9" s="45"/>
      <c r="I9" s="45"/>
      <c r="J9" s="45"/>
    </row>
    <row r="10" spans="1:21">
      <c r="A10" s="31"/>
    </row>
    <row r="11" spans="1:21">
      <c r="A11" s="31"/>
    </row>
    <row r="12" spans="1:21">
      <c r="A12" s="31"/>
    </row>
    <row r="13" spans="1:21">
      <c r="A13" s="31"/>
    </row>
    <row r="14" spans="1:21">
      <c r="A14" s="31"/>
    </row>
    <row r="15" spans="1:21">
      <c r="A15" s="31"/>
    </row>
    <row r="16" spans="1:21">
      <c r="A16" s="1"/>
      <c r="B16" s="39"/>
      <c r="C16" s="39"/>
      <c r="D16" s="39"/>
      <c r="E16" s="39"/>
      <c r="F16" s="39"/>
      <c r="G16" s="39"/>
      <c r="H16" s="39"/>
      <c r="I16" s="39"/>
      <c r="J16" s="39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10">
      <c r="A17" s="31" t="s">
        <v>4</v>
      </c>
      <c r="B17" s="42"/>
      <c r="C17" s="13" t="s">
        <v>45</v>
      </c>
      <c r="D17" s="42"/>
      <c r="E17" s="42"/>
      <c r="F17" s="42"/>
      <c r="G17" s="42"/>
    </row>
    <row r="18" spans="1:10">
      <c r="A18" s="31"/>
      <c r="B18" s="42"/>
      <c r="C18" s="131" t="s">
        <v>46</v>
      </c>
      <c r="D18" s="42"/>
      <c r="E18" s="42"/>
      <c r="F18" s="42"/>
      <c r="G18" s="42"/>
    </row>
    <row r="19" spans="1:10">
      <c r="A19" s="31"/>
      <c r="B19" s="56"/>
      <c r="C19" s="13" t="s">
        <v>47</v>
      </c>
      <c r="D19" s="42"/>
      <c r="E19" s="42"/>
      <c r="F19" s="42"/>
      <c r="G19" s="42"/>
    </row>
    <row r="20" spans="1:10">
      <c r="A20" s="31"/>
      <c r="B20" s="56"/>
      <c r="C20" s="13" t="s">
        <v>48</v>
      </c>
      <c r="D20" s="42"/>
      <c r="E20" s="54"/>
      <c r="F20" s="42"/>
      <c r="G20" s="42"/>
    </row>
    <row r="21" spans="1:10">
      <c r="A21" s="31"/>
      <c r="B21" s="42"/>
      <c r="C21" s="42"/>
      <c r="D21" s="42"/>
      <c r="E21" s="54"/>
      <c r="F21" s="42"/>
      <c r="G21" s="42"/>
    </row>
    <row r="22" spans="1:10">
      <c r="A22" s="31"/>
      <c r="B22" s="56"/>
      <c r="C22" s="42"/>
      <c r="D22" s="42"/>
      <c r="E22" s="54"/>
      <c r="F22" s="42"/>
      <c r="G22" s="42"/>
    </row>
    <row r="23" spans="1:10">
      <c r="A23" s="31"/>
      <c r="B23" s="42"/>
      <c r="C23" s="42"/>
      <c r="D23" s="55"/>
      <c r="E23" s="54"/>
      <c r="F23" s="42"/>
      <c r="G23" s="42"/>
    </row>
    <row r="24" spans="1:10">
      <c r="A24" s="31"/>
      <c r="B24" s="44"/>
      <c r="C24" s="44"/>
      <c r="D24" s="44"/>
      <c r="E24" s="44"/>
      <c r="F24" s="44"/>
      <c r="G24" s="44"/>
      <c r="H24" s="45"/>
      <c r="I24" s="45"/>
      <c r="J24" s="45"/>
    </row>
    <row r="25" spans="1:10">
      <c r="A25" s="31"/>
    </row>
    <row r="26" spans="1:10">
      <c r="A26" s="31"/>
    </row>
    <row r="27" spans="1:10">
      <c r="A27" s="31"/>
    </row>
    <row r="28" spans="1:10">
      <c r="A28" s="31"/>
    </row>
    <row r="29" spans="1:10">
      <c r="A29" s="31"/>
    </row>
    <row r="30" spans="1:10">
      <c r="A30" s="31"/>
    </row>
    <row r="31" spans="1:10">
      <c r="A31" s="31"/>
    </row>
  </sheetData>
  <mergeCells count="2">
    <mergeCell ref="A2:A15"/>
    <mergeCell ref="A17:A31"/>
  </mergeCells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U31"/>
  <sheetViews>
    <sheetView workbookViewId="0">
      <selection activeCell="K8" sqref="K8"/>
    </sheetView>
  </sheetViews>
  <sheetFormatPr baseColWidth="10" defaultColWidth="11.42578125" defaultRowHeight="15"/>
  <cols>
    <col min="1" max="1" width="13.140625" customWidth="1"/>
    <col min="2" max="2" width="20.7109375" customWidth="1"/>
    <col min="3" max="3" width="24" customWidth="1"/>
    <col min="4" max="9" width="20.7109375" customWidth="1"/>
  </cols>
  <sheetData>
    <row r="1" spans="1:21" s="41" customFormat="1">
      <c r="A1" s="95"/>
      <c r="B1" s="40" t="s">
        <v>14</v>
      </c>
      <c r="C1" s="40" t="s">
        <v>39</v>
      </c>
      <c r="D1" s="40" t="s">
        <v>31</v>
      </c>
      <c r="E1" s="40" t="s">
        <v>0</v>
      </c>
      <c r="F1" s="40" t="s">
        <v>40</v>
      </c>
      <c r="G1" s="40" t="s">
        <v>1</v>
      </c>
      <c r="H1" s="40" t="s">
        <v>16</v>
      </c>
      <c r="I1" s="40" t="s">
        <v>15</v>
      </c>
      <c r="J1" s="40" t="s">
        <v>2</v>
      </c>
      <c r="K1" s="87" t="s">
        <v>20</v>
      </c>
      <c r="L1" s="87" t="s">
        <v>21</v>
      </c>
      <c r="M1" s="87" t="s">
        <v>22</v>
      </c>
      <c r="N1" s="87" t="s">
        <v>23</v>
      </c>
      <c r="O1" s="87" t="s">
        <v>24</v>
      </c>
      <c r="P1" s="87" t="s">
        <v>25</v>
      </c>
      <c r="Q1" s="87" t="s">
        <v>26</v>
      </c>
      <c r="R1" s="87" t="s">
        <v>27</v>
      </c>
      <c r="S1" s="87" t="s">
        <v>28</v>
      </c>
      <c r="T1" s="87" t="s">
        <v>29</v>
      </c>
      <c r="U1" s="87" t="s">
        <v>30</v>
      </c>
    </row>
    <row r="2" spans="1:21">
      <c r="A2" s="31" t="s">
        <v>3</v>
      </c>
      <c r="B2" s="61"/>
      <c r="C2" s="42"/>
      <c r="E2" s="13" t="s">
        <v>45</v>
      </c>
      <c r="F2" s="42"/>
      <c r="G2" s="42"/>
      <c r="H2" s="66"/>
      <c r="I2" s="54"/>
    </row>
    <row r="3" spans="1:21">
      <c r="A3" s="31"/>
      <c r="B3" s="42"/>
      <c r="C3" s="42"/>
      <c r="E3" s="131" t="s">
        <v>46</v>
      </c>
      <c r="F3" s="67"/>
      <c r="G3" s="42"/>
      <c r="H3" s="54"/>
      <c r="I3" s="55"/>
    </row>
    <row r="4" spans="1:21">
      <c r="A4" s="31"/>
      <c r="B4" s="42"/>
      <c r="C4" s="42"/>
      <c r="D4" s="13" t="s">
        <v>47</v>
      </c>
      <c r="F4" s="42"/>
      <c r="G4" s="42"/>
      <c r="H4" s="48"/>
      <c r="I4" s="42"/>
    </row>
    <row r="5" spans="1:21">
      <c r="A5" s="31"/>
      <c r="B5" s="42"/>
      <c r="C5" s="42"/>
      <c r="D5" s="13" t="s">
        <v>48</v>
      </c>
      <c r="F5" s="42"/>
      <c r="G5" s="55"/>
      <c r="H5" s="48"/>
      <c r="I5" s="54"/>
    </row>
    <row r="6" spans="1:21">
      <c r="A6" s="31"/>
      <c r="B6" s="56"/>
      <c r="C6" s="42"/>
      <c r="D6" s="42"/>
      <c r="E6" s="54"/>
      <c r="F6" s="42"/>
      <c r="G6" s="42"/>
      <c r="H6" s="54"/>
      <c r="I6" s="54"/>
    </row>
    <row r="7" spans="1:21">
      <c r="A7" s="31"/>
      <c r="B7" s="42"/>
      <c r="C7" s="42"/>
      <c r="D7" s="42"/>
      <c r="E7" s="49"/>
      <c r="F7" s="48"/>
      <c r="G7" s="42"/>
      <c r="H7" s="49"/>
      <c r="I7" s="54"/>
    </row>
    <row r="8" spans="1:21">
      <c r="A8" s="31"/>
      <c r="B8" s="63"/>
      <c r="C8" s="48"/>
      <c r="D8" s="42"/>
      <c r="E8" s="37"/>
      <c r="F8" s="48"/>
      <c r="G8" s="42"/>
      <c r="H8" s="49"/>
      <c r="I8" s="54"/>
      <c r="K8" s="13" t="s">
        <v>45</v>
      </c>
    </row>
    <row r="9" spans="1:21">
      <c r="A9" s="31"/>
      <c r="B9" s="45"/>
      <c r="C9" s="64"/>
      <c r="D9" s="44"/>
      <c r="E9" s="45"/>
      <c r="F9" s="45"/>
      <c r="G9" s="64"/>
      <c r="H9" s="45"/>
      <c r="I9" s="45"/>
      <c r="J9" s="50"/>
    </row>
    <row r="10" spans="1:21">
      <c r="A10" s="31"/>
      <c r="E10" s="37"/>
      <c r="F10" s="37"/>
      <c r="G10" s="37"/>
      <c r="H10" s="37"/>
      <c r="I10" s="37"/>
    </row>
    <row r="11" spans="1:21">
      <c r="A11" s="31"/>
    </row>
    <row r="12" spans="1:21">
      <c r="A12" s="31"/>
    </row>
    <row r="13" spans="1:21">
      <c r="A13" s="31"/>
    </row>
    <row r="14" spans="1:21">
      <c r="A14" s="31"/>
    </row>
    <row r="15" spans="1:21">
      <c r="A15" s="31"/>
    </row>
    <row r="16" spans="1:2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9">
      <c r="A17" s="31" t="s">
        <v>4</v>
      </c>
      <c r="B17" s="42"/>
      <c r="C17" s="13" t="s">
        <v>47</v>
      </c>
      <c r="D17" s="68"/>
      <c r="E17" s="13" t="s">
        <v>45</v>
      </c>
      <c r="F17" s="54"/>
      <c r="G17" s="48"/>
      <c r="H17" s="54"/>
      <c r="I17" s="49"/>
    </row>
    <row r="18" spans="1:9">
      <c r="A18" s="31"/>
      <c r="B18" s="42"/>
      <c r="C18" s="13" t="s">
        <v>48</v>
      </c>
      <c r="D18" s="42"/>
      <c r="E18" s="131" t="s">
        <v>46</v>
      </c>
      <c r="F18" s="54"/>
      <c r="G18" s="48"/>
      <c r="H18" s="54"/>
      <c r="I18" s="49"/>
    </row>
    <row r="19" spans="1:9">
      <c r="A19" s="31"/>
      <c r="B19" s="42"/>
      <c r="C19" s="42"/>
      <c r="D19" s="42"/>
      <c r="F19" s="48"/>
      <c r="G19" s="54"/>
      <c r="H19" s="49"/>
      <c r="I19" s="49"/>
    </row>
    <row r="20" spans="1:9">
      <c r="A20" s="31"/>
      <c r="B20" s="42"/>
      <c r="C20" s="42"/>
      <c r="D20" s="62"/>
      <c r="F20" s="48"/>
      <c r="G20" s="48"/>
      <c r="H20" s="49"/>
      <c r="I20" s="49"/>
    </row>
    <row r="21" spans="1:9">
      <c r="A21" s="31"/>
      <c r="B21" s="42"/>
      <c r="C21" s="42"/>
      <c r="D21" s="42"/>
      <c r="E21" s="54"/>
      <c r="F21" s="48"/>
      <c r="G21" s="48"/>
      <c r="H21" s="49"/>
      <c r="I21" s="49"/>
    </row>
    <row r="22" spans="1:9">
      <c r="A22" s="31"/>
      <c r="B22" s="42"/>
      <c r="C22" s="42"/>
      <c r="D22" s="42"/>
      <c r="E22" s="49"/>
      <c r="F22" s="48"/>
      <c r="G22" s="48"/>
      <c r="H22" s="49"/>
      <c r="I22" s="49"/>
    </row>
    <row r="23" spans="1:9">
      <c r="A23" s="31"/>
      <c r="B23" s="48"/>
      <c r="C23" s="48"/>
      <c r="D23" s="42"/>
      <c r="E23" s="54"/>
      <c r="F23" s="48"/>
      <c r="G23" s="48"/>
      <c r="H23" s="49"/>
      <c r="I23" s="49"/>
    </row>
    <row r="24" spans="1:9">
      <c r="A24" s="31"/>
      <c r="B24" s="69"/>
      <c r="C24" s="45"/>
      <c r="D24" s="44"/>
      <c r="E24" s="64"/>
      <c r="F24" s="44"/>
      <c r="G24" s="45"/>
      <c r="H24" s="45"/>
      <c r="I24" s="45"/>
    </row>
    <row r="25" spans="1:9">
      <c r="A25" s="31"/>
    </row>
    <row r="26" spans="1:9">
      <c r="A26" s="31"/>
    </row>
    <row r="27" spans="1:9">
      <c r="A27" s="31"/>
    </row>
    <row r="28" spans="1:9">
      <c r="A28" s="31"/>
    </row>
    <row r="29" spans="1:9">
      <c r="A29" s="31"/>
    </row>
    <row r="30" spans="1:9">
      <c r="A30" s="31"/>
    </row>
    <row r="31" spans="1:9">
      <c r="A31" s="31"/>
    </row>
  </sheetData>
  <mergeCells count="2">
    <mergeCell ref="A2:A15"/>
    <mergeCell ref="A17:A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U29"/>
  <sheetViews>
    <sheetView topLeftCell="C1" workbookViewId="0">
      <selection activeCell="E9" sqref="E9"/>
    </sheetView>
  </sheetViews>
  <sheetFormatPr baseColWidth="10" defaultColWidth="11.42578125" defaultRowHeight="15"/>
  <cols>
    <col min="2" max="2" width="20.7109375" customWidth="1"/>
    <col min="3" max="3" width="24.28515625" style="82" customWidth="1"/>
    <col min="4" max="4" width="25" customWidth="1"/>
    <col min="5" max="6" width="20.7109375" customWidth="1"/>
    <col min="7" max="7" width="24.42578125" customWidth="1"/>
    <col min="8" max="9" width="20.7109375" customWidth="1"/>
    <col min="10" max="10" width="18.85546875" customWidth="1"/>
  </cols>
  <sheetData>
    <row r="1" spans="1:21" s="41" customFormat="1">
      <c r="A1" s="95"/>
      <c r="B1" s="40" t="s">
        <v>14</v>
      </c>
      <c r="C1" s="40" t="s">
        <v>39</v>
      </c>
      <c r="D1" s="40" t="s">
        <v>31</v>
      </c>
      <c r="E1" s="40" t="s">
        <v>0</v>
      </c>
      <c r="F1" s="40" t="s">
        <v>40</v>
      </c>
      <c r="G1" s="40" t="s">
        <v>1</v>
      </c>
      <c r="H1" s="40" t="s">
        <v>16</v>
      </c>
      <c r="I1" s="40" t="s">
        <v>15</v>
      </c>
      <c r="J1" s="40" t="s">
        <v>2</v>
      </c>
      <c r="K1" s="87" t="s">
        <v>20</v>
      </c>
      <c r="L1" s="87" t="s">
        <v>21</v>
      </c>
      <c r="M1" s="87" t="s">
        <v>22</v>
      </c>
      <c r="N1" s="87" t="s">
        <v>23</v>
      </c>
      <c r="O1" s="87" t="s">
        <v>24</v>
      </c>
      <c r="P1" s="87" t="s">
        <v>25</v>
      </c>
      <c r="Q1" s="87" t="s">
        <v>26</v>
      </c>
      <c r="R1" s="87" t="s">
        <v>27</v>
      </c>
      <c r="S1" s="87" t="s">
        <v>28</v>
      </c>
      <c r="T1" s="87" t="s">
        <v>29</v>
      </c>
      <c r="U1" s="87" t="s">
        <v>30</v>
      </c>
    </row>
    <row r="2" spans="1:21">
      <c r="A2" s="31" t="s">
        <v>3</v>
      </c>
      <c r="B2" s="61"/>
      <c r="C2" s="75"/>
      <c r="D2" s="42"/>
      <c r="E2" s="37"/>
      <c r="F2" s="42"/>
      <c r="G2" s="13"/>
      <c r="H2" s="42"/>
      <c r="I2" s="42"/>
      <c r="P2" s="13" t="s">
        <v>45</v>
      </c>
    </row>
    <row r="3" spans="1:21">
      <c r="A3" s="31"/>
      <c r="B3" s="42"/>
      <c r="C3" s="75"/>
      <c r="D3" s="42"/>
      <c r="E3" s="37"/>
      <c r="F3" s="42"/>
      <c r="G3" s="131"/>
      <c r="H3" s="42"/>
      <c r="I3" s="42"/>
      <c r="P3" s="131" t="s">
        <v>46</v>
      </c>
    </row>
    <row r="4" spans="1:21">
      <c r="A4" s="31"/>
      <c r="B4" s="42"/>
      <c r="C4" s="75"/>
      <c r="D4" s="42"/>
      <c r="E4" s="37"/>
      <c r="F4" s="56"/>
      <c r="G4" s="42"/>
      <c r="H4" s="37"/>
      <c r="I4" s="37"/>
    </row>
    <row r="5" spans="1:21">
      <c r="A5" s="31"/>
      <c r="B5" s="42"/>
      <c r="C5" s="76"/>
      <c r="D5" s="71"/>
      <c r="E5" s="42"/>
      <c r="F5" s="42"/>
      <c r="G5" s="71"/>
      <c r="H5" s="37"/>
      <c r="I5" s="37"/>
    </row>
    <row r="6" spans="1:21">
      <c r="A6" s="31"/>
      <c r="B6" s="42"/>
      <c r="C6" s="77"/>
      <c r="D6" s="71"/>
      <c r="F6" s="13" t="s">
        <v>45</v>
      </c>
      <c r="G6" s="71"/>
      <c r="H6" s="84"/>
      <c r="I6" s="37"/>
    </row>
    <row r="7" spans="1:21">
      <c r="A7" s="31"/>
      <c r="B7" s="42"/>
      <c r="C7" s="78"/>
      <c r="D7" s="42"/>
      <c r="F7" s="131" t="s">
        <v>46</v>
      </c>
      <c r="G7" s="72"/>
      <c r="H7" s="84"/>
      <c r="I7" s="37"/>
    </row>
    <row r="8" spans="1:21">
      <c r="A8" s="31"/>
      <c r="B8" s="48"/>
      <c r="C8" s="79"/>
      <c r="D8" s="37"/>
      <c r="E8" s="13" t="s">
        <v>47</v>
      </c>
      <c r="G8" s="73"/>
      <c r="H8" s="37"/>
      <c r="I8" s="85"/>
    </row>
    <row r="9" spans="1:21">
      <c r="A9" s="31"/>
      <c r="B9" s="74"/>
      <c r="C9" s="80"/>
      <c r="D9" s="45"/>
      <c r="E9" s="13" t="s">
        <v>48</v>
      </c>
      <c r="G9" s="74"/>
      <c r="H9" s="45"/>
      <c r="I9" s="45"/>
    </row>
    <row r="10" spans="1:21">
      <c r="A10" s="31"/>
      <c r="B10" s="37"/>
      <c r="C10" s="79"/>
      <c r="D10" s="42"/>
      <c r="F10" s="42"/>
      <c r="G10" s="42"/>
      <c r="H10" s="37"/>
      <c r="I10" s="37"/>
    </row>
    <row r="11" spans="1:21">
      <c r="A11" s="31"/>
      <c r="B11" s="37"/>
      <c r="C11" s="81"/>
      <c r="D11" s="42"/>
      <c r="G11" s="42"/>
      <c r="H11" s="37"/>
      <c r="I11" s="37"/>
    </row>
    <row r="12" spans="1:21">
      <c r="A12" s="31"/>
      <c r="B12" s="42"/>
      <c r="C12" s="75"/>
      <c r="D12" s="42"/>
      <c r="G12" s="55"/>
      <c r="H12" s="37"/>
      <c r="I12" s="37"/>
    </row>
    <row r="13" spans="1:21">
      <c r="A13" s="31"/>
    </row>
    <row r="14" spans="1:21">
      <c r="A14" s="31"/>
    </row>
    <row r="15" spans="1:21">
      <c r="A15" s="31"/>
    </row>
    <row r="16" spans="1:21">
      <c r="A16" s="1"/>
      <c r="B16" s="1"/>
      <c r="C16" s="83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27" spans="6:7">
      <c r="G27" s="37"/>
    </row>
    <row r="28" spans="6:7">
      <c r="F28" s="37"/>
      <c r="G28" s="37"/>
    </row>
    <row r="29" spans="6:7">
      <c r="F29" s="37"/>
      <c r="G29" s="37"/>
    </row>
  </sheetData>
  <mergeCells count="1">
    <mergeCell ref="A2:A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U34"/>
  <sheetViews>
    <sheetView topLeftCell="D1" workbookViewId="0">
      <selection activeCell="L20" sqref="L20"/>
    </sheetView>
  </sheetViews>
  <sheetFormatPr baseColWidth="10" defaultColWidth="11.42578125" defaultRowHeight="15"/>
  <cols>
    <col min="2" max="2" width="22.7109375" customWidth="1"/>
    <col min="3" max="3" width="24.5703125" customWidth="1"/>
    <col min="4" max="6" width="20.7109375" customWidth="1"/>
    <col min="7" max="7" width="21.7109375" customWidth="1"/>
    <col min="8" max="9" width="20.7109375" customWidth="1"/>
    <col min="10" max="10" width="16.42578125" customWidth="1"/>
  </cols>
  <sheetData>
    <row r="1" spans="1:21" s="41" customFormat="1">
      <c r="A1" s="95"/>
      <c r="B1" s="40" t="s">
        <v>14</v>
      </c>
      <c r="C1" s="40" t="s">
        <v>39</v>
      </c>
      <c r="D1" s="40" t="s">
        <v>31</v>
      </c>
      <c r="E1" s="40" t="s">
        <v>0</v>
      </c>
      <c r="F1" s="40" t="s">
        <v>40</v>
      </c>
      <c r="G1" s="40" t="s">
        <v>1</v>
      </c>
      <c r="H1" s="40" t="s">
        <v>16</v>
      </c>
      <c r="I1" s="40" t="s">
        <v>15</v>
      </c>
      <c r="J1" s="40" t="s">
        <v>2</v>
      </c>
      <c r="K1" s="87" t="s">
        <v>20</v>
      </c>
      <c r="L1" s="87" t="s">
        <v>21</v>
      </c>
      <c r="M1" s="87" t="s">
        <v>22</v>
      </c>
      <c r="N1" s="87" t="s">
        <v>23</v>
      </c>
      <c r="O1" s="87" t="s">
        <v>24</v>
      </c>
      <c r="P1" s="87" t="s">
        <v>25</v>
      </c>
      <c r="Q1" s="87" t="s">
        <v>26</v>
      </c>
      <c r="R1" s="87" t="s">
        <v>27</v>
      </c>
      <c r="S1" s="87" t="s">
        <v>28</v>
      </c>
      <c r="T1" s="87" t="s">
        <v>29</v>
      </c>
      <c r="U1" s="87" t="s">
        <v>30</v>
      </c>
    </row>
    <row r="2" spans="1:21">
      <c r="A2" s="31" t="s">
        <v>3</v>
      </c>
      <c r="B2" s="38"/>
      <c r="C2" s="38"/>
      <c r="D2" s="38"/>
      <c r="E2" s="65"/>
      <c r="F2" s="52"/>
      <c r="H2" s="13" t="s">
        <v>45</v>
      </c>
      <c r="I2" s="38"/>
      <c r="J2" s="41"/>
      <c r="K2" s="41"/>
      <c r="L2" s="13" t="s">
        <v>47</v>
      </c>
    </row>
    <row r="3" spans="1:21">
      <c r="A3" s="31"/>
      <c r="B3" s="38"/>
      <c r="C3" s="38"/>
      <c r="D3" s="38"/>
      <c r="E3" s="51"/>
      <c r="F3" s="52"/>
      <c r="H3" s="131" t="s">
        <v>46</v>
      </c>
      <c r="I3" s="38"/>
      <c r="J3" s="41"/>
      <c r="K3" s="41"/>
      <c r="L3" s="13" t="s">
        <v>48</v>
      </c>
    </row>
    <row r="4" spans="1:21">
      <c r="A4" s="31"/>
      <c r="B4" s="57"/>
      <c r="C4" s="38"/>
      <c r="D4" s="38"/>
      <c r="E4" s="59"/>
      <c r="F4" s="52"/>
      <c r="G4" s="13" t="s">
        <v>47</v>
      </c>
      <c r="I4" s="52"/>
      <c r="J4" s="41"/>
      <c r="K4" s="41"/>
    </row>
    <row r="5" spans="1:21">
      <c r="A5" s="31"/>
      <c r="B5" s="38"/>
      <c r="C5" s="38"/>
      <c r="D5" s="38"/>
      <c r="E5" s="51"/>
      <c r="F5" s="38"/>
      <c r="G5" s="13" t="s">
        <v>48</v>
      </c>
      <c r="H5" s="13"/>
      <c r="I5" s="52"/>
      <c r="J5" s="41"/>
      <c r="K5" s="41"/>
    </row>
    <row r="6" spans="1:21">
      <c r="A6" s="31"/>
      <c r="B6" s="38"/>
      <c r="C6" s="38"/>
      <c r="D6" s="38"/>
      <c r="E6" s="13"/>
      <c r="F6" s="52"/>
      <c r="G6" s="38"/>
      <c r="H6" s="131"/>
      <c r="I6" s="41"/>
      <c r="J6" s="41"/>
      <c r="K6" s="41"/>
    </row>
    <row r="7" spans="1:21">
      <c r="A7" s="31"/>
      <c r="B7" s="59"/>
      <c r="C7" s="38"/>
      <c r="D7" s="38"/>
      <c r="E7" s="131"/>
      <c r="F7" s="52"/>
      <c r="G7" s="38"/>
      <c r="H7" s="38"/>
      <c r="I7" s="41"/>
      <c r="J7" s="41"/>
      <c r="K7" s="41"/>
    </row>
    <row r="8" spans="1:21">
      <c r="A8" s="31"/>
      <c r="B8" s="38"/>
      <c r="C8" s="59"/>
      <c r="D8" s="38"/>
      <c r="E8" s="41"/>
      <c r="F8" s="51"/>
      <c r="G8" s="38"/>
      <c r="H8" s="38"/>
      <c r="I8" s="41"/>
      <c r="J8" s="41"/>
      <c r="K8" s="41"/>
    </row>
    <row r="9" spans="1:21">
      <c r="A9" s="31"/>
      <c r="B9" s="88"/>
      <c r="C9" s="70"/>
      <c r="D9" s="86"/>
      <c r="E9" s="70"/>
      <c r="F9" s="70"/>
      <c r="G9" s="53"/>
      <c r="H9" s="70"/>
      <c r="I9" s="70"/>
      <c r="J9" s="70"/>
      <c r="K9" s="41"/>
    </row>
    <row r="10" spans="1:21">
      <c r="A10" s="31"/>
      <c r="B10" s="41"/>
      <c r="C10" s="41"/>
      <c r="D10" s="41"/>
      <c r="E10" s="41"/>
      <c r="F10" s="41"/>
      <c r="G10" s="41"/>
      <c r="H10" s="41"/>
      <c r="I10" s="41"/>
      <c r="J10" s="41"/>
      <c r="K10" s="41"/>
    </row>
    <row r="11" spans="1:21">
      <c r="A11" s="31"/>
    </row>
    <row r="12" spans="1:21">
      <c r="A12" s="31"/>
    </row>
    <row r="13" spans="1:21">
      <c r="A13" s="31"/>
    </row>
    <row r="14" spans="1:21">
      <c r="A14" s="31"/>
    </row>
    <row r="15" spans="1:21">
      <c r="A15" s="31"/>
    </row>
    <row r="16" spans="1:2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12">
      <c r="A17" s="31" t="s">
        <v>4</v>
      </c>
      <c r="B17" s="42"/>
      <c r="C17" s="42"/>
      <c r="D17" s="38"/>
      <c r="E17" s="38"/>
      <c r="F17" s="52"/>
      <c r="G17" s="89"/>
      <c r="H17" s="13" t="s">
        <v>47</v>
      </c>
      <c r="I17" s="38"/>
      <c r="J17" s="41"/>
    </row>
    <row r="18" spans="1:12">
      <c r="A18" s="31"/>
      <c r="B18" s="91"/>
      <c r="C18" s="42"/>
      <c r="D18" s="89"/>
      <c r="E18" s="13" t="s">
        <v>45</v>
      </c>
      <c r="F18" s="52"/>
      <c r="G18" s="89"/>
      <c r="H18" s="13" t="s">
        <v>48</v>
      </c>
      <c r="I18" s="58"/>
      <c r="J18" s="41"/>
    </row>
    <row r="19" spans="1:12">
      <c r="A19" s="31"/>
      <c r="B19" s="42"/>
      <c r="C19" s="42"/>
      <c r="D19" s="38"/>
      <c r="E19" s="131" t="s">
        <v>46</v>
      </c>
      <c r="F19" s="52"/>
      <c r="G19" s="90"/>
      <c r="H19" s="51"/>
      <c r="I19" s="38"/>
      <c r="J19" s="41"/>
    </row>
    <row r="20" spans="1:12">
      <c r="A20" s="31"/>
      <c r="B20" s="91"/>
      <c r="C20" s="42"/>
      <c r="D20" s="38"/>
      <c r="E20" s="65"/>
      <c r="F20" s="38"/>
      <c r="G20" s="90"/>
      <c r="H20" s="38"/>
      <c r="I20" s="52"/>
      <c r="J20" s="41"/>
      <c r="L20" s="13" t="s">
        <v>45</v>
      </c>
    </row>
    <row r="21" spans="1:12">
      <c r="A21" s="31"/>
      <c r="B21" s="91"/>
      <c r="C21" s="42"/>
      <c r="D21" s="38"/>
      <c r="E21" s="52"/>
      <c r="F21" s="52"/>
      <c r="G21" s="90"/>
      <c r="H21" s="38"/>
      <c r="I21" s="52"/>
      <c r="J21" s="41"/>
    </row>
    <row r="22" spans="1:12">
      <c r="A22" s="31"/>
      <c r="B22" s="42"/>
      <c r="C22" s="42"/>
      <c r="D22" s="38"/>
      <c r="E22" s="38"/>
      <c r="F22" s="52"/>
      <c r="G22" s="38"/>
      <c r="H22" s="38"/>
      <c r="I22" s="95"/>
      <c r="J22" s="41"/>
    </row>
    <row r="23" spans="1:12">
      <c r="A23" s="31"/>
      <c r="B23" s="42"/>
      <c r="C23" s="91"/>
      <c r="D23" s="38"/>
      <c r="E23" s="51"/>
      <c r="F23" s="38"/>
      <c r="G23" s="38"/>
      <c r="H23" s="38"/>
      <c r="I23" s="41"/>
      <c r="J23" s="41"/>
    </row>
    <row r="24" spans="1:12" ht="15.75" thickBot="1">
      <c r="A24" s="31"/>
      <c r="B24" s="48"/>
      <c r="C24" s="44"/>
      <c r="D24" s="53"/>
      <c r="E24" s="60"/>
      <c r="F24" s="53"/>
      <c r="G24" s="59"/>
      <c r="H24" s="70"/>
      <c r="I24" s="70"/>
      <c r="J24" s="41"/>
    </row>
    <row r="25" spans="1:12" ht="15.75" thickBot="1">
      <c r="A25" s="31"/>
      <c r="B25" s="92"/>
      <c r="C25" s="37"/>
      <c r="D25" s="38"/>
      <c r="E25" s="41"/>
      <c r="F25" s="41"/>
      <c r="G25" s="94"/>
      <c r="H25" s="41"/>
      <c r="I25" s="41"/>
      <c r="J25" s="41"/>
    </row>
    <row r="26" spans="1:12">
      <c r="A26" s="31"/>
      <c r="B26" s="93"/>
      <c r="C26" s="42"/>
      <c r="D26" s="38"/>
      <c r="E26" s="41"/>
      <c r="F26" s="41"/>
      <c r="G26" s="89"/>
      <c r="H26" s="41"/>
      <c r="I26" s="41"/>
      <c r="J26" s="41"/>
    </row>
    <row r="27" spans="1:12">
      <c r="A27" s="31"/>
      <c r="B27" s="93"/>
      <c r="C27" s="37"/>
      <c r="D27" s="41"/>
      <c r="E27" s="41"/>
      <c r="F27" s="41"/>
      <c r="G27" s="89"/>
      <c r="H27" s="41"/>
      <c r="I27" s="41"/>
      <c r="J27" s="41"/>
    </row>
    <row r="28" spans="1:12">
      <c r="A28" s="31"/>
      <c r="B28" s="93"/>
      <c r="C28" s="37"/>
      <c r="D28" s="41"/>
      <c r="E28" s="41"/>
      <c r="F28" s="41"/>
      <c r="G28" s="89"/>
      <c r="H28" s="41"/>
      <c r="I28" s="41"/>
      <c r="J28" s="41"/>
    </row>
    <row r="29" spans="1:12">
      <c r="A29" s="31"/>
      <c r="D29" s="41"/>
      <c r="E29" s="41"/>
      <c r="F29" s="41"/>
      <c r="G29" s="89"/>
      <c r="H29" s="41"/>
      <c r="I29" s="41"/>
      <c r="J29" s="41"/>
    </row>
    <row r="30" spans="1:12">
      <c r="A30" s="31"/>
      <c r="D30" s="41"/>
      <c r="E30" s="41"/>
      <c r="F30" s="41"/>
      <c r="G30" s="89"/>
      <c r="H30" s="41"/>
      <c r="I30" s="41"/>
      <c r="J30" s="41"/>
    </row>
    <row r="31" spans="1:12">
      <c r="A31" s="31"/>
      <c r="D31" s="41"/>
      <c r="E31" s="41"/>
      <c r="F31" s="41"/>
      <c r="G31" s="89"/>
      <c r="H31" s="41"/>
      <c r="I31" s="41"/>
      <c r="J31" s="41"/>
    </row>
    <row r="32" spans="1:12">
      <c r="D32" s="41"/>
      <c r="E32" s="41"/>
      <c r="F32" s="41"/>
      <c r="G32" s="89"/>
      <c r="H32" s="41"/>
      <c r="I32" s="41"/>
      <c r="J32" s="41"/>
    </row>
    <row r="33" spans="4:10">
      <c r="D33" s="41"/>
      <c r="E33" s="41"/>
      <c r="F33" s="41"/>
      <c r="G33" s="41"/>
      <c r="H33" s="41"/>
      <c r="I33" s="41"/>
      <c r="J33" s="41"/>
    </row>
    <row r="34" spans="4:10">
      <c r="D34" s="41"/>
      <c r="E34" s="41"/>
      <c r="F34" s="41"/>
      <c r="G34" s="41"/>
      <c r="H34" s="41"/>
      <c r="I34" s="41"/>
      <c r="J34" s="41"/>
    </row>
  </sheetData>
  <mergeCells count="2">
    <mergeCell ref="A2:A15"/>
    <mergeCell ref="A17:A3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U31"/>
  <sheetViews>
    <sheetView workbookViewId="0">
      <selection activeCell="N2" sqref="N2:N3"/>
    </sheetView>
  </sheetViews>
  <sheetFormatPr baseColWidth="10" defaultColWidth="11.42578125" defaultRowHeight="15"/>
  <cols>
    <col min="2" max="2" width="25.5703125" customWidth="1"/>
    <col min="3" max="3" width="23.5703125" customWidth="1"/>
    <col min="4" max="8" width="20.7109375" customWidth="1"/>
    <col min="9" max="9" width="23.85546875" customWidth="1"/>
    <col min="10" max="10" width="18.42578125" customWidth="1"/>
    <col min="11" max="11" width="20.28515625" customWidth="1"/>
    <col min="12" max="12" width="18.28515625" customWidth="1"/>
    <col min="13" max="13" width="16.5703125" customWidth="1"/>
    <col min="14" max="14" width="18.7109375" customWidth="1"/>
    <col min="15" max="15" width="18.42578125" customWidth="1"/>
    <col min="16" max="16" width="18.7109375" customWidth="1"/>
    <col min="17" max="17" width="17.85546875" customWidth="1"/>
    <col min="18" max="18" width="18.140625" customWidth="1"/>
  </cols>
  <sheetData>
    <row r="1" spans="1:21" s="41" customFormat="1">
      <c r="A1" s="95"/>
      <c r="B1" s="40" t="s">
        <v>14</v>
      </c>
      <c r="C1" s="40" t="s">
        <v>39</v>
      </c>
      <c r="D1" s="40" t="s">
        <v>31</v>
      </c>
      <c r="E1" s="40" t="s">
        <v>0</v>
      </c>
      <c r="F1" s="40" t="s">
        <v>40</v>
      </c>
      <c r="G1" s="40" t="s">
        <v>1</v>
      </c>
      <c r="H1" s="40" t="s">
        <v>16</v>
      </c>
      <c r="I1" s="40" t="s">
        <v>15</v>
      </c>
      <c r="J1" s="40" t="s">
        <v>2</v>
      </c>
      <c r="K1" s="87" t="s">
        <v>20</v>
      </c>
      <c r="L1" s="87" t="s">
        <v>21</v>
      </c>
      <c r="M1" s="87" t="s">
        <v>22</v>
      </c>
      <c r="N1" s="87" t="s">
        <v>23</v>
      </c>
      <c r="O1" s="87" t="s">
        <v>24</v>
      </c>
      <c r="P1" s="87" t="s">
        <v>25</v>
      </c>
      <c r="Q1" s="87" t="s">
        <v>26</v>
      </c>
      <c r="R1" s="87" t="s">
        <v>27</v>
      </c>
      <c r="S1" s="87" t="s">
        <v>28</v>
      </c>
      <c r="T1" s="87" t="s">
        <v>29</v>
      </c>
      <c r="U1" s="87" t="s">
        <v>30</v>
      </c>
    </row>
    <row r="2" spans="1:21">
      <c r="A2" s="31" t="s">
        <v>3</v>
      </c>
      <c r="B2" s="37"/>
      <c r="C2" s="13"/>
      <c r="D2" s="42"/>
      <c r="E2" s="42"/>
      <c r="F2" s="42"/>
      <c r="G2" s="42"/>
      <c r="H2" s="55"/>
      <c r="I2" s="42"/>
      <c r="N2" s="13" t="s">
        <v>47</v>
      </c>
    </row>
    <row r="3" spans="1:21">
      <c r="A3" s="31"/>
      <c r="B3" s="96"/>
      <c r="C3" s="13"/>
      <c r="D3" s="42"/>
      <c r="E3" s="42"/>
      <c r="F3" s="42"/>
      <c r="G3" s="55"/>
      <c r="H3" s="99"/>
      <c r="I3" s="42"/>
      <c r="N3" s="13" t="s">
        <v>48</v>
      </c>
    </row>
    <row r="4" spans="1:21">
      <c r="A4" s="31"/>
      <c r="B4" s="97"/>
      <c r="C4" s="42"/>
      <c r="D4" s="42"/>
      <c r="E4" s="55"/>
      <c r="F4" s="42"/>
      <c r="G4" s="55"/>
      <c r="H4" s="55"/>
      <c r="I4" s="55"/>
    </row>
    <row r="5" spans="1:21">
      <c r="A5" s="31"/>
      <c r="B5" s="37"/>
      <c r="C5" s="42"/>
      <c r="D5" s="62"/>
      <c r="E5" s="55"/>
      <c r="F5" s="55"/>
      <c r="H5" s="13" t="s">
        <v>45</v>
      </c>
      <c r="I5" s="55"/>
    </row>
    <row r="6" spans="1:21">
      <c r="A6" s="31"/>
      <c r="B6" s="42"/>
      <c r="C6" s="42"/>
      <c r="D6" s="42"/>
      <c r="E6" s="55"/>
      <c r="F6" s="42"/>
      <c r="H6" s="131" t="s">
        <v>46</v>
      </c>
      <c r="I6" s="55"/>
    </row>
    <row r="7" spans="1:21">
      <c r="A7" s="31"/>
      <c r="B7" s="42"/>
      <c r="C7" s="42"/>
      <c r="D7" s="42"/>
      <c r="E7" s="37"/>
      <c r="F7" s="42"/>
      <c r="G7" s="13" t="s">
        <v>47</v>
      </c>
      <c r="I7" s="55"/>
    </row>
    <row r="8" spans="1:21">
      <c r="A8" s="31"/>
      <c r="B8" s="42"/>
      <c r="C8" s="42"/>
      <c r="D8" s="37"/>
      <c r="E8" s="37"/>
      <c r="F8" s="42"/>
      <c r="G8" s="13" t="s">
        <v>48</v>
      </c>
      <c r="H8" s="13"/>
      <c r="I8" s="55"/>
    </row>
    <row r="9" spans="1:21">
      <c r="A9" s="31"/>
      <c r="B9" s="44"/>
      <c r="C9" s="44"/>
      <c r="D9" s="44"/>
      <c r="E9" s="45"/>
      <c r="F9" s="44"/>
      <c r="G9" s="44"/>
      <c r="H9" s="45"/>
      <c r="I9" s="64"/>
      <c r="L9" s="13" t="s">
        <v>45</v>
      </c>
    </row>
    <row r="10" spans="1:21" ht="23.25">
      <c r="A10" s="31"/>
      <c r="B10" s="42"/>
      <c r="C10" s="42"/>
      <c r="D10" s="42"/>
      <c r="F10" s="36"/>
      <c r="G10" s="37"/>
      <c r="I10" s="52"/>
      <c r="L10" s="131" t="s">
        <v>46</v>
      </c>
    </row>
    <row r="11" spans="1:21">
      <c r="A11" s="31"/>
      <c r="B11" s="130"/>
      <c r="C11" s="42"/>
      <c r="D11" s="42"/>
      <c r="E11" s="42"/>
      <c r="I11" s="52"/>
    </row>
    <row r="12" spans="1:21">
      <c r="A12" s="31"/>
    </row>
    <row r="13" spans="1:21">
      <c r="A13" s="31"/>
    </row>
    <row r="14" spans="1:21">
      <c r="A14" s="31"/>
    </row>
    <row r="15" spans="1:21">
      <c r="A15" s="31"/>
    </row>
    <row r="16" spans="1:21">
      <c r="A16" s="1"/>
      <c r="B16" s="1"/>
      <c r="C16" s="1"/>
      <c r="D16" s="1"/>
      <c r="E16" s="39"/>
      <c r="F16" s="39"/>
      <c r="G16" s="39"/>
      <c r="H16" s="39"/>
      <c r="I16" s="98"/>
      <c r="J16" s="39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10">
      <c r="A17" s="31" t="s">
        <v>4</v>
      </c>
      <c r="B17" s="42"/>
      <c r="C17" s="91"/>
      <c r="E17" s="13" t="s">
        <v>45</v>
      </c>
      <c r="F17" s="42"/>
      <c r="G17" s="42"/>
      <c r="H17" s="55"/>
      <c r="I17" s="55"/>
      <c r="J17" s="37"/>
    </row>
    <row r="18" spans="1:10">
      <c r="A18" s="31"/>
      <c r="B18" s="42"/>
      <c r="C18" s="91"/>
      <c r="E18" s="131" t="s">
        <v>46</v>
      </c>
      <c r="F18" s="42"/>
      <c r="G18" s="55"/>
      <c r="H18" s="99"/>
      <c r="I18" s="42"/>
      <c r="J18" s="37"/>
    </row>
    <row r="19" spans="1:10">
      <c r="A19" s="31"/>
      <c r="B19" s="42"/>
      <c r="C19" s="93"/>
      <c r="D19" s="13" t="s">
        <v>47</v>
      </c>
      <c r="F19" s="42"/>
      <c r="G19" s="55"/>
      <c r="H19" s="55"/>
      <c r="I19" s="91"/>
      <c r="J19" s="37"/>
    </row>
    <row r="20" spans="1:10">
      <c r="A20" s="31"/>
      <c r="B20" s="42"/>
      <c r="C20" s="93"/>
      <c r="D20" s="13" t="s">
        <v>48</v>
      </c>
      <c r="E20" s="13"/>
      <c r="F20" s="55"/>
      <c r="G20" s="55"/>
      <c r="H20" s="55"/>
      <c r="I20" s="91"/>
      <c r="J20" s="37"/>
    </row>
    <row r="21" spans="1:10">
      <c r="A21" s="31"/>
      <c r="B21" s="93"/>
      <c r="C21" s="91"/>
      <c r="D21" s="42"/>
      <c r="E21" s="55"/>
      <c r="F21" s="42"/>
      <c r="G21" s="42"/>
      <c r="H21" s="13"/>
      <c r="I21" s="91"/>
      <c r="J21" s="37"/>
    </row>
    <row r="22" spans="1:10">
      <c r="A22" s="31"/>
      <c r="B22" s="93"/>
      <c r="C22" s="93"/>
      <c r="D22" s="42"/>
      <c r="E22" s="55"/>
      <c r="F22" s="42"/>
      <c r="G22" s="42"/>
      <c r="H22" s="131"/>
      <c r="I22" s="55"/>
      <c r="J22" s="37"/>
    </row>
    <row r="23" spans="1:10">
      <c r="A23" s="31"/>
      <c r="B23" s="93"/>
      <c r="C23" s="91"/>
      <c r="D23" s="42"/>
      <c r="E23" s="55"/>
      <c r="F23" s="37"/>
      <c r="G23" s="96"/>
      <c r="H23" s="55"/>
      <c r="I23" s="55"/>
      <c r="J23" s="37"/>
    </row>
    <row r="24" spans="1:10">
      <c r="A24" s="31"/>
      <c r="B24" s="45"/>
      <c r="C24" s="45"/>
      <c r="D24" s="44"/>
      <c r="E24" s="64"/>
      <c r="F24" s="45"/>
      <c r="G24" s="44"/>
      <c r="H24" s="45"/>
      <c r="I24" s="100"/>
      <c r="J24" s="37"/>
    </row>
    <row r="25" spans="1:10">
      <c r="A25" s="31"/>
      <c r="E25" s="37"/>
      <c r="F25" s="37"/>
      <c r="G25" s="37"/>
      <c r="H25" s="37"/>
      <c r="I25" s="37"/>
      <c r="J25" s="37"/>
    </row>
    <row r="26" spans="1:10">
      <c r="A26" s="31"/>
    </row>
    <row r="27" spans="1:10">
      <c r="A27" s="31"/>
    </row>
    <row r="28" spans="1:10">
      <c r="A28" s="31"/>
    </row>
    <row r="29" spans="1:10">
      <c r="A29" s="31"/>
    </row>
    <row r="30" spans="1:10">
      <c r="A30" s="31"/>
    </row>
    <row r="31" spans="1:10">
      <c r="A31" s="31"/>
    </row>
  </sheetData>
  <mergeCells count="2">
    <mergeCell ref="A2:A15"/>
    <mergeCell ref="A17:A3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DN120"/>
  <sheetViews>
    <sheetView tabSelected="1" workbookViewId="0">
      <selection activeCell="K3" sqref="K3"/>
    </sheetView>
  </sheetViews>
  <sheetFormatPr baseColWidth="10" defaultColWidth="11.42578125" defaultRowHeight="15.75"/>
  <cols>
    <col min="1" max="1" width="30.42578125" style="6" customWidth="1"/>
    <col min="3" max="7" width="25.7109375" customWidth="1"/>
    <col min="8" max="8" width="9.140625" style="103" customWidth="1"/>
    <col min="9" max="9" width="5.28515625" style="103" customWidth="1"/>
    <col min="10" max="10" width="15.7109375" customWidth="1"/>
    <col min="11" max="11" width="13" customWidth="1"/>
  </cols>
  <sheetData>
    <row r="1" spans="1:118" ht="16.5" thickBot="1">
      <c r="C1" s="3"/>
      <c r="D1" s="3"/>
      <c r="E1" s="3"/>
      <c r="F1" s="3"/>
      <c r="G1" s="3"/>
      <c r="H1" s="129"/>
      <c r="K1" s="105" t="s">
        <v>32</v>
      </c>
      <c r="L1" s="105"/>
      <c r="M1" s="105"/>
      <c r="N1" s="105"/>
      <c r="O1" s="105"/>
      <c r="P1" s="105"/>
      <c r="Q1" s="105"/>
      <c r="R1" s="105"/>
      <c r="S1" s="105"/>
      <c r="T1" s="105" t="s">
        <v>32</v>
      </c>
      <c r="U1" s="105"/>
      <c r="V1" s="105"/>
      <c r="W1" s="105"/>
      <c r="X1" s="105"/>
      <c r="Y1" s="105"/>
      <c r="Z1" s="105"/>
      <c r="AA1" s="105"/>
      <c r="AB1" s="105"/>
      <c r="AC1" s="105"/>
      <c r="AD1" s="105"/>
      <c r="AG1" s="105" t="s">
        <v>35</v>
      </c>
      <c r="AH1" s="105"/>
      <c r="AI1" s="105"/>
      <c r="AJ1" s="105"/>
      <c r="AK1" s="105"/>
      <c r="AL1" s="105"/>
      <c r="AM1" s="105"/>
      <c r="AN1" s="105"/>
      <c r="AO1" s="105"/>
      <c r="AP1" s="105" t="s">
        <v>35</v>
      </c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C1" s="105" t="s">
        <v>36</v>
      </c>
      <c r="BD1" s="105"/>
      <c r="BE1" s="105"/>
      <c r="BF1" s="105"/>
      <c r="BG1" s="105"/>
      <c r="BH1" s="105"/>
      <c r="BI1" s="105"/>
      <c r="BJ1" s="105"/>
      <c r="BK1" s="105"/>
      <c r="BL1" s="105" t="s">
        <v>36</v>
      </c>
      <c r="BM1" s="105"/>
      <c r="BN1" s="105"/>
      <c r="BO1" s="105"/>
      <c r="BP1" s="105"/>
      <c r="BQ1" s="105"/>
      <c r="BR1" s="105"/>
      <c r="BS1" s="105"/>
      <c r="BT1" s="105"/>
      <c r="BU1" s="105"/>
      <c r="BV1" s="105"/>
      <c r="BY1" s="105" t="s">
        <v>37</v>
      </c>
      <c r="BZ1" s="105"/>
      <c r="CA1" s="105"/>
      <c r="CB1" s="105"/>
      <c r="CC1" s="105"/>
      <c r="CD1" s="105"/>
      <c r="CE1" s="105"/>
      <c r="CF1" s="105"/>
      <c r="CG1" s="105"/>
      <c r="CH1" s="105" t="s">
        <v>37</v>
      </c>
      <c r="CI1" s="105"/>
      <c r="CJ1" s="105"/>
      <c r="CK1" s="105"/>
      <c r="CL1" s="105"/>
      <c r="CM1" s="105"/>
      <c r="CN1" s="105"/>
      <c r="CO1" s="105"/>
      <c r="CP1" s="105"/>
      <c r="CQ1" s="105"/>
      <c r="CR1" s="105"/>
      <c r="CU1" s="105" t="s">
        <v>38</v>
      </c>
      <c r="CV1" s="105"/>
      <c r="CW1" s="105"/>
      <c r="CX1" s="105"/>
      <c r="CY1" s="105"/>
      <c r="CZ1" s="105"/>
      <c r="DA1" s="105"/>
      <c r="DB1" s="105"/>
      <c r="DC1" s="105"/>
      <c r="DD1" s="105" t="s">
        <v>38</v>
      </c>
      <c r="DE1" s="105"/>
      <c r="DF1" s="105"/>
      <c r="DG1" s="105"/>
      <c r="DH1" s="105"/>
      <c r="DI1" s="105"/>
      <c r="DJ1" s="105"/>
      <c r="DK1" s="105"/>
      <c r="DL1" s="105"/>
      <c r="DM1" s="105"/>
      <c r="DN1" s="105"/>
    </row>
    <row r="2" spans="1:118" ht="16.5" thickBot="1">
      <c r="A2" s="4"/>
      <c r="B2" s="3"/>
      <c r="C2" s="121" t="s">
        <v>7</v>
      </c>
      <c r="D2" s="124" t="s">
        <v>6</v>
      </c>
      <c r="E2" s="122" t="s">
        <v>8</v>
      </c>
      <c r="F2" s="124" t="s">
        <v>9</v>
      </c>
      <c r="G2" s="123" t="s">
        <v>10</v>
      </c>
      <c r="H2" s="106"/>
      <c r="I2" s="106"/>
      <c r="J2" s="2"/>
      <c r="K2" s="8"/>
      <c r="L2" s="8"/>
      <c r="M2" s="8"/>
      <c r="N2" s="8"/>
      <c r="O2" s="8"/>
      <c r="P2" s="8"/>
      <c r="Q2" s="8"/>
      <c r="R2" s="8"/>
      <c r="S2" s="8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F2" s="2"/>
      <c r="AG2" s="8"/>
      <c r="AH2" s="8"/>
      <c r="AI2" s="8"/>
      <c r="AJ2" s="8"/>
      <c r="AK2" s="8"/>
      <c r="AL2" s="8"/>
      <c r="AM2" s="8"/>
      <c r="AN2" s="8"/>
      <c r="AO2" s="8"/>
      <c r="AP2" s="104"/>
      <c r="AQ2" s="104"/>
      <c r="AR2" s="104"/>
      <c r="AS2" s="104"/>
      <c r="AT2" s="104"/>
      <c r="AU2" s="104"/>
      <c r="AV2" s="104"/>
      <c r="AW2" s="104"/>
      <c r="AX2" s="104"/>
      <c r="AY2" s="104"/>
      <c r="AZ2" s="104"/>
      <c r="BB2" s="2"/>
      <c r="BC2" s="8"/>
      <c r="BD2" s="8"/>
      <c r="BE2" s="8"/>
      <c r="BF2" s="8"/>
      <c r="BG2" s="8"/>
      <c r="BH2" s="8"/>
      <c r="BI2" s="8"/>
      <c r="BJ2" s="8"/>
      <c r="BK2" s="8"/>
      <c r="BL2" s="104"/>
      <c r="BM2" s="104"/>
      <c r="BN2" s="104"/>
      <c r="BO2" s="104"/>
      <c r="BP2" s="104"/>
      <c r="BQ2" s="104"/>
      <c r="BR2" s="104"/>
      <c r="BS2" s="104"/>
      <c r="BT2" s="104"/>
      <c r="BU2" s="104"/>
      <c r="BV2" s="104"/>
      <c r="BX2" s="2"/>
      <c r="BY2" s="8"/>
      <c r="BZ2" s="8"/>
      <c r="CA2" s="8"/>
      <c r="CB2" s="8"/>
      <c r="CC2" s="8"/>
      <c r="CD2" s="8"/>
      <c r="CE2" s="8"/>
      <c r="CF2" s="8"/>
      <c r="CG2" s="8"/>
      <c r="CH2" s="104"/>
      <c r="CI2" s="104"/>
      <c r="CJ2" s="104"/>
      <c r="CK2" s="104"/>
      <c r="CL2" s="104"/>
      <c r="CM2" s="104"/>
      <c r="CN2" s="104"/>
      <c r="CO2" s="104"/>
      <c r="CP2" s="104"/>
      <c r="CQ2" s="104"/>
      <c r="CR2" s="104"/>
      <c r="CT2" s="2"/>
      <c r="CU2" s="8"/>
      <c r="CV2" s="8"/>
      <c r="CW2" s="8"/>
      <c r="CX2" s="8"/>
      <c r="CY2" s="8"/>
      <c r="CZ2" s="8"/>
      <c r="DA2" s="8"/>
      <c r="DB2" s="8"/>
      <c r="DC2" s="8"/>
      <c r="DD2" s="104"/>
      <c r="DE2" s="104"/>
      <c r="DF2" s="104"/>
      <c r="DG2" s="104"/>
      <c r="DH2" s="104"/>
      <c r="DI2" s="104"/>
      <c r="DJ2" s="104"/>
      <c r="DK2" s="104"/>
      <c r="DL2" s="104"/>
      <c r="DM2" s="104"/>
      <c r="DN2" s="104"/>
    </row>
    <row r="3" spans="1:118" ht="16.5" thickBot="1">
      <c r="A3" s="102" t="s">
        <v>45</v>
      </c>
      <c r="B3" s="125" t="s">
        <v>3</v>
      </c>
      <c r="C3" s="109" t="str">
        <f>K3&amp;L3&amp;M3&amp;N3&amp;O3&amp;P3&amp;Q3&amp;R3&amp;S3</f>
        <v>Classe Benoît</v>
      </c>
      <c r="D3" s="18" t="str">
        <f>AG3&amp;AH3&amp;AI3&amp;AJ3&amp;AK3&amp;AL3&amp;AM3&amp;AN3&amp;AO3</f>
        <v>Espace vert</v>
      </c>
      <c r="E3" s="109" t="str">
        <f>BC3&amp;BD3&amp;BE3&amp;BF3&amp;BG3&amp;BH3&amp;BI3&amp;BJ3&amp;BK3</f>
        <v>Atelier Polyvalent</v>
      </c>
      <c r="F3" s="18" t="str">
        <f>BY3&amp;BZ3&amp;CA3&amp;CB3&amp;CC3&amp;CD3&amp;CE3&amp;CF3&amp;CG3</f>
        <v>Horticulture</v>
      </c>
      <c r="G3" s="110" t="str">
        <f>CU3&amp;CV3&amp;CW3&amp;CX3&amp;CY3&amp;CZ3&amp;DA3&amp;DB3&amp;DC3</f>
        <v>Horticulture</v>
      </c>
      <c r="H3" s="106"/>
      <c r="I3" s="106"/>
      <c r="J3" t="s">
        <v>33</v>
      </c>
      <c r="K3" s="13" t="str">
        <f>IF(OR(A3=Lundi!$B$2,A3=Lundi!$B$3,A3=Lundi!$B$4,A3=Lundi!$B$5,A3=Lundi!$B$6,A3=Lundi!$B$7,A3=Lundi!$B$8,A3=Lundi!$B$9,A3=Lundi!$B$10,A3=Lundi!$B$11,A3=Lundi!$B$12,A3=Lundi!$B$13,A3=Lundi!$B$14,A3=Lundi!$B$15),Lundi!$B$1,"")</f>
        <v>Classe Benoît</v>
      </c>
      <c r="L3" s="13" t="str">
        <f>IF(OR(B3=Lundi!$B$2,B3=Lundi!$B$3,B3=Lundi!$B$4,B3=Lundi!$B$5,B3=Lundi!$B$6,B3=Lundi!$B$7,B3=Lundi!$B$8,B3=Lundi!$B$9,B3=Lundi!$B$10,B3=Lundi!$B$11,B3=Lundi!$B$12,B3=Lundi!$B$13,B3=Lundi!$B$14,B3=Lundi!$B$15),Lundi!$B$1,"")</f>
        <v/>
      </c>
      <c r="M3" s="116" t="str">
        <f>IF(OR($A$3=Lundi!D2,$A$3=Lundi!D3,$A$3=Lundi!D4,$A$3=Lundi!D5,$A$3=Lundi!D6,$A$3=Lundi!D7,$A$3=Lundi!D8,$A$3=Lundi!D9,$A$3=Lundi!D10,$A$3=Lundi!D11,$A$3=Lundi!D12,$A$3=Lundi!D13,$A$3=Lundi!D14,$A$3=Lundi!D15),Lundi!D1,"")</f>
        <v/>
      </c>
      <c r="N3" s="116" t="str">
        <f>IF(OR($A$3=Lundi!E2,$A$3=Lundi!E3,$A$3=Lundi!E4,$A$3=Lundi!E5,$A$3=Lundi!E6,$A$3=Lundi!E7,$A$3=Lundi!E8,$A$3=Lundi!E9,$A$3=Lundi!E10,$A$3=Lundi!E11,$A$3=Lundi!E12,$A$3=Lundi!E13,$A$3=Lundi!E14,$A$3=Lundi!E15),Lundi!E1,"")</f>
        <v/>
      </c>
      <c r="O3" s="116" t="str">
        <f>IF(OR($A$3=Lundi!F2,$A$3=Lundi!F3,$A$3=Lundi!F4,$A$3=Lundi!F5,$A$3=Lundi!F6,$A$3=Lundi!F7,$A$3=Lundi!F8,$A$3=Lundi!F9,$A$3=Lundi!F10,$A$3=Lundi!F11,$A$3=Lundi!F12,$A$3=Lundi!F13,$A$3=Lundi!F14,$A$3=Lundi!F15),Lundi!F1,"")</f>
        <v/>
      </c>
      <c r="P3" s="116" t="str">
        <f>IF(OR($A$3=Lundi!G2,$A$3=Lundi!G3,$A$3=Lundi!G4,$A$3=Lundi!G5,$A$3=Lundi!G6,$A$3=Lundi!G7,$A$3=Lundi!G8,$A$3=Lundi!G9,$A$3=Lundi!G10,$A$3=Lundi!G11,$A$3=Lundi!G12,$A$3=Lundi!G13,$A$3=Lundi!G14,$A$3=Lundi!G15),Lundi!G1,"")</f>
        <v/>
      </c>
      <c r="Q3" s="116" t="str">
        <f>IF(OR($A$3=Lundi!H2,$A$3=Lundi!H3,$A$3=Lundi!H4,$A$3=Lundi!H5,$A$3=Lundi!H6,$A$3=Lundi!H7,$A$3=Lundi!H8,$A$3=Lundi!H9,$A$3=Lundi!H10,$A$3=Lundi!H11,$A$3=Lundi!H12,$A$3=Lundi!H13,$A$3=Lundi!H14,$A$3=Lundi!H15),Lundi!H1,"")</f>
        <v/>
      </c>
      <c r="R3" s="116" t="str">
        <f>IF(OR($A$3=Lundi!I2,$A$3=Lundi!I3,$A$3=Lundi!I4,$A$3=Lundi!I5,$A$3=Lundi!I6,$A$3=Lundi!I7,$A$3=Lundi!I8,$A$3=Lundi!I9,$A$3=Lundi!I10,$A$3=Lundi!I11,$A$3=Lundi!I12,$A$3=Lundi!I13,$A$3=Lundi!I14,$A$3=Lundi!I15),Lundi!I1,"")</f>
        <v/>
      </c>
      <c r="S3" s="116" t="str">
        <f>IF(OR($A$3=Lundi!J2,$A$3=Lundi!J3,$A$3=Lundi!J4,$A$3=Lundi!J5,$A$3=Lundi!J6,$A$3=Lundi!J7,$A$3=Lundi!J8,$A$3=Lundi!J9,$A$3=Lundi!J10,$A$3=Lundi!J11,$A$3=Lundi!J12,$A$3=Lundi!J13,$A$3=Lundi!J14,$A$3=Lundi!J15),Lundi!J1,"")</f>
        <v/>
      </c>
      <c r="T3" s="116" t="str">
        <f>IF(OR($A$3=Lundi!K2,$A$3=Lundi!K3,$A$3=Lundi!K4,$A$3=Lundi!K5,$A$3=Lundi!K6,$A$3=Lundi!K7,$A$3=Lundi!K8,$A$3=Lundi!K9,$A$3=Lundi!K10,$A$3=Lundi!K11,$A$3=Lundi!K12,$A$3=Lundi!K13,$A$3=Lundi!K14,$A$3=Lundi!K15),Lundi!K1,"")</f>
        <v/>
      </c>
      <c r="U3" s="116" t="str">
        <f>IF(OR($A$3=Lundi!L2,$A$3=Lundi!L3,$A$3=Lundi!L4,$A$3=Lundi!L5,$A$3=Lundi!L6,$A$3=Lundi!L7,$A$3=Lundi!L8,$A$3=Lundi!L9,$A$3=Lundi!L10,$A$3=Lundi!L11,$A$3=Lundi!L12,$A$3=Lundi!L13,$A$3=Lundi!L14,$A$3=Lundi!L15),Lundi!L1,"")</f>
        <v/>
      </c>
      <c r="V3" s="116" t="str">
        <f>IF(OR($A$3=Lundi!M2,$A$3=Lundi!M3,$A$3=Lundi!M4,$A$3=Lundi!M5,$A$3=Lundi!M6,$A$3=Lundi!M7,$A$3=Lundi!M8,$A$3=Lundi!M9,$A$3=Lundi!M10,$A$3=Lundi!M11,$A$3=Lundi!M12,$A$3=Lundi!M13,$A$3=Lundi!M14,$A$3=Lundi!M15),Lundi!M1,"")</f>
        <v/>
      </c>
      <c r="W3" s="116" t="str">
        <f>IF(OR($A$3=Lundi!N2,$A$3=Lundi!N3,$A$3=Lundi!N4,$A$3=Lundi!N5,$A$3=Lundi!N6,$A$3=Lundi!N7,$A$3=Lundi!N8,$A$3=Lundi!N9,$A$3=Lundi!N10,$A$3=Lundi!N11,$A$3=Lundi!N12,$A$3=Lundi!N13,$A$3=Lundi!N14,$A$3=Lundi!N15),Lundi!N1,"")</f>
        <v/>
      </c>
      <c r="X3" s="116" t="str">
        <f>IF(OR($A$3=Lundi!O2,$A$3=Lundi!O3,$A$3=Lundi!O4,$A$3=Lundi!O5,$A$3=Lundi!O6,$A$3=Lundi!O7,$A$3=Lundi!O8,$A$3=Lundi!O9,$A$3=Lundi!O10,$A$3=Lundi!O11,$A$3=Lundi!O12,$A$3=Lundi!O13,$A$3=Lundi!O14,$A$3=Lundi!O15),Lundi!O1,"")</f>
        <v/>
      </c>
      <c r="Y3" s="116" t="str">
        <f>IF(OR($A$3=Lundi!P2,$A$3=Lundi!P3,$A$3=Lundi!P4,$A$3=Lundi!P5,$A$3=Lundi!P6,$A$3=Lundi!P7,$A$3=Lundi!P8,$A$3=Lundi!P9,$A$3=Lundi!P10,$A$3=Lundi!P11,$A$3=Lundi!P12,$A$3=Lundi!P13,$A$3=Lundi!P14,$A$3=Lundi!P15),Lundi!P1,"")</f>
        <v/>
      </c>
      <c r="Z3" s="116" t="str">
        <f>IF(OR($A$3=Lundi!Q2,$A$3=Lundi!Q3,$A$3=Lundi!Q4,$A$3=Lundi!Q5,$A$3=Lundi!Q6,$A$3=Lundi!Q7,$A$3=Lundi!Q8,$A$3=Lundi!Q9,$A$3=Lundi!Q10,$A$3=Lundi!Q11,$A$3=Lundi!Q12,$A$3=Lundi!Q13,$A$3=Lundi!Q14,$A$3=Lundi!Q15),Lundi!Q1,"")</f>
        <v/>
      </c>
      <c r="AA3" s="116" t="str">
        <f>IF(OR($A$3=Lundi!R2,$A$3=Lundi!R3,$A$3=Lundi!R4,$A$3=Lundi!R5,$A$3=Lundi!R6,$A$3=Lundi!R7,$A$3=Lundi!R8,$A$3=Lundi!R9,$A$3=Lundi!R10,$A$3=Lundi!R11,$A$3=Lundi!R12,$A$3=Lundi!R13,$A$3=Lundi!R14,$A$3=Lundi!R15),Lundi!R1,"")</f>
        <v/>
      </c>
      <c r="AB3" s="116" t="str">
        <f>IF(OR($A$3=Lundi!S2,$A$3=Lundi!S3,$A$3=Lundi!S4,$A$3=Lundi!S5,$A$3=Lundi!S6,$A$3=Lundi!S7,$A$3=Lundi!S8,$A$3=Lundi!S9,$A$3=Lundi!S10,$A$3=Lundi!S11,$A$3=Lundi!S12,$A$3=Lundi!S13,$A$3=Lundi!S14,$A$3=Lundi!S15),Lundi!S1,"")</f>
        <v/>
      </c>
      <c r="AC3" s="116" t="str">
        <f>IF(OR($A$3=Lundi!T2,$A$3=Lundi!T3,$A$3=Lundi!T4,$A$3=Lundi!T5,$A$3=Lundi!T6,$A$3=Lundi!T7,$A$3=Lundi!T8,$A$3=Lundi!T9,$A$3=Lundi!T10,$A$3=Lundi!T11,$A$3=Lundi!T12,$A$3=Lundi!T13,$A$3=Lundi!T14,$A$3=Lundi!T15),Lundi!T1,"")</f>
        <v/>
      </c>
      <c r="AD3" s="117" t="str">
        <f>IF(OR($A$3=Lundi!U2,$A$3=Lundi!U3,$A$3=Lundi!U4,$A$3=Lundi!U5,$A$3=Lundi!U6,$A$3=Lundi!U7,$A$3=Lundi!U8,$A$3=Lundi!U9,$A$3=Lundi!U10,$A$3=Lundi!U11,$A$3=Lundi!U12,$A$3=Lundi!U13,$A$3=Lundi!U14,$A$3=Lundi!U15),Lundi!U1,"")</f>
        <v/>
      </c>
      <c r="AE3" s="118" t="str">
        <f>IF(OR($A$3=Lundi!V2,$A$3=Lundi!V3,$A$3=Lundi!V4,$A$3=Lundi!V5,$A$3=Lundi!V6,$A$3=Lundi!V7,$A$3=Lundi!V8,$A$3=Lundi!V9,$A$3=Lundi!V10,$A$3=Lundi!V11,$A$3=Lundi!V12,$A$3=Lundi!V13,$A$3=Lundi!V14,$A$3=Lundi!V15),Lundi!V1,"")</f>
        <v/>
      </c>
      <c r="AF3" t="s">
        <v>33</v>
      </c>
      <c r="AG3" s="115" t="str">
        <f>IF(OR($A$3=Mardi!B2,$A$3=Mardi!B3,$A$3=Mardi!B4,$A$3=Mardi!B5,$A$3=Mardi!B6,$A$3=Mardi!B7,$A$3=Mardi!B8,$A$3=Mardi!B9,$A$3=Mardi!B10,$A$3=Mardi!B11,$A$3=Mardi!B12,$A$3=Mardi!B13,$A$3=Mardi!B14,$A$3=Mardi!B15),Mardi!B1,"")</f>
        <v/>
      </c>
      <c r="AH3" s="115" t="str">
        <f>IF(OR($A$3=Mardi!C2,$A$3=Mardi!C3,$A$3=Mardi!C4,$A$3=Mardi!C5,$A$3=Mardi!C6,$A$3=Mardi!C7,$A$3=Mardi!C8,$A$3=Mardi!C9,$A$3=Mardi!C10,$A$3=Mardi!C11,$A$3=Mardi!C12,$A$3=Mardi!C13,$A$3=Mardi!C14,$A$3=Mardi!C15),Mardi!C1,"")</f>
        <v/>
      </c>
      <c r="AI3" s="115" t="str">
        <f>IF(OR($A$3=Mardi!D2,$A$3=Mardi!D3,$A$3=Mardi!D4,$A$3=Mardi!D5,$A$3=Mardi!D6,$A$3=Mardi!D7,$A$3=Mardi!D8,$A$3=Mardi!D9,$A$3=Mardi!D10,$A$3=Mardi!D11,$A$3=Mardi!D12,$A$3=Mardi!D13,$A$3=Mardi!D14,$A$3=Mardi!D15),Mardi!D1,"")</f>
        <v/>
      </c>
      <c r="AJ3" s="115" t="str">
        <f>IF(OR($A$3=Mardi!E2,$A$3=Mardi!E3,$A$3=Mardi!E4,$A$3=Mardi!E5,$A$3=Mardi!E6,$A$3=Mardi!E7,$A$3=Mardi!E8,$A$3=Mardi!E9,$A$3=Mardi!E10,$A$3=Mardi!E11,$A$3=Mardi!E12,$A$3=Mardi!E13,$A$3=Mardi!E14,$A$3=Mardi!E15),Mardi!E1,"")</f>
        <v>Espace vert</v>
      </c>
      <c r="AK3" s="115" t="str">
        <f>IF(OR($A$3=Mardi!F2,$A$3=Mardi!F3,$A$3=Mardi!F4,$A$3=Mardi!F5,$A$3=Mardi!F6,$A$3=Mardi!F7,$A$3=Mardi!F8,$A$3=Mardi!F9,$A$3=Mardi!F10,$A$3=Mardi!F11,$A$3=Mardi!F12,$A$3=Mardi!F13,$A$3=Mardi!F14,$A$3=Mardi!F15),Mardi!F1,"")</f>
        <v/>
      </c>
      <c r="AL3" s="115" t="str">
        <f>IF(OR($A$3=Mardi!G2,$A$3=Mardi!G3,$A$3=Mardi!G4,$A$3=Mardi!G5,$A$3=Mardi!G6,$A$3=Mardi!G7,$A$3=Mardi!G8,$A$3=Mardi!G9,$A$3=Mardi!G10,$A$3=Mardi!G11,$A$3=Mardi!G12,$A$3=Mardi!G13,$A$3=Mardi!G14,$A$3=Mardi!G15),Mardi!G1,"")</f>
        <v/>
      </c>
      <c r="AM3" s="115" t="str">
        <f>IF(OR($A$3=Mardi!H2,$A$3=Mardi!H3,$A$3=Mardi!H4,$A$3=Mardi!H5,$A$3=Mardi!H6,$A$3=Mardi!H7,$A$3=Mardi!H8,$A$3=Mardi!H9,$A$3=Mardi!H10,$A$3=Mardi!H11,$A$3=Mardi!H12,$A$3=Mardi!H13,$A$3=Mardi!H14,$A$3=Mardi!H15),Mardi!H1,"")</f>
        <v/>
      </c>
      <c r="AN3" s="115" t="str">
        <f>IF(OR($A$3=Mardi!I2,$A$3=Mardi!I3,$A$3=Mardi!I4,$A$3=Mardi!I5,$A$3=Mardi!I6,$A$3=Mardi!I7,$A$3=Mardi!I8,$A$3=Mardi!I9,$A$3=Mardi!I10,$A$3=Mardi!I11,$A$3=Mardi!I12,$A$3=Mardi!I13,$A$3=Mardi!I14,$A$3=Mardi!I15),Mardi!I1,"")</f>
        <v/>
      </c>
      <c r="AO3" s="115" t="str">
        <f>IF(OR($A$3=Mardi!J2,$A$3=Mardi!J3,$A$3=Mardi!J4,$A$3=Mardi!J5,$A$3=Mardi!J6,$A$3=Mardi!J7,$A$3=Mardi!J8,$A$3=Mardi!J9,$A$3=Mardi!J10,$A$3=Mardi!J11,$A$3=Mardi!J12,$A$3=Mardi!J13,$A$3=Mardi!J14,$A$3=Mardi!J15),Mardi!J1,"")</f>
        <v/>
      </c>
      <c r="AP3" s="115" t="str">
        <f>IF(OR($A$3=Mardi!K2,$A$3=Mardi!K3,$A$3=Mardi!K4,$A$3=Mardi!K5,$A$3=Mardi!K6,$A$3=Mardi!K7,$A$3=Mardi!K8,$A$3=Mardi!K9,$A$3=Mardi!K10,$A$3=Mardi!K11,$A$3=Mardi!K12,$A$3=Mardi!K13,$A$3=Mardi!K14,$A$3=Mardi!K15),Mardi!K1,"")</f>
        <v>Musique</v>
      </c>
      <c r="AQ3" s="115" t="str">
        <f>IF(OR($A$3=Mardi!L2,$A$3=Mardi!L3,$A$3=Mardi!L4,$A$3=Mardi!L5,$A$3=Mardi!L6,$A$3=Mardi!L7,$A$3=Mardi!L8,$A$3=Mardi!L9,$A$3=Mardi!L10,$A$3=Mardi!L11,$A$3=Mardi!L12,$A$3=Mardi!L13,$A$3=Mardi!L14,$A$3=Mardi!L15),Mardi!L1,"")</f>
        <v/>
      </c>
      <c r="AR3" s="115" t="str">
        <f>IF(OR($A$3=Mardi!M2,$A$3=Mardi!M3,$A$3=Mardi!M4,$A$3=Mardi!M5,$A$3=Mardi!M6,$A$3=Mardi!M7,$A$3=Mardi!M8,$A$3=Mardi!M9,$A$3=Mardi!M10,$A$3=Mardi!M11,$A$3=Mardi!M12,$A$3=Mardi!M13,$A$3=Mardi!M14,$A$3=Mardi!M15),Mardi!M1,"")</f>
        <v/>
      </c>
      <c r="AS3" s="115" t="str">
        <f>IF(OR($A$3=Mardi!N2,$A$3=Mardi!N3,$A$3=Mardi!N4,$A$3=Mardi!N5,$A$3=Mardi!N6,$A$3=Mardi!N7,$A$3=Mardi!N8,$A$3=Mardi!N9,$A$3=Mardi!N10,$A$3=Mardi!N11,$A$3=Mardi!N12,$A$3=Mardi!N13,$A$3=Mardi!N14,$A$3=Mardi!N15),Mardi!N1,"")</f>
        <v/>
      </c>
      <c r="AT3" s="115" t="str">
        <f>IF(OR($A$3=Mardi!O2,$A$3=Mardi!O3,$A$3=Mardi!O4,$A$3=Mardi!O5,$A$3=Mardi!O6,$A$3=Mardi!O7,$A$3=Mardi!O8,$A$3=Mardi!O9,$A$3=Mardi!O10,$A$3=Mardi!O11,$A$3=Mardi!O12,$A$3=Mardi!O13,$A$3=Mardi!O14,$A$3=Mardi!O15),Mardi!O1,"")</f>
        <v/>
      </c>
      <c r="AU3" s="115" t="str">
        <f>IF(OR($A$3=Mardi!P2,$A$3=Mardi!P3,$A$3=Mardi!P4,$A$3=Mardi!P5,$A$3=Mardi!P6,$A$3=Mardi!P7,$A$3=Mardi!P8,$A$3=Mardi!P9,$A$3=Mardi!P10,$A$3=Mardi!P11,$A$3=Mardi!P12,$A$3=Mardi!P13,$A$3=Mardi!P14,$A$3=Mardi!P15),Mardi!P1,"")</f>
        <v/>
      </c>
      <c r="AV3" s="115" t="str">
        <f>IF(OR($A$3=Mardi!Q2,$A$3=Mardi!Q3,$A$3=Mardi!Q4,$A$3=Mardi!Q5,$A$3=Mardi!Q6,$A$3=Mardi!Q7,$A$3=Mardi!Q8,$A$3=Mardi!Q9,$A$3=Mardi!Q10,$A$3=Mardi!Q11,$A$3=Mardi!Q12,$A$3=Mardi!Q13,$A$3=Mardi!Q14,$A$3=Mardi!Q15),Mardi!Q1,"")</f>
        <v/>
      </c>
      <c r="AW3" s="115" t="str">
        <f>IF(OR($A$3=Mardi!R2,$A$3=Mardi!R3,$A$3=Mardi!R4,$A$3=Mardi!R5,$A$3=Mardi!R6,$A$3=Mardi!R7,$A$3=Mardi!R8,$A$3=Mardi!R9,$A$3=Mardi!R10,$A$3=Mardi!R11,$A$3=Mardi!R12,$A$3=Mardi!R13,$A$3=Mardi!R14,$A$3=Mardi!R15),Mardi!R1,"")</f>
        <v/>
      </c>
      <c r="AX3" s="115" t="str">
        <f>IF(OR($A$3=Mardi!S2,$A$3=Mardi!S3,$A$3=Mardi!S4,$A$3=Mardi!S5,$A$3=Mardi!S6,$A$3=Mardi!S7,$A$3=Mardi!S8,$A$3=Mardi!S9,$A$3=Mardi!S10,$A$3=Mardi!S11,$A$3=Mardi!S12,$A$3=Mardi!S13,$A$3=Mardi!S14,$A$3=Mardi!S15),Mardi!S1,"")</f>
        <v/>
      </c>
      <c r="AY3" s="115" t="str">
        <f>IF(OR($A$3=Mardi!T2,$A$3=Mardi!T3,$A$3=Mardi!T4,$A$3=Mardi!T5,$A$3=Mardi!T6,$A$3=Mardi!T7,$A$3=Mardi!T8,$A$3=Mardi!T9,$A$3=Mardi!T10,$A$3=Mardi!T11,$A$3=Mardi!T12,$A$3=Mardi!T13,$A$3=Mardi!T14,$A$3=Mardi!T15),Mardi!T1,"")</f>
        <v/>
      </c>
      <c r="AZ3" s="115" t="str">
        <f>IF(OR($A$3=Mardi!U2,$A$3=Mardi!U3,$A$3=Mardi!U4,$A$3=Mardi!U5,$A$3=Mardi!U6,$A$3=Mardi!U7,$A$3=Mardi!U8,$A$3=Mardi!U9,$A$3=Mardi!U10,$A$3=Mardi!U11,$A$3=Mardi!U12,$A$3=Mardi!U13,$A$3=Mardi!U14,$A$3=Mardi!U15),Mardi!U1,"")</f>
        <v/>
      </c>
      <c r="BB3" t="s">
        <v>33</v>
      </c>
      <c r="BC3" s="115" t="str">
        <f>IF(OR($A$3=Mercredi!B2,$A$3=Mercredi!B3,$A$3=Mercredi!B4,$A$3=Mercredi!B5,$A$3=Mercredi!B6,$A$3=Mercredi!B7,$A$3=Mercredi!B8,$A$3=Mercredi!B9,$A$3=Mercredi!B10,$A$3=Mercredi!B11,$A$3=Mercredi!B12,$A$3=Mercredi!B13,$A$3=Mercredi!B14,$A$3=Mercredi!B15),Mercredi!B1,"")</f>
        <v/>
      </c>
      <c r="BD3" s="115" t="str">
        <f>IF(OR($A$3=Mercredi!C2,$A$3=Mercredi!C3,$A$3=Mercredi!C4,$A$3=Mercredi!C5,$A$3=Mercredi!C6,$A$3=Mercredi!C7,$A$3=Mercredi!C8,$A$3=Mercredi!C9,$A$3=Mercredi!C10,$A$3=Mercredi!C11,$A$3=Mercredi!C12,$A$3=Mercredi!C13,$A$3=Mercredi!C14,$A$3=Mercredi!C15),Mercredi!C1,"")</f>
        <v/>
      </c>
      <c r="BE3" s="115" t="str">
        <f>IF(OR($A$3=Mercredi!D2,$A$3=Mercredi!D3,$A$3=Mercredi!D4,$A$3=Mercredi!D5,$A$3=Mercredi!D6,$A$3=Mercredi!D7,$A$3=Mercredi!D8,$A$3=Mercredi!D9,$A$3=Mercredi!D10,$A$3=Mercredi!D11,$A$3=Mercredi!D12,$A$3=Mercredi!D13,$A$3=Mercredi!D14,$A$3=Mercredi!D15),Mercredi!D1,"")</f>
        <v/>
      </c>
      <c r="BF3" s="115" t="str">
        <f>IF(OR($A$3=Mercredi!E2,$A$3=Mercredi!E3,$A$3=Mercredi!E4,$A$3=Mercredi!E5,$A$3=Mercredi!E6,$A$3=Mercredi!E7,$A$3=Mercredi!E8,$A$3=Mercredi!E9,$A$3=Mercredi!E10,$A$3=Mercredi!E11,$A$3=Mercredi!E12,$A$3=Mercredi!E13,$A$3=Mercredi!E14,$A$3=Mercredi!E15),Mercredi!E1,"")</f>
        <v/>
      </c>
      <c r="BG3" s="115" t="str">
        <f>IF(OR($A$3=Mercredi!F2,$A$3=Mercredi!F3,$A$3=Mercredi!F4,$A$3=Mercredi!F5,$A$3=Mercredi!F6,$A$3=Mercredi!F7,$A$3=Mercredi!F8,$A$3=Mercredi!F9,$A$3=Mercredi!F10,$A$3=Mercredi!F11,$A$3=Mercredi!F12,$A$3=Mercredi!F13,$A$3=Mercredi!F14,$A$3=Mercredi!F15),Mercredi!F1,"")</f>
        <v>Atelier Polyvalent</v>
      </c>
      <c r="BH3" s="115" t="str">
        <f>IF(OR($A$3=Mercredi!G2,$A$3=Mercredi!G3,$A$3=Mercredi!G4,$A$3=Mercredi!G5,$A$3=Mercredi!G6,$A$3=Mercredi!G7,$A$3=Mercredi!G8,$A$3=Mercredi!G9,$A$3=Mercredi!G10,$A$3=Mercredi!G11,$A$3=Mercredi!G12,$A$3=Mercredi!G13,$A$3=Mercredi!G14,$A$3=Mercredi!G15),Mercredi!G1,"")</f>
        <v/>
      </c>
      <c r="BI3" s="115" t="str">
        <f>IF(OR($A$3=Mercredi!H2,$A$3=Mercredi!H3,$A$3=Mercredi!H4,$A$3=Mercredi!H5,$A$3=Mercredi!H6,$A$3=Mercredi!H7,$A$3=Mercredi!H8,$A$3=Mercredi!H9,$A$3=Mercredi!H10,$A$3=Mercredi!H11,$A$3=Mercredi!H12,$A$3=Mercredi!H13,$A$3=Mercredi!H14,$A$3=Mercredi!H15),Mercredi!H1,"")</f>
        <v/>
      </c>
      <c r="BJ3" s="115" t="str">
        <f>IF(OR($A$3=Mercredi!I2,$A$3=Mercredi!I3,$A$3=Mercredi!I4,$A$3=Mercredi!I5,$A$3=Mercredi!I6,$A$3=Mercredi!I7,$A$3=Mercredi!I8,$A$3=Mercredi!I9,$A$3=Mercredi!I10,$A$3=Mercredi!I11,$A$3=Mercredi!I12,$A$3=Mercredi!I13,$A$3=Mercredi!I14,$A$3=Mercredi!I15),Mercredi!I1,"")</f>
        <v/>
      </c>
      <c r="BK3" s="115" t="str">
        <f>IF(OR($A$3=Mercredi!J2,$A$3=Mercredi!J3,$A$3=Mercredi!J4,$A$3=Mercredi!J5,$A$3=Mercredi!J6,$A$3=Mercredi!J7,$A$3=Mercredi!J8,$A$3=Mercredi!J9,$A$3=Mercredi!J10,$A$3=Mercredi!J11,$A$3=Mercredi!J12,$A$3=Mercredi!J13,$A$3=Mercredi!J14,$A$3=Mercredi!J15),Mercredi!J1,"")</f>
        <v/>
      </c>
      <c r="BL3" s="115" t="str">
        <f>IF(OR($A$3=Mercredi!K2,$A$3=Mercredi!K3,$A$3=Mercredi!K4,$A$3=Mercredi!K5,$A$3=Mercredi!K6,$A$3=Mercredi!K7,$A$3=Mercredi!K8,$A$3=Mercredi!K9,$A$3=Mercredi!K10,$A$3=Mercredi!K11,$A$3=Mercredi!K12,$A$3=Mercredi!K13,$A$3=Mercredi!K14,$A$3=Mercredi!K15),Mercredi!K1,"")</f>
        <v/>
      </c>
      <c r="BM3" s="115" t="str">
        <f>IF(OR($A$3=Mercredi!L2,$A$3=Mercredi!L3,$A$3=Mercredi!L4,$A$3=Mercredi!L5,$A$3=Mercredi!L6,$A$3=Mercredi!L7,$A$3=Mercredi!L8,$A$3=Mercredi!L9,$A$3=Mercredi!L10,$A$3=Mercredi!L11,$A$3=Mercredi!L12,$A$3=Mercredi!L13,$A$3=Mercredi!L14,$A$3=Mercredi!L15),Mercredi!L1,"")</f>
        <v/>
      </c>
      <c r="BN3" s="115" t="str">
        <f>IF(OR($A$3=Mercredi!M2,$A$3=Mercredi!M3,$A$3=Mercredi!M4,$A$3=Mercredi!M5,$A$3=Mercredi!M6,$A$3=Mercredi!M7,$A$3=Mercredi!M8,$A$3=Mercredi!M9,$A$3=Mercredi!M10,$A$3=Mercredi!M11,$A$3=Mercredi!M12,$A$3=Mercredi!M13,$A$3=Mercredi!M14,$A$3=Mercredi!M15),Mercredi!M1,"")</f>
        <v/>
      </c>
      <c r="BO3" s="115" t="str">
        <f>IF(OR($A$3=Mercredi!N2,$A$3=Mercredi!N3,$A$3=Mercredi!N4,$A$3=Mercredi!N5,$A$3=Mercredi!N6,$A$3=Mercredi!N7,$A$3=Mercredi!N8,$A$3=Mercredi!N9,$A$3=Mercredi!N10,$A$3=Mercredi!N11,$A$3=Mercredi!N12,$A$3=Mercredi!N13,$A$3=Mercredi!N14,$A$3=Mercredi!N15),Mercredi!N1,"")</f>
        <v/>
      </c>
      <c r="BP3" s="115" t="str">
        <f>IF(OR($A$3=Mercredi!O2,$A$3=Mercredi!O3,$A$3=Mercredi!O4,$A$3=Mercredi!O5,$A$3=Mercredi!O6,$A$3=Mercredi!O7,$A$3=Mercredi!O8,$A$3=Mercredi!O9,$A$3=Mercredi!O10,$A$3=Mercredi!O11,$A$3=Mercredi!O12,$A$3=Mercredi!O13,$A$3=Mercredi!O14,$A$3=Mercredi!O15),Mercredi!O1,"")</f>
        <v/>
      </c>
      <c r="BQ3" s="115" t="str">
        <f>IF(OR($A$3=Mercredi!P2,$A$3=Mercredi!P3,$A$3=Mercredi!P4,$A$3=Mercredi!P5,$A$3=Mercredi!P6,$A$3=Mercredi!P7,$A$3=Mercredi!P8,$A$3=Mercredi!P9,$A$3=Mercredi!P10,$A$3=Mercredi!P11,$A$3=Mercredi!P12,$A$3=Mercredi!P13,$A$3=Mercredi!P14,$A$3=Mercredi!P15),Mercredi!P1,"")</f>
        <v>Piscine</v>
      </c>
      <c r="BR3" s="115" t="str">
        <f>IF(OR($A$3=Mercredi!Q2,$A$3=Mercredi!Q3,$A$3=Mercredi!Q4,$A$3=Mercredi!Q5,$A$3=Mercredi!Q6,$A$3=Mercredi!Q7,$A$3=Mercredi!Q8,$A$3=Mercredi!Q9,$A$3=Mercredi!Q10,$A$3=Mercredi!Q11,$A$3=Mercredi!Q12,$A$3=Mercredi!Q13,$A$3=Mercredi!Q14,$A$3=Mercredi!Q15),Mercredi!Q1,"")</f>
        <v/>
      </c>
      <c r="BS3" s="115" t="str">
        <f>IF(OR($A$3=Mercredi!R2,$A$3=Mercredi!R3,$A$3=Mercredi!R4,$A$3=Mercredi!R5,$A$3=Mercredi!R6,$A$3=Mercredi!R7,$A$3=Mercredi!R8,$A$3=Mercredi!R9,$A$3=Mercredi!R10,$A$3=Mercredi!R11,$A$3=Mercredi!R12,$A$3=Mercredi!R13,$A$3=Mercredi!R14,$A$3=Mercredi!R15),Mercredi!R1,"")</f>
        <v/>
      </c>
      <c r="BT3" s="115" t="str">
        <f>IF(OR($A$3=Mercredi!S2,$A$3=Mercredi!S3,$A$3=Mercredi!S4,$A$3=Mercredi!S5,$A$3=Mercredi!S6,$A$3=Mercredi!S7,$A$3=Mercredi!S8,$A$3=Mercredi!S9,$A$3=Mercredi!S10,$A$3=Mercredi!S11,$A$3=Mercredi!S12,$A$3=Mercredi!S13,$A$3=Mercredi!S14,$A$3=Mercredi!S15),Mercredi!S1,"")</f>
        <v/>
      </c>
      <c r="BU3" s="115" t="str">
        <f>IF(OR($A$3=Mercredi!T2,$A$3=Mercredi!T3,$A$3=Mercredi!T4,$A$3=Mercredi!T5,$A$3=Mercredi!T6,$A$3=Mercredi!T7,$A$3=Mercredi!T8,$A$3=Mercredi!T9,$A$3=Mercredi!T10,$A$3=Mercredi!T11,$A$3=Mercredi!T12,$A$3=Mercredi!T13,$A$3=Mercredi!T14,$A$3=Mercredi!T15),Mercredi!T1,"")</f>
        <v/>
      </c>
      <c r="BV3" s="115" t="str">
        <f>IF(OR($A$3=Mercredi!U2,$A$3=Mercredi!U3,$A$3=Mercredi!U4,$A$3=Mercredi!U5,$A$3=Mercredi!U6,$A$3=Mercredi!U7,$A$3=Mercredi!U8,$A$3=Mercredi!U9,$A$3=Mercredi!U10,$A$3=Mercredi!U11,$A$3=Mercredi!U12,$A$3=Mercredi!U13,$A$3=Mercredi!U14,$A$3=Mercredi!U15),Mercredi!U1,"")</f>
        <v/>
      </c>
      <c r="BX3" t="s">
        <v>33</v>
      </c>
      <c r="BY3" s="115" t="str">
        <f>IF(OR($A$3=Jeudi!B2,$A$3=Jeudi!B3,$A$3=Jeudi!B4,$A$3=Jeudi!B5,$A$3=Jeudi!B6,$A$3=Jeudi!B7,$A$3=Jeudi!B8,$A$3=Jeudi!B9,$A$3=Jeudi!B10,$A$3=Jeudi!B11,$A$3=Jeudi!B12,$A$3=Jeudi!B13,$A$3=Jeudi!B14,$A$3=Jeudi!B15),Jeudi!B1,"")</f>
        <v/>
      </c>
      <c r="BZ3" s="115" t="str">
        <f>IF(OR($A$3=Jeudi!C2,$A$3=Jeudi!C3,$A$3=Jeudi!C4,$A$3=Jeudi!C5,$A$3=Jeudi!C6,$A$3=Jeudi!C7,$A$3=Jeudi!C8,$A$3=Jeudi!C9,$A$3=Jeudi!C10,$A$3=Jeudi!C11,$A$3=Jeudi!C12,$A$3=Jeudi!C13,$A$3=Jeudi!C14,$A$3=Jeudi!C15),Jeudi!C1,"")</f>
        <v/>
      </c>
      <c r="CA3" s="115" t="str">
        <f>IF(OR($A$3=Jeudi!D2,$A$3=Jeudi!D3,$A$3=Jeudi!D4,$A$3=Jeudi!D5,$A$3=Jeudi!D6,$A$3=Jeudi!D7,$A$3=Jeudi!D8,$A$3=Jeudi!D9,$A$3=Jeudi!D10,$A$3=Jeudi!D11,$A$3=Jeudi!D12,$A$3=Jeudi!D13,$A$3=Jeudi!D14,$A$3=Jeudi!D15),Jeudi!D1,"")</f>
        <v/>
      </c>
      <c r="CB3" s="115" t="str">
        <f>IF(OR($A$3=Jeudi!E2,$A$3=Jeudi!E3,$A$3=Jeudi!E4,$A$3=Jeudi!E5,$A$3=Jeudi!E6,$A$3=Jeudi!E7,$A$3=Jeudi!E8,$A$3=Jeudi!E9,$A$3=Jeudi!E10,$A$3=Jeudi!E11,$A$3=Jeudi!E12,$A$3=Jeudi!E13,$A$3=Jeudi!E14,$A$3=Jeudi!E15),Jeudi!E1,"")</f>
        <v/>
      </c>
      <c r="CC3" s="115" t="str">
        <f>IF(OR($A$3=Jeudi!F2,$A$3=Jeudi!F3,$A$3=Jeudi!F4,$A$3=Jeudi!F5,$A$3=Jeudi!F6,$A$3=Jeudi!F7,$A$3=Jeudi!F8,$A$3=Jeudi!F9,$A$3=Jeudi!F10,$A$3=Jeudi!F11,$A$3=Jeudi!F12,$A$3=Jeudi!F13,$A$3=Jeudi!F14,$A$3=Jeudi!F15),Jeudi!F1,"")</f>
        <v/>
      </c>
      <c r="CD3" s="115" t="str">
        <f>IF(OR($A$3=Jeudi!G2,$A$3=Jeudi!G3,$A$3=Jeudi!G4,$A$3=Jeudi!G5,$A$3=Jeudi!G6,$A$3=Jeudi!G7,$A$3=Jeudi!G8,$A$3=Jeudi!G9,$A$3=Jeudi!G10,$A$3=Jeudi!G11,$A$3=Jeudi!G12,$A$3=Jeudi!G13,$A$3=Jeudi!G14,$A$3=Jeudi!G15),Jeudi!G1,"")</f>
        <v/>
      </c>
      <c r="CE3" s="115" t="str">
        <f>IF(OR($A$3=Jeudi!H2,$A$3=Jeudi!H3,$A$3=Jeudi!H4,$A$3=Jeudi!H5,$A$3=Jeudi!H6,$A$3=Jeudi!H7,$A$3=Jeudi!H8,$A$3=Jeudi!H9,$A$3=Jeudi!H10,$A$3=Jeudi!H11,$A$3=Jeudi!H12,$A$3=Jeudi!H13,$A$3=Jeudi!H14,$A$3=Jeudi!H15),Jeudi!H1,"")</f>
        <v>Horticulture</v>
      </c>
      <c r="CF3" s="115" t="str">
        <f>IF(OR($A$3=Jeudi!I2,$A$3=Jeudi!I3,$A$3=Jeudi!I4,$A$3=Jeudi!I5,$A$3=Jeudi!I6,$A$3=Jeudi!I7,$A$3=Jeudi!I8,$A$3=Jeudi!I9,$A$3=Jeudi!I10,$A$3=Jeudi!I11,$A$3=Jeudi!I12,$A$3=Jeudi!I13,$A$3=Jeudi!I14,$A$3=Jeudi!I15),Jeudi!I1,"")</f>
        <v/>
      </c>
      <c r="CG3" s="115" t="str">
        <f>IF(OR($A$3=Jeudi!J2,$A$3=Jeudi!J3,$A$3=Jeudi!J4,$A$3=Jeudi!J5,$A$3=Jeudi!J6,$A$3=Jeudi!J7,$A$3=Jeudi!J8,$A$3=Jeudi!J9,$A$3=Jeudi!J10,$A$3=Jeudi!J11,$A$3=Jeudi!J12,$A$3=Jeudi!J13,$A$3=Jeudi!J14,$A$3=Jeudi!J15),Jeudi!J1,"")</f>
        <v/>
      </c>
      <c r="CH3" s="115" t="str">
        <f>IF(OR($A$3=Jeudi!K2,$A$3=Jeudi!K3,$A$3=Jeudi!K4,$A$3=Jeudi!K5,$A$3=Jeudi!K6,$A$3=Jeudi!K7,$A$3=Jeudi!K8,$A$3=Jeudi!K9,$A$3=Jeudi!K10,$A$3=Jeudi!K11,$A$3=Jeudi!K12,$A$3=Jeudi!K13,$A$3=Jeudi!K14,$A$3=Jeudi!K15),Jeudi!K1,"")</f>
        <v/>
      </c>
      <c r="CI3" s="115" t="str">
        <f>IF(OR($A$3=Jeudi!L2,$A$3=Jeudi!L3,$A$3=Jeudi!L4,$A$3=Jeudi!L5,$A$3=Jeudi!L6,$A$3=Jeudi!L7,$A$3=Jeudi!L8,$A$3=Jeudi!L9,$A$3=Jeudi!L10,$A$3=Jeudi!L11,$A$3=Jeudi!L12,$A$3=Jeudi!L13,$A$3=Jeudi!L14,$A$3=Jeudi!L15),Jeudi!L1,"")</f>
        <v/>
      </c>
      <c r="CJ3" s="115" t="str">
        <f>IF(OR($A$3=Jeudi!M2,$A$3=Jeudi!M3,$A$3=Jeudi!M4,$A$3=Jeudi!M5,$A$3=Jeudi!M6,$A$3=Jeudi!M7,$A$3=Jeudi!M8,$A$3=Jeudi!M9,$A$3=Jeudi!M10,$A$3=Jeudi!M11,$A$3=Jeudi!M12,$A$3=Jeudi!M13,$A$3=Jeudi!M14,$A$3=Jeudi!M15),Jeudi!M1,"")</f>
        <v/>
      </c>
      <c r="CK3" s="115" t="str">
        <f>IF(OR($A$3=Jeudi!N2,$A$3=Jeudi!N3,$A$3=Jeudi!N4,$A$3=Jeudi!N5,$A$3=Jeudi!N6,$A$3=Jeudi!N7,$A$3=Jeudi!N8,$A$3=Jeudi!N9,$A$3=Jeudi!N10,$A$3=Jeudi!N11,$A$3=Jeudi!N12,$A$3=Jeudi!N13,$A$3=Jeudi!N14,$A$3=Jeudi!N15),Jeudi!N1,"")</f>
        <v/>
      </c>
      <c r="CL3" s="115" t="str">
        <f>IF(OR($A$3=Jeudi!O2,$A$3=Jeudi!O3,$A$3=Jeudi!O4,$A$3=Jeudi!O5,$A$3=Jeudi!O6,$A$3=Jeudi!O7,$A$3=Jeudi!O8,$A$3=Jeudi!O9,$A$3=Jeudi!O10,$A$3=Jeudi!O11,$A$3=Jeudi!O12,$A$3=Jeudi!O13,$A$3=Jeudi!O14,$A$3=Jeudi!O15),Jeudi!O1,"")</f>
        <v/>
      </c>
      <c r="CM3" s="115" t="str">
        <f>IF(OR($A$3=Jeudi!P2,$A$3=Jeudi!P3,$A$3=Jeudi!P4,$A$3=Jeudi!P5,$A$3=Jeudi!P6,$A$3=Jeudi!P7,$A$3=Jeudi!P8,$A$3=Jeudi!P9,$A$3=Jeudi!P10,$A$3=Jeudi!P11,$A$3=Jeudi!P12,$A$3=Jeudi!P13,$A$3=Jeudi!P14,$A$3=Jeudi!P15),Jeudi!P1,"")</f>
        <v/>
      </c>
      <c r="CN3" s="115" t="str">
        <f>IF(OR($A$3=Jeudi!Q2,$A$3=Jeudi!Q3,$A$3=Jeudi!Q4,$A$3=Jeudi!Q5,$A$3=Jeudi!Q6,$A$3=Jeudi!Q7,$A$3=Jeudi!Q8,$A$3=Jeudi!Q9,$A$3=Jeudi!Q10,$A$3=Jeudi!Q11,$A$3=Jeudi!Q12,$A$3=Jeudi!Q13,$A$3=Jeudi!Q14,$A$3=Jeudi!Q15),Jeudi!Q1,"")</f>
        <v/>
      </c>
      <c r="CO3" s="115" t="str">
        <f>IF(OR($A$3=Jeudi!R2,$A$3=Jeudi!R3,$A$3=Jeudi!R4,$A$3=Jeudi!R5,$A$3=Jeudi!R6,$A$3=Jeudi!R7,$A$3=Jeudi!R8,$A$3=Jeudi!R9,$A$3=Jeudi!R10,$A$3=Jeudi!R11,$A$3=Jeudi!R12,$A$3=Jeudi!R13,$A$3=Jeudi!R14,$A$3=Jeudi!R15),Jeudi!R1,"")</f>
        <v/>
      </c>
      <c r="CP3" s="115" t="str">
        <f>IF(OR($A$3=Jeudi!S2,$A$3=Jeudi!S3,$A$3=Jeudi!S4,$A$3=Jeudi!S5,$A$3=Jeudi!S6,$A$3=Jeudi!S7,$A$3=Jeudi!S8,$A$3=Jeudi!S9,$A$3=Jeudi!S10,$A$3=Jeudi!S11,$A$3=Jeudi!S12,$A$3=Jeudi!S13,$A$3=Jeudi!S14,$A$3=Jeudi!S15),Jeudi!S1,"")</f>
        <v/>
      </c>
      <c r="CQ3" s="115" t="str">
        <f>IF(OR($A$3=Jeudi!T2,$A$3=Jeudi!T3,$A$3=Jeudi!T4,$A$3=Jeudi!T5,$A$3=Jeudi!T6,$A$3=Jeudi!T7,$A$3=Jeudi!T8,$A$3=Jeudi!T9,$A$3=Jeudi!T10,$A$3=Jeudi!T11,$A$3=Jeudi!T12,$A$3=Jeudi!T13,$A$3=Jeudi!T14,$A$3=Jeudi!T15),Jeudi!T1,"")</f>
        <v/>
      </c>
      <c r="CR3" s="115" t="str">
        <f>IF(OR($A$3=Jeudi!U2,$A$3=Jeudi!U3,$A$3=Jeudi!U4,$A$3=Jeudi!U5,$A$3=Jeudi!U6,$A$3=Jeudi!U7,$A$3=Jeudi!U8,$A$3=Jeudi!U9,$A$3=Jeudi!U10,$A$3=Jeudi!U11,$A$3=Jeudi!U12,$A$3=Jeudi!U13,$A$3=Jeudi!U14,$A$3=Jeudi!U15),Jeudi!U1,"")</f>
        <v/>
      </c>
      <c r="CT3" t="s">
        <v>33</v>
      </c>
      <c r="CU3" s="115" t="str">
        <f>IF(OR($A$3=Vendredi!B2,$A$3=Vendredi!B3,$A$3=Vendredi!B4,$A$3=Vendredi!B5,$A$3=Vendredi!B6,$A$3=Vendredi!B7,$A$3=Vendredi!B8,$A$3=Vendredi!B9,$A$3=Vendredi!B10,$A$3=Vendredi!B11,$A$3=Vendredi!B12,$A$3=Vendredi!B13,$A$3=Vendredi!B14,$A$3=Vendredi!B15),Vendredi!B1,"")</f>
        <v/>
      </c>
      <c r="CV3" s="115" t="str">
        <f>IF(OR($A$3=Vendredi!C2,$A$3=Vendredi!C3,$A$3=Vendredi!C4,$A$3=Vendredi!C5,$A$3=Vendredi!C6,$A$3=Vendredi!C7,$A$3=Vendredi!C8,$A$3=Vendredi!C9,$A$3=Vendredi!C10,$A$3=Vendredi!C11,$A$3=Vendredi!C12,$A$3=Vendredi!C13,$A$3=Vendredi!C14,$A$3=Vendredi!C15),Vendredi!C1,"")</f>
        <v/>
      </c>
      <c r="CW3" s="115" t="str">
        <f>IF(OR($A$3=Vendredi!D2,$A$3=Vendredi!D3,$A$3=Vendredi!D4,$A$3=Vendredi!D5,$A$3=Vendredi!D6,$A$3=Vendredi!D7,$A$3=Vendredi!D8,$A$3=Vendredi!D9,$A$3=Vendredi!D10,$A$3=Vendredi!D11,$A$3=Vendredi!D12,$A$3=Vendredi!D13,$A$3=Vendredi!D14,$A$3=Vendredi!D15),Vendredi!D1,"")</f>
        <v/>
      </c>
      <c r="CX3" s="115" t="str">
        <f>IF(OR($A$3=Vendredi!E2,$A$3=Vendredi!E3,$A$3=Vendredi!E4,$A$3=Vendredi!E5,$A$3=Vendredi!E6,$A$3=Vendredi!E7,$A$3=Vendredi!E8,$A$3=Vendredi!E9,$A$3=Vendredi!E10,$A$3=Vendredi!E11,$A$3=Vendredi!E12,$A$3=Vendredi!E13,$A$3=Vendredi!E14,$A$3=Vendredi!E15),Vendredi!E1,"")</f>
        <v/>
      </c>
      <c r="CY3" s="115" t="str">
        <f>IF(OR($A$3=Vendredi!F2,$A$3=Vendredi!F3,$A$3=Vendredi!F4,$A$3=Vendredi!F5,$A$3=Vendredi!F6,$A$3=Vendredi!F7,$A$3=Vendredi!F8,$A$3=Vendredi!F9,$A$3=Vendredi!F10,$A$3=Vendredi!F11,$A$3=Vendredi!F12,$A$3=Vendredi!F13,$A$3=Vendredi!F14,$A$3=Vendredi!F15),Vendredi!F1,"")</f>
        <v/>
      </c>
      <c r="CZ3" s="115" t="str">
        <f>IF(OR($A$3=Vendredi!G2,$A$3=Vendredi!G3,$A$3=Vendredi!G4,$A$3=Vendredi!G5,$A$3=Vendredi!G6,$A$3=Vendredi!G7,$A$3=Vendredi!G8,$A$3=Vendredi!G9,$A$3=Vendredi!G10,$A$3=Vendredi!G11,$A$3=Vendredi!G12,$A$3=Vendredi!G13,$A$3=Vendredi!G14,$A$3=Vendredi!G15),Vendredi!G1,"")</f>
        <v/>
      </c>
      <c r="DA3" s="115" t="str">
        <f>IF(OR($A$3=Vendredi!H2,$A$3=Vendredi!H3,$A$3=Vendredi!H4,$A$3=Vendredi!H5,$A$3=Vendredi!H6,$A$3=Vendredi!H7,$A$3=Vendredi!H8,$A$3=Vendredi!H9,$A$3=Vendredi!H10,$A$3=Vendredi!H11,$A$3=Vendredi!H12,$A$3=Vendredi!H13,$A$3=Vendredi!H14,$A$3=Vendredi!H15),Vendredi!H1,"")</f>
        <v>Horticulture</v>
      </c>
      <c r="DB3" s="115" t="str">
        <f>IF(OR($A$3=Vendredi!I2,$A$3=Vendredi!I3,$A$3=Vendredi!I4,$A$3=Vendredi!I5,$A$3=Vendredi!I6,$A$3=Vendredi!I7,$A$3=Vendredi!I8,$A$3=Vendredi!I9,$A$3=Vendredi!I10,$A$3=Vendredi!I11,$A$3=Vendredi!I12,$A$3=Vendredi!I13,$A$3=Vendredi!I14,$A$3=Vendredi!I15),Vendredi!I1,"")</f>
        <v/>
      </c>
      <c r="DC3" s="115" t="str">
        <f>IF(OR($A$3=Vendredi!J2,$A$3=Vendredi!J3,$A$3=Vendredi!J4,$A$3=Vendredi!J5,$A$3=Vendredi!J6,$A$3=Vendredi!J7,$A$3=Vendredi!J8,$A$3=Vendredi!J9,$A$3=Vendredi!J10,$A$3=Vendredi!J11,$A$3=Vendredi!J12,$A$3=Vendredi!J13,$A$3=Vendredi!J14,$A$3=Vendredi!J15),Vendredi!J1,"")</f>
        <v/>
      </c>
      <c r="DD3" s="115" t="str">
        <f>IF(OR($A$3=Vendredi!K2,$A$3=Vendredi!K3,$A$3=Vendredi!K4,$A$3=Vendredi!K5,$A$3=Vendredi!K6,$A$3=Vendredi!K7,$A$3=Vendredi!K8,$A$3=Vendredi!K9,$A$3=Vendredi!K10,$A$3=Vendredi!K11,$A$3=Vendredi!K12,$A$3=Vendredi!K13,$A$3=Vendredi!K14,$A$3=Vendredi!K15),Vendredi!K1,"")</f>
        <v/>
      </c>
      <c r="DE3" s="115" t="str">
        <f>IF(OR($A$3=Vendredi!L2,$A$3=Vendredi!L3,$A$3=Vendredi!L4,$A$3=Vendredi!L5,$A$3=Vendredi!L6,$A$3=Vendredi!L7,$A$3=Vendredi!L8,$A$3=Vendredi!L9,$A$3=Vendredi!L10,$A$3=Vendredi!L11,$A$3=Vendredi!L12,$A$3=Vendredi!L13,$A$3=Vendredi!L14,$A$3=Vendredi!L15),Vendredi!L1,"")</f>
        <v>Théatre</v>
      </c>
      <c r="DF3" s="115" t="str">
        <f>IF(OR($A$3=Vendredi!M2,$A$3=Vendredi!M3,$A$3=Vendredi!M4,$A$3=Vendredi!M5,$A$3=Vendredi!M6,$A$3=Vendredi!M7,$A$3=Vendredi!M8,$A$3=Vendredi!M9,$A$3=Vendredi!M10,$A$3=Vendredi!M11,$A$3=Vendredi!M12,$A$3=Vendredi!M13,$A$3=Vendredi!M14,$A$3=Vendredi!M15),Vendredi!M1,"")</f>
        <v/>
      </c>
      <c r="DG3" s="115" t="str">
        <f>IF(OR($A$3=Vendredi!N2,$A$3=Vendredi!N3,$A$3=Vendredi!N4,$A$3=Vendredi!N5,$A$3=Vendredi!N6,$A$3=Vendredi!N7,$A$3=Vendredi!N8,$A$3=Vendredi!N9,$A$3=Vendredi!N10,$A$3=Vendredi!N11,$A$3=Vendredi!N12,$A$3=Vendredi!N13,$A$3=Vendredi!N14,$A$3=Vendredi!N15),Vendredi!N1,"")</f>
        <v/>
      </c>
      <c r="DH3" s="115" t="str">
        <f>IF(OR($A$3=Vendredi!O2,$A$3=Vendredi!O3,$A$3=Vendredi!O4,$A$3=Vendredi!O5,$A$3=Vendredi!O6,$A$3=Vendredi!O7,$A$3=Vendredi!O8,$A$3=Vendredi!O9,$A$3=Vendredi!O10,$A$3=Vendredi!O11,$A$3=Vendredi!O12,$A$3=Vendredi!O13,$A$3=Vendredi!O14,$A$3=Vendredi!O15),Vendredi!O1,"")</f>
        <v/>
      </c>
      <c r="DI3" s="115" t="str">
        <f>IF(OR($A$3=Vendredi!P2,$A$3=Vendredi!P3,$A$3=Vendredi!P4,$A$3=Vendredi!P5,$A$3=Vendredi!P6,$A$3=Vendredi!P7,$A$3=Vendredi!P8,$A$3=Vendredi!P9,$A$3=Vendredi!P10,$A$3=Vendredi!P11,$A$3=Vendredi!P12,$A$3=Vendredi!P13,$A$3=Vendredi!P14,$A$3=Vendredi!P15),Vendredi!P1,"")</f>
        <v/>
      </c>
      <c r="DJ3" s="115" t="str">
        <f>IF(OR($A$3=Vendredi!Q2,$A$3=Vendredi!Q3,$A$3=Vendredi!Q4,$A$3=Vendredi!Q5,$A$3=Vendredi!Q6,$A$3=Vendredi!Q7,$A$3=Vendredi!Q8,$A$3=Vendredi!Q9,$A$3=Vendredi!Q10,$A$3=Vendredi!Q11,$A$3=Vendredi!Q12,$A$3=Vendredi!Q13,$A$3=Vendredi!Q14,$A$3=Vendredi!Q15),Vendredi!Q1,"")</f>
        <v/>
      </c>
      <c r="DK3" s="115" t="str">
        <f>IF(OR($A$3=Vendredi!R2,$A$3=Vendredi!R3,$A$3=Vendredi!R4,$A$3=Vendredi!R5,$A$3=Vendredi!R6,$A$3=Vendredi!R7,$A$3=Vendredi!R8,$A$3=Vendredi!R9,$A$3=Vendredi!R10,$A$3=Vendredi!R11,$A$3=Vendredi!R12,$A$3=Vendredi!R13,$A$3=Vendredi!R14,$A$3=Vendredi!R15),Vendredi!R1,"")</f>
        <v/>
      </c>
      <c r="DL3" s="115" t="str">
        <f>IF(OR($A$3=Vendredi!S2,$A$3=Vendredi!S3,$A$3=Vendredi!S4,$A$3=Vendredi!S5,$A$3=Vendredi!S6,$A$3=Vendredi!S7,$A$3=Vendredi!S8,$A$3=Vendredi!S9,$A$3=Vendredi!S10,$A$3=Vendredi!S11,$A$3=Vendredi!S12,$A$3=Vendredi!S13,$A$3=Vendredi!S14,$A$3=Vendredi!S15),Vendredi!S1,"")</f>
        <v/>
      </c>
      <c r="DM3" s="115" t="str">
        <f>IF(OR($A$3=Vendredi!T2,$A$3=Vendredi!T3,$A$3=Vendredi!T4,$A$3=Vendredi!T5,$A$3=Vendredi!T6,$A$3=Vendredi!T7,$A$3=Vendredi!T8,$A$3=Vendredi!T9,$A$3=Vendredi!T10,$A$3=Vendredi!T11,$A$3=Vendredi!T12,$A$3=Vendredi!T13,$A$3=Vendredi!T14,$A$3=Vendredi!T15),Vendredi!T1,"")</f>
        <v/>
      </c>
      <c r="DN3" s="115" t="str">
        <f>IF(OR($A$3=Vendredi!U2,$A$3=Vendredi!U3,$A$3=Vendredi!U4,$A$3=Vendredi!U5,$A$3=Vendredi!U6,$A$3=Vendredi!U7,$A$3=Vendredi!U8,$A$3=Vendredi!U9,$A$3=Vendredi!U10,$A$3=Vendredi!U11,$A$3=Vendredi!U12,$A$3=Vendredi!U13,$A$3=Vendredi!U14,$A$3=Vendredi!U15),Vendredi!U1,"")</f>
        <v/>
      </c>
    </row>
    <row r="4" spans="1:118" ht="16.5" thickBot="1">
      <c r="A4" s="10" t="str">
        <f ca="1" xml:space="preserve"> 'Liste des jeunes'!G3&amp;" ans"</f>
        <v>18 ans</v>
      </c>
      <c r="B4" s="126"/>
      <c r="C4" s="119" t="str">
        <f>T3&amp;U3&amp;V3&amp;W3&amp;X3&amp;Y3&amp;AA3&amp;AB3&amp;AC3&amp;AD3</f>
        <v/>
      </c>
      <c r="D4" s="24" t="str">
        <f>AP3&amp;AQ3&amp;AR3&amp;AS3&amp;AT3&amp;AU3&amp;AV3&amp;AW3&amp;AX3&amp;AY3&amp;AZ3</f>
        <v>Musique</v>
      </c>
      <c r="E4" s="119" t="str">
        <f>BL3&amp;BM3&amp;BN3&amp;BO3&amp;BP3&amp;BR3&amp;BT3&amp;BU3&amp;BV3</f>
        <v/>
      </c>
      <c r="F4" s="24" t="str">
        <f>CH3&amp;CI3&amp;CJ3&amp;CK3&amp;CL3&amp;CM3&amp;CN3&amp;CO3&amp;CP3&amp;CQ3&amp;CR3</f>
        <v/>
      </c>
      <c r="G4" s="120" t="str">
        <f>DD3&amp;DE3&amp;DF3&amp;DG3&amp;DH3&amp;DI3&amp;DJ3&amp;DK3&amp;DL3&amp;DM3&amp;DN3</f>
        <v>Théatre</v>
      </c>
      <c r="H4" s="106"/>
      <c r="I4" s="106"/>
      <c r="K4" s="101"/>
      <c r="AG4" s="101"/>
      <c r="BY4" s="101"/>
      <c r="CU4" s="101"/>
    </row>
    <row r="5" spans="1:118" ht="16.5" thickBot="1">
      <c r="B5" s="127" t="s">
        <v>5</v>
      </c>
      <c r="C5" s="106" t="str">
        <f>K5&amp;L5&amp;M5&amp;N5&amp;O5&amp;P5&amp;Q5&amp;R5&amp;S5</f>
        <v>Restaurant Pédagogique</v>
      </c>
      <c r="D5" s="107" t="str">
        <f>AG5&amp;AH5&amp;AI5&amp;AJ5&amp;AK5&amp;AO5</f>
        <v>Espace vert</v>
      </c>
      <c r="E5" s="108"/>
      <c r="F5" s="107" t="str">
        <f>BY5&amp;BZ5&amp;CA5&amp;CB5&amp;CC5&amp;CD5&amp;CE5&amp;CF5&amp;CG5</f>
        <v>Espace vert</v>
      </c>
      <c r="G5" s="111" t="str">
        <f>CU5&amp;CV5&amp;CW5&amp;CX5&amp;CY5&amp;CZ5&amp;DA5&amp;DB5&amp;DC5</f>
        <v>Espace vert</v>
      </c>
      <c r="H5" s="106"/>
      <c r="I5" s="106"/>
      <c r="J5" t="s">
        <v>34</v>
      </c>
      <c r="K5" s="115" t="str">
        <f>IF(OR($A$3=Lundi!B17,$A$3=Lundi!B18,$A$3=Lundi!B19,$A$3=Lundi!B20,$A$3=Lundi!B21,$A$3=Lundi!B22,$A$3=Lundi!B23,$A$3=Lundi!B24,$A$3=Lundi!B25,$A$3=Lundi!B26,$A$3=Lundi!B27,$A$3=Lundi!B28,$A$3=Lundi!B29,$A$3=Lundi!B30,$A$3=Lundi!B31),Lundi!B1,"")</f>
        <v/>
      </c>
      <c r="L5" s="116" t="str">
        <f>IF(OR($A$3=Lundi!C17,$A$3=Lundi!C18,$A$3=Lundi!C19,$A$3=Lundi!C20,$A$3=Lundi!C21,$A$3=Lundi!C22,$A$3=Lundi!C23,$A$3=Lundi!C24,$A$3=Lundi!C25,$A$3=Lundi!C26,$A$3=Lundi!C27,$A$3=Lundi!C28,$A$3=Lundi!C29,$A$3=Lundi!C30,$A$3=Lundi!C31),Lundi!C1,"")</f>
        <v>Restaurant Pédagogique</v>
      </c>
      <c r="M5" s="116" t="str">
        <f>IF(OR($A$3=Lundi!D17,$A$3=Lundi!D18,$A$3=Lundi!D19,$A$3=Lundi!D20,$A$3=Lundi!D21,$A$3=Lundi!D22,$A$3=Lundi!D23,$A$3=Lundi!D24,$A$3=Lundi!D25,$A$3=Lundi!D26,$A$3=Lundi!D27,$A$3=Lundi!D28,$A$3=Lundi!D29,$A$3=Lundi!D30,$A$3=Lundi!D31),Lundi!D1,"")</f>
        <v/>
      </c>
      <c r="N5" s="116" t="str">
        <f>IF(OR($A$3=Lundi!E17,$A$3=Lundi!E18,$A$3=Lundi!E19,$A$3=Lundi!E20,$A$3=Lundi!E21,$A$3=Lundi!E22,$A$3=Lundi!E23,$A$3=Lundi!E24,$A$3=Lundi!E25,$A$3=Lundi!E26,$A$3=Lundi!E27,$A$3=Lundi!E28,$A$3=Lundi!E29,$A$3=Lundi!E30,$A$3=Lundi!E31),Lundi!E1,"")</f>
        <v/>
      </c>
      <c r="O5" s="116" t="str">
        <f>IF(OR($A$3=Lundi!F17,$A$3=Lundi!F18,$A$3=Lundi!F19,$A$3=Lundi!F20,$A$3=Lundi!F21,$A$3=Lundi!F22,$A$3=Lundi!F23,$A$3=Lundi!F24,$A$3=Lundi!F25,$A$3=Lundi!F26,$A$3=Lundi!F27,$A$3=Lundi!F28,$A$3=Lundi!F29,$A$3=Lundi!F30,$A$3=Lundi!F31),Lundi!F1,"")</f>
        <v/>
      </c>
      <c r="P5" s="116" t="str">
        <f>IF(OR($A$3=Lundi!G17,$A$3=Lundi!G18,$A$3=Lundi!G19,$A$3=Lundi!G20,$A$3=Lundi!G21,$A$3=Lundi!G22,$A$3=Lundi!G23,$A$3=Lundi!G24,$A$3=Lundi!G25,$A$3=Lundi!G26,$A$3=Lundi!G27,$A$3=Lundi!G28,$A$3=Lundi!G29,$A$3=Lundi!G30,$A$3=Lundi!G31),Lundi!G1,"")</f>
        <v/>
      </c>
      <c r="Q5" s="116" t="str">
        <f>IF(OR($A$3=Lundi!H17,$A$3=Lundi!H18,$A$3=Lundi!H19,$A$3=Lundi!H20,$A$3=Lundi!H21,$A$3=Lundi!H22,$A$3=Lundi!H23,$A$3=Lundi!H24,$A$3=Lundi!H25,$A$3=Lundi!H26,$A$3=Lundi!H27,$A$3=Lundi!H28,$A$3=Lundi!H29,$A$3=Lundi!H30,$A$3=Lundi!H31),Lundi!H1,"")</f>
        <v/>
      </c>
      <c r="R5" s="116" t="str">
        <f>IF(OR($A$3=Lundi!I17,$A$3=Lundi!I18,$A$3=Lundi!I19,$A$3=Lundi!I20,$A$3=Lundi!I21,$A$3=Lundi!I22,$A$3=Lundi!I23,$A$3=Lundi!I24,$A$3=Lundi!I25,$A$3=Lundi!I26,$A$3=Lundi!I27,$A$3=Lundi!I28,$A$3=Lundi!I29,$A$3=Lundi!I30,$A$3=Lundi!I31),Lundi!I1,"")</f>
        <v/>
      </c>
      <c r="S5" s="116" t="str">
        <f>IF(OR($A$3=Lundi!J17,$A$3=Lundi!J18,$A$3=Lundi!J19,$A$3=Lundi!J20,$A$3=Lundi!J21,$A$3=Lundi!J22,$A$3=Lundi!J23,$A$3=Lundi!J24,$A$3=Lundi!J25,$A$3=Lundi!J26,$A$3=Lundi!J27,$A$3=Lundi!J28,$A$3=Lundi!J29,$A$3=Lundi!J30,$A$3=Lundi!J31),Lundi!J1,"")</f>
        <v/>
      </c>
      <c r="T5" s="116" t="str">
        <f>IF(OR($A$3=Lundi!K17,$A$3=Lundi!K18,$A$3=Lundi!K19,$A$3=Lundi!K20,$A$3=Lundi!K21,$A$3=Lundi!K22,$A$3=Lundi!K23,$A$3=Lundi!K24,$A$3=Lundi!K25,$A$3=Lundi!K26,$A$3=Lundi!K27,$A$3=Lundi!K28,$A$3=Lundi!K29,$A$3=Lundi!K30,$A$3=Lundi!K31),Lundi!K1,"")</f>
        <v/>
      </c>
      <c r="U5" s="116" t="str">
        <f>IF(OR($A$3=Lundi!L17,$A$3=Lundi!L18,$A$3=Lundi!L19,$A$3=Lundi!L20,$A$3=Lundi!L21,$A$3=Lundi!L22,$A$3=Lundi!L23,$A$3=Lundi!L24,$A$3=Lundi!L25,$A$3=Lundi!L26,$A$3=Lundi!L27,$A$3=Lundi!L28,$A$3=Lundi!L29,$A$3=Lundi!L30,$A$3=Lundi!L31),Lundi!L1,"")</f>
        <v/>
      </c>
      <c r="V5" s="116" t="str">
        <f>IF(OR($A$3=Lundi!M17,$A$3=Lundi!M18,$A$3=Lundi!M19,$A$3=Lundi!M20,$A$3=Lundi!M21,$A$3=Lundi!M22,$A$3=Lundi!M23,$A$3=Lundi!M24,$A$3=Lundi!M25,$A$3=Lundi!M26,$A$3=Lundi!M27,$A$3=Lundi!M28,$A$3=Lundi!M29,$A$3=Lundi!M30,$A$3=Lundi!M31),Lundi!M1,"")</f>
        <v/>
      </c>
      <c r="W5" s="116" t="str">
        <f>IF(OR($A$3=Lundi!N17,$A$3=Lundi!N18,$A$3=Lundi!N19,$A$3=Lundi!N20,$A$3=Lundi!N21,$A$3=Lundi!N22,$A$3=Lundi!N23,$A$3=Lundi!N24,$A$3=Lundi!N25,$A$3=Lundi!N26,$A$3=Lundi!N27,$A$3=Lundi!N28,$A$3=Lundi!N29,$A$3=Lundi!N30,$A$3=Lundi!N31),Lundi!N1,"")</f>
        <v/>
      </c>
      <c r="X5" s="116" t="str">
        <f>IF(OR($A$3=Lundi!O17,$A$3=Lundi!O18,$A$3=Lundi!O19,$A$3=Lundi!O20,$A$3=Lundi!O21,$A$3=Lundi!O22,$A$3=Lundi!O23,$A$3=Lundi!O24,$A$3=Lundi!O25,$A$3=Lundi!O26,$A$3=Lundi!O27,$A$3=Lundi!O28,$A$3=Lundi!O29,$A$3=Lundi!O30,$A$3=Lundi!O31),Lundi!O1,"")</f>
        <v/>
      </c>
      <c r="Y5" s="116" t="str">
        <f>IF(OR($A$3=Lundi!P17,$A$3=Lundi!P18,$A$3=Lundi!P19,$A$3=Lundi!P20,$A$3=Lundi!P21,$A$3=Lundi!P22,$A$3=Lundi!P23,$A$3=Lundi!P24,$A$3=Lundi!P25,$A$3=Lundi!P26,$A$3=Lundi!P27,$A$3=Lundi!P28,$A$3=Lundi!P29,$A$3=Lundi!P30,$A$3=Lundi!P31),Lundi!P1,"")</f>
        <v/>
      </c>
      <c r="Z5" s="116" t="str">
        <f>IF(OR($A$3=Lundi!Q17,$A$3=Lundi!Q18,$A$3=Lundi!Q19,$A$3=Lundi!Q20,$A$3=Lundi!Q21,$A$3=Lundi!Q22,$A$3=Lundi!Q23,$A$3=Lundi!Q24,$A$3=Lundi!Q25,$A$3=Lundi!Q26,$A$3=Lundi!Q27,$A$3=Lundi!Q28,$A$3=Lundi!Q29,$A$3=Lundi!Q30,$A$3=Lundi!Q31),Lundi!Q1,"")</f>
        <v/>
      </c>
      <c r="AA5" s="116" t="str">
        <f>IF(OR($A$3=Lundi!R17,$A$3=Lundi!R18,$A$3=Lundi!R19,$A$3=Lundi!R20,$A$3=Lundi!R21,$A$3=Lundi!R22,$A$3=Lundi!R23,$A$3=Lundi!R24,$A$3=Lundi!R25,$A$3=Lundi!R26,$A$3=Lundi!R27,$A$3=Lundi!R28,$A$3=Lundi!R29,$A$3=Lundi!R30,$A$3=Lundi!R31),Lundi!R1,"")</f>
        <v/>
      </c>
      <c r="AB5" s="116" t="str">
        <f>IF(OR($A$3=Lundi!S17,$A$3=Lundi!S18,$A$3=Lundi!S19,$A$3=Lundi!S20,$A$3=Lundi!S21,$A$3=Lundi!S22,$A$3=Lundi!S23,$A$3=Lundi!S24,$A$3=Lundi!S25,$A$3=Lundi!S26,$A$3=Lundi!S27,$A$3=Lundi!S28,$A$3=Lundi!S29,$A$3=Lundi!S30,$A$3=Lundi!S31),Lundi!S1,"")</f>
        <v/>
      </c>
      <c r="AC5" s="116" t="str">
        <f>IF(OR($A$3=Lundi!T17,$A$3=Lundi!T18,$A$3=Lundi!T19,$A$3=Lundi!T20,$A$3=Lundi!T21,$A$3=Lundi!T22,$A$3=Lundi!T23,$A$3=Lundi!T24,$A$3=Lundi!T25,$A$3=Lundi!T26,$A$3=Lundi!T27,$A$3=Lundi!T28,$A$3=Lundi!T29,$A$3=Lundi!T30,$A$3=Lundi!T31),Lundi!T1,"")</f>
        <v/>
      </c>
      <c r="AD5" s="117" t="str">
        <f>IF(OR($A$3=Lundi!U17,$A$3=Lundi!U18,$A$3=Lundi!U19,$A$3=Lundi!U20,$A$3=Lundi!U21,$A$3=Lundi!U22,$A$3=Lundi!U23,$A$3=Lundi!U24,$A$3=Lundi!U25,$A$3=Lundi!U26,$A$3=Lundi!U27,$A$3=Lundi!U28,$A$3=Lundi!U29,$A$3=Lundi!U30,$A$3=Lundi!U31),Lundi!U1,"")</f>
        <v/>
      </c>
      <c r="AF5" t="s">
        <v>34</v>
      </c>
      <c r="AG5" s="115" t="str">
        <f>IF(OR($A$3=Mardi!B17,$A$3=Mardi!B18,$A$3=Mardi!B19,$A$3=Mardi!B20,$A$3=Mardi!B21,$A$3=Mardi!B22,$A$3=Mardi!B23,$A$3=Mardi!B24,$A$3=Mardi!B25,$A$3=Mardi!B26,$A$3=Mardi!B27,$A$3=Mardi!B28,$A$3=Mardi!B29,$A$3=Mardi!B30,$A$3=Mardi!B31),Mardi!B1,"")</f>
        <v/>
      </c>
      <c r="AH5" s="115" t="str">
        <f>IF(OR($A$3=Mardi!C17,$A$3=Mardi!C18,$A$3=Mardi!C19,$A$3=Mardi!C20,$A$3=Mardi!C21,$A$3=Mardi!C22,$A$3=Mardi!C23,$A$3=Mardi!C24,$A$3=Mardi!C25,$A$3=Mardi!C26,$A$3=Mardi!C27,$A$3=Mardi!C28,$A$3=Mardi!C29,$A$3=Mardi!C30,$A$3=Mardi!C31),Mardi!C1,"")</f>
        <v/>
      </c>
      <c r="AI5" s="115" t="str">
        <f>IF(OR($A$3=Mardi!D17,$A$3=Mardi!D18,$A$3=Mardi!D19,$A$3=Mardi!D20,$A$3=Mardi!D21,$A$3=Mardi!D22,$A$3=Mardi!D23,$A$3=Mardi!D24,$A$3=Mardi!D25,$A$3=Mardi!D26,$A$3=Mardi!D27,$A$3=Mardi!D28,$A$3=Mardi!D29,$A$3=Mardi!D30,$A$3=Mardi!D31),Mardi!D1,"")</f>
        <v/>
      </c>
      <c r="AJ5" s="115" t="str">
        <f>IF(OR($A$3=Mardi!E17,$A$3=Mardi!E18,$A$3=Mardi!E19,$A$3=Mardi!E20,$A$3=Mardi!E21,$A$3=Mardi!E22,$A$3=Mardi!E23,$A$3=Mardi!E24,$A$3=Mardi!E25,$A$3=Mardi!E26,$A$3=Mardi!E27,$A$3=Mardi!E28,$A$3=Mardi!E29,$A$3=Mardi!E30,$A$3=Mardi!E31),Mardi!E1,"")</f>
        <v>Espace vert</v>
      </c>
      <c r="AK5" s="115" t="str">
        <f>IF(OR($A$3=Mardi!F17,$A$3=Mardi!F18,$A$3=Mardi!F19,$A$3=Mardi!F20,$A$3=Mardi!F21,$A$3=Mardi!F22,$A$3=Mardi!F23,$A$3=Mardi!F24,$A$3=Mardi!F25,$A$3=Mardi!F26,$A$3=Mardi!F27,$A$3=Mardi!F28,$A$3=Mardi!F29,$A$3=Mardi!F30,$A$3=Mardi!F31),Mardi!F1,"")</f>
        <v/>
      </c>
      <c r="AL5" s="115" t="str">
        <f>IF(OR($A$3=Mardi!G17,$A$3=Mardi!G18,$A$3=Mardi!G19,$A$3=Mardi!G20,$A$3=Mardi!G21,$A$3=Mardi!G22,$A$3=Mardi!G23,$A$3=Mardi!G24,$A$3=Mardi!G25,$A$3=Mardi!G26,$A$3=Mardi!G27,$A$3=Mardi!G28,$A$3=Mardi!G29,$A$3=Mardi!G30,$A$3=Mardi!G31),Mardi!G1,"")</f>
        <v/>
      </c>
      <c r="AM5" s="115" t="str">
        <f>IF(OR($A$3=Mardi!H17,$A$3=Mardi!H18,$A$3=Mardi!H19,$A$3=Mardi!H20,$A$3=Mardi!H21,$A$3=Mardi!H22,$A$3=Mardi!H23,$A$3=Mardi!H24,$A$3=Mardi!H25,$A$3=Mardi!H26,$A$3=Mardi!H27,$A$3=Mardi!H28,$A$3=Mardi!H29,$A$3=Mardi!H30,$A$3=Mardi!H31),Mardi!H1,"")</f>
        <v/>
      </c>
      <c r="AN5" s="115" t="str">
        <f>IF(OR($A$3=Mardi!I17,$A$3=Mardi!I18,$A$3=Mardi!I19,$A$3=Mardi!I20,$A$3=Mardi!I21,$A$3=Mardi!I22,$A$3=Mardi!I23,$A$3=Mardi!I24,$A$3=Mardi!I25,$A$3=Mardi!I26,$A$3=Mardi!I27,$A$3=Mardi!I28,$A$3=Mardi!I29,$A$3=Mardi!I30,$A$3=Mardi!I31),Mardi!I1,"")</f>
        <v/>
      </c>
      <c r="AO5" s="115" t="str">
        <f>IF(OR($A$3=Mardi!J17,$A$3=Mardi!J18,$A$3=Mardi!J19,$A$3=Mardi!J20,$A$3=Mardi!J21,$A$3=Mardi!J22,$A$3=Mardi!J23,$A$3=Mardi!J24,$A$3=Mardi!J25,$A$3=Mardi!J26,$A$3=Mardi!J27,$A$3=Mardi!J28,$A$3=Mardi!J29,$A$3=Mardi!J30,$A$3=Mardi!J31),Mardi!J1,"")</f>
        <v/>
      </c>
      <c r="AP5" s="115" t="str">
        <f>IF(OR($A$3=Mardi!K17,$A$3=Mardi!K18,$A$3=Mardi!K19,$A$3=Mardi!K20,$A$3=Mardi!K21,$A$3=Mardi!K22,$A$3=Mardi!K23,$A$3=Mardi!K24,$A$3=Mardi!K25,$A$3=Mardi!K26,$A$3=Mardi!K27,$A$3=Mardi!K28,$A$3=Mardi!K29,$A$3=Mardi!K30,$A$3=Mardi!K31),Mardi!K1,"")</f>
        <v/>
      </c>
      <c r="AQ5" s="115" t="str">
        <f>IF(OR($A$3=Mardi!L17,$A$3=Mardi!L18,$A$3=Mardi!L19,$A$3=Mardi!L20,$A$3=Mardi!L21,$A$3=Mardi!L22,$A$3=Mardi!L23,$A$3=Mardi!L24,$A$3=Mardi!L25,$A$3=Mardi!L26,$A$3=Mardi!L27,$A$3=Mardi!L28,$A$3=Mardi!L29,$A$3=Mardi!L30,$A$3=Mardi!L31),Mardi!L1,"")</f>
        <v/>
      </c>
      <c r="AR5" s="115" t="str">
        <f>IF(OR($A$3=Mardi!M17,$A$3=Mardi!M18,$A$3=Mardi!M19,$A$3=Mardi!M20,$A$3=Mardi!M21,$A$3=Mardi!M22,$A$3=Mardi!M23,$A$3=Mardi!M24,$A$3=Mardi!M25,$A$3=Mardi!M26,$A$3=Mardi!M27,$A$3=Mardi!M28,$A$3=Mardi!M29,$A$3=Mardi!M30,$A$3=Mardi!M31),Mardi!M1,"")</f>
        <v/>
      </c>
      <c r="AS5" s="115" t="str">
        <f>IF(OR($A$3=Mardi!N17,$A$3=Mardi!N18,$A$3=Mardi!N19,$A$3=Mardi!N20,$A$3=Mardi!N21,$A$3=Mardi!N22,$A$3=Mardi!N23,$A$3=Mardi!N24,$A$3=Mardi!N25,$A$3=Mardi!N26,$A$3=Mardi!N27,$A$3=Mardi!N28,$A$3=Mardi!N29,$A$3=Mardi!N30,$A$3=Mardi!N31),Mardi!N1,"")</f>
        <v/>
      </c>
      <c r="AT5" s="115" t="str">
        <f>IF(OR($A$3=Mardi!O17,$A$3=Mardi!O18,$A$3=Mardi!O19,$A$3=Mardi!O20,$A$3=Mardi!O21,$A$3=Mardi!O22,$A$3=Mardi!O23,$A$3=Mardi!O24,$A$3=Mardi!O25,$A$3=Mardi!O26,$A$3=Mardi!O27,$A$3=Mardi!O28,$A$3=Mardi!O29,$A$3=Mardi!O30,$A$3=Mardi!O31),Mardi!O1,"")</f>
        <v/>
      </c>
      <c r="AU5" s="115" t="str">
        <f>IF(OR($A$3=Mardi!P17,$A$3=Mardi!P18,$A$3=Mardi!P19,$A$3=Mardi!P20,$A$3=Mardi!P21,$A$3=Mardi!P22,$A$3=Mardi!P23,$A$3=Mardi!P24,$A$3=Mardi!P25,$A$3=Mardi!P26,$A$3=Mardi!P27,$A$3=Mardi!P28,$A$3=Mardi!P29,$A$3=Mardi!P30,$A$3=Mardi!P31),Mardi!P1,"")</f>
        <v/>
      </c>
      <c r="AV5" s="115" t="str">
        <f>IF(OR($A$3=Mardi!Q17,$A$3=Mardi!Q18,$A$3=Mardi!Q19,$A$3=Mardi!Q20,$A$3=Mardi!Q21,$A$3=Mardi!Q22,$A$3=Mardi!Q23,$A$3=Mardi!Q24,$A$3=Mardi!Q25,$A$3=Mardi!Q26,$A$3=Mardi!Q27,$A$3=Mardi!Q28,$A$3=Mardi!Q29,$A$3=Mardi!Q30,$A$3=Mardi!Q31),Mardi!Q1,"")</f>
        <v/>
      </c>
      <c r="AW5" s="115" t="str">
        <f>IF(OR($A$3=Mardi!R17,$A$3=Mardi!R18,$A$3=Mardi!R19,$A$3=Mardi!R20,$A$3=Mardi!R21,$A$3=Mardi!R22,$A$3=Mardi!R23,$A$3=Mardi!R24,$A$3=Mardi!R25,$A$3=Mardi!R26,$A$3=Mardi!R27,$A$3=Mardi!R28,$A$3=Mardi!R29,$A$3=Mardi!R30,$A$3=Mardi!R31),Mardi!R1,"")</f>
        <v/>
      </c>
      <c r="AX5" s="115" t="str">
        <f>IF(OR($A$3=Mardi!S17,$A$3=Mardi!S18,$A$3=Mardi!S19,$A$3=Mardi!S20,$A$3=Mardi!S21,$A$3=Mardi!S22,$A$3=Mardi!S23,$A$3=Mardi!S24,$A$3=Mardi!S25,$A$3=Mardi!S26,$A$3=Mardi!S27,$A$3=Mardi!S28,$A$3=Mardi!S29,$A$3=Mardi!S30,$A$3=Mardi!S31),Mardi!S1,"")</f>
        <v/>
      </c>
      <c r="AY5" s="115" t="str">
        <f>IF(OR($A$3=Mardi!T17,$A$3=Mardi!T18,$A$3=Mardi!T19,$A$3=Mardi!T20,$A$3=Mardi!T21,$A$3=Mardi!T22,$A$3=Mardi!T23,$A$3=Mardi!T24,$A$3=Mardi!T25,$A$3=Mardi!T26,$A$3=Mardi!T27,$A$3=Mardi!T28,$A$3=Mardi!T29,$A$3=Mardi!T30,$A$3=Mardi!T31),Mardi!T1,"")</f>
        <v/>
      </c>
      <c r="AZ5" s="115" t="str">
        <f>IF(OR($A$3=Mardi!U17,$A$3=Mardi!U18,$A$3=Mardi!U19,$A$3=Mardi!U20,$A$3=Mardi!U21,$A$3=Mardi!U22,$A$3=Mardi!U23,$A$3=Mardi!U24,$A$3=Mardi!U25,$A$3=Mardi!U26,$A$3=Mardi!U27,$A$3=Mardi!U28,$A$3=Mardi!U29,$A$3=Mardi!U30,$A$3=Mardi!U31),Mardi!U1,"")</f>
        <v/>
      </c>
      <c r="BX5" t="s">
        <v>34</v>
      </c>
      <c r="BY5" s="115" t="str">
        <f>IF(OR($A$3=Jeudi!B17,$A$3=Jeudi!B18,$A$3=Jeudi!B19,$A$3=Jeudi!B20,$A$3=Jeudi!B21,$A$3=Jeudi!B22,$A$3=Jeudi!B23,$A$3=Jeudi!B24,$A$3=Jeudi!B25,$A$3=Jeudi!B26,$A$3=Jeudi!B27,$A$3=Jeudi!B28,$A$3=Jeudi!B29,$A$3=Jeudi!B30,$A$3=Jeudi!B31),Jeudi!B1,"")</f>
        <v/>
      </c>
      <c r="BZ5" s="115" t="str">
        <f>IF(OR($A$3=Jeudi!C17,$A$3=Jeudi!C18,$A$3=Jeudi!C19,$A$3=Jeudi!C20,$A$3=Jeudi!C21,$A$3=Jeudi!C22,$A$3=Jeudi!C23,$A$3=Jeudi!C24,$A$3=Jeudi!C25,$A$3=Jeudi!C26,$A$3=Jeudi!C27,$A$3=Jeudi!C28,$A$3=Jeudi!C29,$A$3=Jeudi!C30,$A$3=Jeudi!C31),Jeudi!C1,"")</f>
        <v/>
      </c>
      <c r="CA5" s="115" t="str">
        <f>IF(OR($A$3=Jeudi!D17,$A$3=Jeudi!D18,$A$3=Jeudi!D19,$A$3=Jeudi!D20,$A$3=Jeudi!D21,$A$3=Jeudi!D22,$A$3=Jeudi!D23,$A$3=Jeudi!D24,$A$3=Jeudi!D25,$A$3=Jeudi!D26,$A$3=Jeudi!D27,$A$3=Jeudi!D28,$A$3=Jeudi!D29,$A$3=Jeudi!D30,$A$3=Jeudi!D31),Jeudi!D1,"")</f>
        <v/>
      </c>
      <c r="CB5" s="115" t="str">
        <f>IF(OR($A$3=Jeudi!E17,$A$3=Jeudi!E18,$A$3=Jeudi!E19,$A$3=Jeudi!E20,$A$3=Jeudi!E21,$A$3=Jeudi!E22,$A$3=Jeudi!E23,$A$3=Jeudi!E24,$A$3=Jeudi!E25,$A$3=Jeudi!E26,$A$3=Jeudi!E27,$A$3=Jeudi!E28,$A$3=Jeudi!E29,$A$3=Jeudi!E30,$A$3=Jeudi!E31),Jeudi!E1,"")</f>
        <v>Espace vert</v>
      </c>
      <c r="CC5" s="115" t="str">
        <f>IF(OR($A$3=Jeudi!F17,$A$3=Jeudi!F18,$A$3=Jeudi!F19,$A$3=Jeudi!F20,$A$3=Jeudi!F21,$A$3=Jeudi!F22,$A$3=Jeudi!F23,$A$3=Jeudi!F24,$A$3=Jeudi!F25,$A$3=Jeudi!F26,$A$3=Jeudi!F27,$A$3=Jeudi!F28,$A$3=Jeudi!F29,$A$3=Jeudi!F30,$A$3=Jeudi!F31),Jeudi!F1,"")</f>
        <v/>
      </c>
      <c r="CD5" s="115" t="str">
        <f>IF(OR($A$3=Jeudi!G17,$A$3=Jeudi!G18,$A$3=Jeudi!G19,$A$3=Jeudi!G20,$A$3=Jeudi!G21,$A$3=Jeudi!G22,$A$3=Jeudi!G23,$A$3=Jeudi!G24,$A$3=Jeudi!G25,$A$3=Jeudi!G26,$A$3=Jeudi!G27,$A$3=Jeudi!G28,$A$3=Jeudi!G29,$A$3=Jeudi!G30,$A$3=Jeudi!G31),Jeudi!G1,"")</f>
        <v/>
      </c>
      <c r="CE5" s="115" t="str">
        <f>IF(OR($A$3=Jeudi!H17,$A$3=Jeudi!H18,$A$3=Jeudi!H19,$A$3=Jeudi!H20,$A$3=Jeudi!H21,$A$3=Jeudi!H22,$A$3=Jeudi!H23,$A$3=Jeudi!H24,$A$3=Jeudi!H25,$A$3=Jeudi!H26,$A$3=Jeudi!H27,$A$3=Jeudi!H28,$A$3=Jeudi!H29,$A$3=Jeudi!H30,$A$3=Jeudi!H31),Jeudi!H1,"")</f>
        <v/>
      </c>
      <c r="CF5" s="115" t="str">
        <f>IF(OR($A$3=Jeudi!I17,$A$3=Jeudi!I18,$A$3=Jeudi!I19,$A$3=Jeudi!I20,$A$3=Jeudi!I21,$A$3=Jeudi!I22,$A$3=Jeudi!I23,$A$3=Jeudi!I24,$A$3=Jeudi!I25,$A$3=Jeudi!I26,$A$3=Jeudi!I27,$A$3=Jeudi!I28,$A$3=Jeudi!I29,$A$3=Jeudi!I30,$A$3=Jeudi!I31),Jeudi!I1,"")</f>
        <v/>
      </c>
      <c r="CG5" s="115" t="str">
        <f>IF(OR($A$3=Jeudi!J17,$A$3=Jeudi!J18,$A$3=Jeudi!J19,$A$3=Jeudi!J20,$A$3=Jeudi!J21,$A$3=Jeudi!J22,$A$3=Jeudi!J23,$A$3=Jeudi!J24,$A$3=Jeudi!J25,$A$3=Jeudi!J26,$A$3=Jeudi!J27,$A$3=Jeudi!J28,$A$3=Jeudi!J29,$A$3=Jeudi!J30,$A$3=Jeudi!J31),Jeudi!J1,"")</f>
        <v/>
      </c>
      <c r="CH5" s="115" t="str">
        <f>IF(OR($A$3=Jeudi!K17,$A$3=Jeudi!K18,$A$3=Jeudi!K19,$A$3=Jeudi!K20,$A$3=Jeudi!K21,$A$3=Jeudi!K22,$A$3=Jeudi!K23,$A$3=Jeudi!K24,$A$3=Jeudi!K25,$A$3=Jeudi!K26,$A$3=Jeudi!K27,$A$3=Jeudi!K28,$A$3=Jeudi!K29,$A$3=Jeudi!K30,$A$3=Jeudi!K31),Jeudi!K1,"")</f>
        <v/>
      </c>
      <c r="CI5" s="115" t="str">
        <f>IF(OR($A$3=Jeudi!L17,$A$3=Jeudi!L18,$A$3=Jeudi!L19,$A$3=Jeudi!L20,$A$3=Jeudi!L21,$A$3=Jeudi!L22,$A$3=Jeudi!L23,$A$3=Jeudi!L24,$A$3=Jeudi!L25,$A$3=Jeudi!L26,$A$3=Jeudi!L27,$A$3=Jeudi!L28,$A$3=Jeudi!L29,$A$3=Jeudi!L30,$A$3=Jeudi!L31),Jeudi!L1,"")</f>
        <v>Théatre</v>
      </c>
      <c r="CJ5" s="115" t="str">
        <f>IF(OR($A$3=Jeudi!M17,$A$3=Jeudi!M18,$A$3=Jeudi!M19,$A$3=Jeudi!M20,$A$3=Jeudi!M21,$A$3=Jeudi!M22,$A$3=Jeudi!M23,$A$3=Jeudi!M24,$A$3=Jeudi!M25,$A$3=Jeudi!M26,$A$3=Jeudi!M27,$A$3=Jeudi!M28,$A$3=Jeudi!M29,$A$3=Jeudi!M30,$A$3=Jeudi!M31),Jeudi!M1,"")</f>
        <v/>
      </c>
      <c r="CK5" s="115" t="str">
        <f>IF(OR($A$3=Jeudi!N17,$A$3=Jeudi!N18,$A$3=Jeudi!N19,$A$3=Jeudi!N20,$A$3=Jeudi!N21,$A$3=Jeudi!N22,$A$3=Jeudi!N23,$A$3=Jeudi!N24,$A$3=Jeudi!N25,$A$3=Jeudi!N26,$A$3=Jeudi!N27,$A$3=Jeudi!N28,$A$3=Jeudi!N29,$A$3=Jeudi!N30,$A$3=Jeudi!N31),Jeudi!N1,"")</f>
        <v/>
      </c>
      <c r="CL5" s="115" t="str">
        <f>IF(OR($A$3=Jeudi!O17,$A$3=Jeudi!O18,$A$3=Jeudi!O19,$A$3=Jeudi!O20,$A$3=Jeudi!O21,$A$3=Jeudi!O22,$A$3=Jeudi!O23,$A$3=Jeudi!O24,$A$3=Jeudi!O25,$A$3=Jeudi!O26,$A$3=Jeudi!O27,$A$3=Jeudi!O28,$A$3=Jeudi!O29,$A$3=Jeudi!O30,$A$3=Jeudi!O31),Jeudi!O1,"")</f>
        <v/>
      </c>
      <c r="CM5" s="115" t="str">
        <f>IF(OR($A$3=Jeudi!P17,$A$3=Jeudi!P18,$A$3=Jeudi!P19,$A$3=Jeudi!P20,$A$3=Jeudi!P21,$A$3=Jeudi!P22,$A$3=Jeudi!P23,$A$3=Jeudi!P24,$A$3=Jeudi!P25,$A$3=Jeudi!P26,$A$3=Jeudi!P27,$A$3=Jeudi!P28,$A$3=Jeudi!P29,$A$3=Jeudi!P30,$A$3=Jeudi!P31),Jeudi!P1,"")</f>
        <v/>
      </c>
      <c r="CN5" s="115" t="str">
        <f>IF(OR($A$3=Jeudi!Q17,$A$3=Jeudi!Q18,$A$3=Jeudi!Q19,$A$3=Jeudi!Q20,$A$3=Jeudi!Q21,$A$3=Jeudi!Q22,$A$3=Jeudi!Q23,$A$3=Jeudi!Q24,$A$3=Jeudi!Q25,$A$3=Jeudi!Q26,$A$3=Jeudi!Q27,$A$3=Jeudi!Q28,$A$3=Jeudi!Q29,$A$3=Jeudi!Q30,$A$3=Jeudi!Q31),Jeudi!Q1,"")</f>
        <v/>
      </c>
      <c r="CO5" s="115" t="str">
        <f>IF(OR($A$3=Jeudi!R17,$A$3=Jeudi!R18,$A$3=Jeudi!R19,$A$3=Jeudi!R20,$A$3=Jeudi!R21,$A$3=Jeudi!R22,$A$3=Jeudi!R23,$A$3=Jeudi!R24,$A$3=Jeudi!R25,$A$3=Jeudi!R26,$A$3=Jeudi!R27,$A$3=Jeudi!R28,$A$3=Jeudi!R29,$A$3=Jeudi!R30,$A$3=Jeudi!R31),Jeudi!R1,"")</f>
        <v/>
      </c>
      <c r="CP5" s="115" t="str">
        <f>IF(OR($A$3=Jeudi!S17,$A$3=Jeudi!S18,$A$3=Jeudi!S19,$A$3=Jeudi!S20,$A$3=Jeudi!S21,$A$3=Jeudi!S22,$A$3=Jeudi!S23,$A$3=Jeudi!S24,$A$3=Jeudi!S25,$A$3=Jeudi!S26,$A$3=Jeudi!S27,$A$3=Jeudi!S28,$A$3=Jeudi!S29,$A$3=Jeudi!S30,$A$3=Jeudi!S31),Jeudi!S1,"")</f>
        <v/>
      </c>
      <c r="CQ5" s="115" t="str">
        <f>IF(OR($A$3=Jeudi!T17,$A$3=Jeudi!T18,$A$3=Jeudi!T19,$A$3=Jeudi!T20,$A$3=Jeudi!T21,$A$3=Jeudi!T22,$A$3=Jeudi!T23,$A$3=Jeudi!T24,$A$3=Jeudi!T25,$A$3=Jeudi!T26,$A$3=Jeudi!T27,$A$3=Jeudi!T28,$A$3=Jeudi!T29,$A$3=Jeudi!T30,$A$3=Jeudi!T31),Jeudi!T1,"")</f>
        <v/>
      </c>
      <c r="CR5" s="115" t="str">
        <f>IF(OR($A$3=Jeudi!U17,$A$3=Jeudi!U18,$A$3=Jeudi!U19,$A$3=Jeudi!U20,$A$3=Jeudi!U21,$A$3=Jeudi!U22,$A$3=Jeudi!U23,$A$3=Jeudi!U24,$A$3=Jeudi!U25,$A$3=Jeudi!U26,$A$3=Jeudi!U27,$A$3=Jeudi!U28,$A$3=Jeudi!U29,$A$3=Jeudi!U30,$A$3=Jeudi!U31),Jeudi!U1,"")</f>
        <v/>
      </c>
      <c r="CT5" t="s">
        <v>34</v>
      </c>
      <c r="CU5" s="115" t="str">
        <f>IF(OR($A$3=Vendredi!B17,$A$3=Vendredi!B18,$A$3=Vendredi!B19,$A$3=Vendredi!B20,$A$3=Vendredi!B21,$A$3=Vendredi!B22,$A$3=Vendredi!B23,$A$3=Vendredi!B24,$A$3=Vendredi!B25,$A$3=Vendredi!B26,$A$3=Vendredi!B27,$A$3=Vendredi!B28,$A$3=Vendredi!B29,$A$3=Vendredi!B30,$A$3=Vendredi!B31),Vendredi!B1,"")</f>
        <v/>
      </c>
      <c r="CV5" s="115" t="str">
        <f>IF(OR($A$3=Vendredi!C17,$A$3=Vendredi!C18,$A$3=Vendredi!C19,$A$3=Vendredi!C20,$A$3=Vendredi!C21,$A$3=Vendredi!C22,$A$3=Vendredi!C23,$A$3=Vendredi!C24,$A$3=Vendredi!C25,$A$3=Vendredi!C26,$A$3=Vendredi!C27,$A$3=Vendredi!C28,$A$3=Vendredi!C29,$A$3=Vendredi!C30,$A$3=Vendredi!C31),Vendredi!C1,"")</f>
        <v/>
      </c>
      <c r="CW5" s="115" t="str">
        <f>IF(OR($A$3=Vendredi!D17,$A$3=Vendredi!D18,$A$3=Vendredi!D19,$A$3=Vendredi!D20,$A$3=Vendredi!D21,$A$3=Vendredi!D22,$A$3=Vendredi!D23,$A$3=Vendredi!D24,$A$3=Vendredi!D25,$A$3=Vendredi!D26,$A$3=Vendredi!D27,$A$3=Vendredi!D28,$A$3=Vendredi!D29,$A$3=Vendredi!D30,$A$3=Vendredi!D31),Vendredi!D1,"")</f>
        <v/>
      </c>
      <c r="CX5" s="115" t="str">
        <f>IF(OR($A$3=Vendredi!E17,$A$3=Vendredi!E18,$A$3=Vendredi!E19,$A$3=Vendredi!E20,$A$3=Vendredi!E21,$A$3=Vendredi!E22,$A$3=Vendredi!E23,$A$3=Vendredi!E24,$A$3=Vendredi!E25,$A$3=Vendredi!E26,$A$3=Vendredi!E27,$A$3=Vendredi!E28,$A$3=Vendredi!E29,$A$3=Vendredi!E30,$A$3=Vendredi!E31),Vendredi!E1,"")</f>
        <v>Espace vert</v>
      </c>
      <c r="CY5" s="115" t="str">
        <f>IF(OR($A$3=Vendredi!F17,$A$3=Vendredi!F18,$A$3=Vendredi!F19,$A$3=Vendredi!F20,$A$3=Vendredi!F21,$A$3=Vendredi!F22,$A$3=Vendredi!F23,$A$3=Vendredi!F24,$A$3=Vendredi!F25,$A$3=Vendredi!F26,$A$3=Vendredi!F27,$A$3=Vendredi!F28,$A$3=Vendredi!F29,$A$3=Vendredi!F30,$A$3=Vendredi!F31),Vendredi!F1,"")</f>
        <v/>
      </c>
      <c r="CZ5" s="115" t="str">
        <f>IF(OR($A$3=Vendredi!G17,$A$3=Vendredi!G18,$A$3=Vendredi!G19,$A$3=Vendredi!G20,$A$3=Vendredi!G21,$A$3=Vendredi!G22,$A$3=Vendredi!G23,$A$3=Vendredi!G24,$A$3=Vendredi!G25,$A$3=Vendredi!G26,$A$3=Vendredi!G27,$A$3=Vendredi!G28,$A$3=Vendredi!G29,$A$3=Vendredi!G30,$A$3=Vendredi!G31),Vendredi!G1,"")</f>
        <v/>
      </c>
      <c r="DA5" s="115" t="str">
        <f>IF(OR($A$3=Vendredi!H17,$A$3=Vendredi!H18,$A$3=Vendredi!H19,$A$3=Vendredi!H20,$A$3=Vendredi!H21,$A$3=Vendredi!H22,$A$3=Vendredi!H23,$A$3=Vendredi!H24,$A$3=Vendredi!H25,$A$3=Vendredi!H26,$A$3=Vendredi!H27,$A$3=Vendredi!H28,$A$3=Vendredi!H29,$A$3=Vendredi!H30,$A$3=Vendredi!H31),Vendredi!H1,"")</f>
        <v/>
      </c>
      <c r="DB5" s="115" t="str">
        <f>IF(OR($A$3=Vendredi!I17,$A$3=Vendredi!I18,$A$3=Vendredi!I19,$A$3=Vendredi!I20,$A$3=Vendredi!I21,$A$3=Vendredi!I22,$A$3=Vendredi!I23,$A$3=Vendredi!I24,$A$3=Vendredi!I25,$A$3=Vendredi!I26,$A$3=Vendredi!I27,$A$3=Vendredi!I28,$A$3=Vendredi!I29,$A$3=Vendredi!I30,$A$3=Vendredi!I31),Vendredi!I1,"")</f>
        <v/>
      </c>
      <c r="DC5" s="115" t="str">
        <f>IF(OR($A$3=Vendredi!J17,$A$3=Vendredi!J18,$A$3=Vendredi!J19,$A$3=Vendredi!J20,$A$3=Vendredi!J21,$A$3=Vendredi!J22,$A$3=Vendredi!J23,$A$3=Vendredi!J24,$A$3=Vendredi!J25,$A$3=Vendredi!J26,$A$3=Vendredi!J27,$A$3=Vendredi!J28,$A$3=Vendredi!J29,$A$3=Vendredi!J30,$A$3=Vendredi!J31),Vendredi!J1,"")</f>
        <v/>
      </c>
      <c r="DD5" s="115" t="str">
        <f>IF(OR($A$3=Vendredi!K17,$A$3=Vendredi!K18,$A$3=Vendredi!K19,$A$3=Vendredi!K20,$A$3=Vendredi!K21,$A$3=Vendredi!K22,$A$3=Vendredi!K23,$A$3=Vendredi!K24,$A$3=Vendredi!K25,$A$3=Vendredi!K26,$A$3=Vendredi!K27,$A$3=Vendredi!K28,$A$3=Vendredi!K29,$A$3=Vendredi!K30,$A$3=Vendredi!K31),Vendredi!K1,"")</f>
        <v/>
      </c>
      <c r="DE5" s="115" t="str">
        <f>IF(OR($A$3=Vendredi!L17,$A$3=Vendredi!L18,$A$3=Vendredi!L19,$A$3=Vendredi!L20,$A$3=Vendredi!L21,$A$3=Vendredi!L22,$A$3=Vendredi!L23,$A$3=Vendredi!L24,$A$3=Vendredi!L25,$A$3=Vendredi!L26,$A$3=Vendredi!L27,$A$3=Vendredi!L28,$A$3=Vendredi!L29,$A$3=Vendredi!L30,$A$3=Vendredi!L31),Vendredi!L1,"")</f>
        <v/>
      </c>
      <c r="DF5" s="115" t="str">
        <f>IF(OR($A$3=Vendredi!M17,$A$3=Vendredi!M18,$A$3=Vendredi!M19,$A$3=Vendredi!M20,$A$3=Vendredi!M21,$A$3=Vendredi!M22,$A$3=Vendredi!M23,$A$3=Vendredi!M24,$A$3=Vendredi!M25,$A$3=Vendredi!M26,$A$3=Vendredi!M27,$A$3=Vendredi!M28,$A$3=Vendredi!M29,$A$3=Vendredi!M30,$A$3=Vendredi!M31),Vendredi!M1,"")</f>
        <v/>
      </c>
      <c r="DG5" s="115" t="str">
        <f>IF(OR($A$3=Vendredi!N17,$A$3=Vendredi!N18,$A$3=Vendredi!N19,$A$3=Vendredi!N20,$A$3=Vendredi!N21,$A$3=Vendredi!N22,$A$3=Vendredi!N23,$A$3=Vendredi!N24,$A$3=Vendredi!N25,$A$3=Vendredi!N26,$A$3=Vendredi!N27,$A$3=Vendredi!N28,$A$3=Vendredi!N29,$A$3=Vendredi!N30,$A$3=Vendredi!N31),Vendredi!N1,"")</f>
        <v/>
      </c>
      <c r="DH5" s="115" t="str">
        <f>IF(OR($A$3=Vendredi!O17,$A$3=Vendredi!O18,$A$3=Vendredi!O19,$A$3=Vendredi!O20,$A$3=Vendredi!O21,$A$3=Vendredi!O22,$A$3=Vendredi!O23,$A$3=Vendredi!O24,$A$3=Vendredi!O25,$A$3=Vendredi!O26,$A$3=Vendredi!O27,$A$3=Vendredi!O28,$A$3=Vendredi!O29,$A$3=Vendredi!O30,$A$3=Vendredi!O31),Vendredi!O1,"")</f>
        <v/>
      </c>
      <c r="DI5" s="115" t="str">
        <f>IF(OR($A$3=Vendredi!P17,$A$3=Vendredi!P18,$A$3=Vendredi!P19,$A$3=Vendredi!P20,$A$3=Vendredi!P21,$A$3=Vendredi!P22,$A$3=Vendredi!P23,$A$3=Vendredi!P24,$A$3=Vendredi!P25,$A$3=Vendredi!P26,$A$3=Vendredi!P27,$A$3=Vendredi!P28,$A$3=Vendredi!P29,$A$3=Vendredi!P30,$A$3=Vendredi!P31),Vendredi!P1,"")</f>
        <v/>
      </c>
      <c r="DJ5" s="115" t="str">
        <f>IF(OR($A$3=Vendredi!Q17,$A$3=Vendredi!Q18,$A$3=Vendredi!Q19,$A$3=Vendredi!Q20,$A$3=Vendredi!Q21,$A$3=Vendredi!Q22,$A$3=Vendredi!Q23,$A$3=Vendredi!Q24,$A$3=Vendredi!Q25,$A$3=Vendredi!Q26,$A$3=Vendredi!Q27,$A$3=Vendredi!Q28,$A$3=Vendredi!Q29,$A$3=Vendredi!Q30,$A$3=Vendredi!Q31),Vendredi!Q1,"")</f>
        <v/>
      </c>
      <c r="DK5" s="115" t="str">
        <f>IF(OR($A$3=Vendredi!R17,$A$3=Vendredi!R18,$A$3=Vendredi!R19,$A$3=Vendredi!R20,$A$3=Vendredi!R21,$A$3=Vendredi!R22,$A$3=Vendredi!R23,$A$3=Vendredi!R24,$A$3=Vendredi!R25,$A$3=Vendredi!R26,$A$3=Vendredi!R27,$A$3=Vendredi!R28,$A$3=Vendredi!R29,$A$3=Vendredi!R30,$A$3=Vendredi!R31),Vendredi!R1,"")</f>
        <v/>
      </c>
      <c r="DL5" s="115" t="str">
        <f>IF(OR($A$3=Vendredi!S17,$A$3=Vendredi!S18,$A$3=Vendredi!S19,$A$3=Vendredi!S20,$A$3=Vendredi!S21,$A$3=Vendredi!S22,$A$3=Vendredi!S23,$A$3=Vendredi!S24,$A$3=Vendredi!S25,$A$3=Vendredi!S26,$A$3=Vendredi!S27,$A$3=Vendredi!S28,$A$3=Vendredi!S29,$A$3=Vendredi!S30,$A$3=Vendredi!S31),Vendredi!S1,"")</f>
        <v/>
      </c>
      <c r="DM5" s="115" t="str">
        <f>IF(OR($A$3=Vendredi!T17,$A$3=Vendredi!T18,$A$3=Vendredi!T19,$A$3=Vendredi!T20,$A$3=Vendredi!T21,$A$3=Vendredi!T22,$A$3=Vendredi!T23,$A$3=Vendredi!T24,$A$3=Vendredi!T25,$A$3=Vendredi!T26,$A$3=Vendredi!T27,$A$3=Vendredi!T28,$A$3=Vendredi!T29,$A$3=Vendredi!T30,$A$3=Vendredi!T31),Vendredi!T1,"")</f>
        <v/>
      </c>
      <c r="DN5" s="115" t="str">
        <f>IF(OR($A$3=Vendredi!U17,$A$3=Vendredi!U18,$A$3=Vendredi!U19,$A$3=Vendredi!U20,$A$3=Vendredi!U21,$A$3=Vendredi!U22,$A$3=Vendredi!U23,$A$3=Vendredi!U24,$A$3=Vendredi!U25,$A$3=Vendredi!U26,$A$3=Vendredi!U27,$A$3=Vendredi!U28,$A$3=Vendredi!U29,$A$3=Vendredi!U30,$A$3=Vendredi!U31),Vendredi!U1,"")</f>
        <v/>
      </c>
    </row>
    <row r="6" spans="1:118" ht="16.5" thickBot="1">
      <c r="A6" s="17"/>
      <c r="B6" s="128"/>
      <c r="C6" s="112" t="str">
        <f>T5&amp;U5&amp;V5&amp;W5&amp;X5&amp;Y5&amp;AA5&amp;AB5&amp;AC5&amp;AD5</f>
        <v/>
      </c>
      <c r="D6" s="28" t="str">
        <f>AP5&amp;AQ5&amp;AR5&amp;AS5&amp;AT5&amp;AU5&amp;AV5&amp;AW5&amp;AX5&amp;AY5&amp;AZ5</f>
        <v/>
      </c>
      <c r="E6" s="113"/>
      <c r="F6" s="28" t="str">
        <f>CH5&amp;CI5&amp;CJ5&amp;CK5&amp;CL5&amp;CM5&amp;CN5&amp;CO5&amp;CP5&amp;CQ5&amp;CR5</f>
        <v>Théatre</v>
      </c>
      <c r="G6" s="114" t="str">
        <f>DD5&amp;DE5&amp;DF5&amp;DG5&amp;DH5&amp;DI5&amp;DJ5&amp;DK5&amp;DL5&amp;DM5&amp;DN5</f>
        <v/>
      </c>
      <c r="H6" s="106"/>
      <c r="I6" s="106"/>
    </row>
    <row r="7" spans="1:118" ht="16.5" thickBot="1"/>
    <row r="8" spans="1:118" ht="16.5" thickBot="1">
      <c r="A8" s="4"/>
      <c r="B8" s="3"/>
      <c r="C8" s="20" t="s">
        <v>7</v>
      </c>
      <c r="D8" s="21" t="s">
        <v>6</v>
      </c>
      <c r="E8" s="21" t="s">
        <v>8</v>
      </c>
      <c r="F8" s="21" t="s">
        <v>9</v>
      </c>
      <c r="G8" s="22" t="s">
        <v>10</v>
      </c>
      <c r="H8" s="106"/>
      <c r="I8" s="106"/>
    </row>
    <row r="9" spans="1:118">
      <c r="A9" s="5" t="str">
        <f>'Liste des jeunes'!E4</f>
        <v xml:space="preserve">Marc MARCO </v>
      </c>
      <c r="B9" s="34" t="s">
        <v>3</v>
      </c>
      <c r="C9" s="18"/>
      <c r="D9" s="18"/>
      <c r="E9" s="18"/>
      <c r="F9" s="18"/>
      <c r="G9" s="19"/>
      <c r="H9" s="106"/>
      <c r="I9" s="106"/>
    </row>
    <row r="10" spans="1:118" ht="16.5" thickBot="1">
      <c r="A10" s="10" t="str">
        <f ca="1" xml:space="preserve"> 'Liste des jeunes'!G4&amp;" ans"</f>
        <v>13 ans</v>
      </c>
      <c r="B10" s="35"/>
      <c r="C10" s="24"/>
      <c r="D10" s="24"/>
      <c r="E10" s="24"/>
      <c r="F10" s="24"/>
      <c r="G10" s="26"/>
      <c r="H10" s="106"/>
      <c r="I10" s="106"/>
    </row>
    <row r="11" spans="1:118">
      <c r="B11" s="32" t="s">
        <v>5</v>
      </c>
      <c r="C11" s="23"/>
      <c r="D11" s="23"/>
      <c r="E11" s="25"/>
      <c r="F11" s="23"/>
      <c r="G11" s="27"/>
      <c r="H11" s="106"/>
      <c r="I11" s="106"/>
    </row>
    <row r="12" spans="1:118" ht="16.5" thickBot="1">
      <c r="A12" s="17"/>
      <c r="B12" s="33"/>
      <c r="C12" s="28"/>
      <c r="D12" s="28"/>
      <c r="E12" s="29"/>
      <c r="F12" s="28"/>
      <c r="G12" s="30"/>
      <c r="H12" s="106"/>
      <c r="I12" s="106"/>
    </row>
    <row r="13" spans="1:118" ht="16.5" thickBot="1"/>
    <row r="14" spans="1:118" ht="16.5" thickBot="1">
      <c r="A14" s="4"/>
      <c r="B14" s="3"/>
      <c r="C14" s="20" t="s">
        <v>7</v>
      </c>
      <c r="D14" s="21" t="s">
        <v>6</v>
      </c>
      <c r="E14" s="21" t="s">
        <v>8</v>
      </c>
      <c r="F14" s="21" t="s">
        <v>9</v>
      </c>
      <c r="G14" s="22" t="s">
        <v>10</v>
      </c>
      <c r="H14" s="106"/>
      <c r="I14" s="106"/>
    </row>
    <row r="15" spans="1:118">
      <c r="A15" s="5" t="str">
        <f>'Liste des jeunes'!E5</f>
        <v xml:space="preserve">Guillaume TEL </v>
      </c>
      <c r="B15" s="34" t="s">
        <v>3</v>
      </c>
      <c r="C15" s="18"/>
      <c r="D15" s="18"/>
      <c r="E15" s="18"/>
      <c r="F15" s="18"/>
      <c r="G15" s="19"/>
      <c r="H15" s="106"/>
      <c r="I15" s="106"/>
    </row>
    <row r="16" spans="1:118" ht="16.5" thickBot="1">
      <c r="A16" s="10" t="str">
        <f ca="1" xml:space="preserve"> 'Liste des jeunes'!G5&amp;" ans"</f>
        <v>19 ans</v>
      </c>
      <c r="B16" s="35"/>
      <c r="C16" s="24"/>
      <c r="D16" s="24"/>
      <c r="E16" s="24"/>
      <c r="F16" s="24"/>
      <c r="G16" s="26"/>
      <c r="H16" s="106"/>
      <c r="I16" s="106"/>
    </row>
    <row r="17" spans="1:9">
      <c r="B17" s="32" t="s">
        <v>5</v>
      </c>
      <c r="C17" s="23"/>
      <c r="D17" s="23"/>
      <c r="E17" s="25"/>
      <c r="F17" s="23"/>
      <c r="G17" s="27"/>
      <c r="H17" s="106"/>
      <c r="I17" s="106"/>
    </row>
    <row r="18" spans="1:9" ht="16.5" thickBot="1">
      <c r="A18" s="17"/>
      <c r="B18" s="33"/>
      <c r="C18" s="28"/>
      <c r="D18" s="28"/>
      <c r="E18" s="29"/>
      <c r="F18" s="28"/>
      <c r="G18" s="30"/>
      <c r="H18" s="106"/>
      <c r="I18" s="106"/>
    </row>
    <row r="19" spans="1:9" ht="16.5" thickBot="1"/>
    <row r="20" spans="1:9" ht="16.5" thickBot="1">
      <c r="A20" s="4"/>
      <c r="B20" s="3"/>
      <c r="C20" s="20" t="s">
        <v>7</v>
      </c>
      <c r="D20" s="21" t="s">
        <v>6</v>
      </c>
      <c r="E20" s="21" t="s">
        <v>8</v>
      </c>
      <c r="F20" s="21" t="s">
        <v>9</v>
      </c>
      <c r="G20" s="22" t="s">
        <v>10</v>
      </c>
      <c r="H20" s="106"/>
      <c r="I20" s="106"/>
    </row>
    <row r="21" spans="1:9">
      <c r="A21" s="5" t="str">
        <f>'Liste des jeunes'!E6</f>
        <v xml:space="preserve">Alain TERRIEUR </v>
      </c>
      <c r="B21" s="34" t="s">
        <v>3</v>
      </c>
      <c r="C21" s="18"/>
      <c r="D21" s="18"/>
      <c r="E21" s="18"/>
      <c r="F21" s="18"/>
      <c r="G21" s="19"/>
      <c r="H21" s="106"/>
      <c r="I21" s="106"/>
    </row>
    <row r="22" spans="1:9" ht="16.5" thickBot="1">
      <c r="A22" s="10" t="str">
        <f ca="1" xml:space="preserve"> 'Liste des jeunes'!G6&amp;" ans"</f>
        <v>19 ans</v>
      </c>
      <c r="B22" s="35"/>
      <c r="C22" s="24"/>
      <c r="D22" s="24"/>
      <c r="E22" s="24"/>
      <c r="F22" s="24"/>
      <c r="G22" s="26"/>
      <c r="H22" s="106"/>
      <c r="I22" s="106"/>
    </row>
    <row r="23" spans="1:9">
      <c r="B23" s="32" t="s">
        <v>5</v>
      </c>
      <c r="C23" s="23"/>
      <c r="D23" s="23"/>
      <c r="E23" s="25"/>
      <c r="F23" s="23"/>
      <c r="G23" s="27"/>
      <c r="H23" s="106"/>
      <c r="I23" s="106"/>
    </row>
    <row r="24" spans="1:9" ht="16.5" thickBot="1">
      <c r="A24" s="17"/>
      <c r="B24" s="33"/>
      <c r="C24" s="28"/>
      <c r="D24" s="28"/>
      <c r="E24" s="29"/>
      <c r="F24" s="28"/>
      <c r="G24" s="30"/>
      <c r="H24" s="106"/>
      <c r="I24" s="106"/>
    </row>
    <row r="25" spans="1:9" ht="16.5" thickBot="1"/>
    <row r="26" spans="1:9" ht="16.5" thickBot="1">
      <c r="A26" s="4"/>
      <c r="B26" s="3"/>
      <c r="C26" s="20" t="s">
        <v>7</v>
      </c>
      <c r="D26" s="21" t="s">
        <v>6</v>
      </c>
      <c r="E26" s="21" t="s">
        <v>8</v>
      </c>
      <c r="F26" s="21" t="s">
        <v>9</v>
      </c>
      <c r="G26" s="22" t="s">
        <v>10</v>
      </c>
      <c r="H26" s="106"/>
      <c r="I26" s="106"/>
    </row>
    <row r="27" spans="1:9">
      <c r="A27" s="5" t="e">
        <f>'Liste des jeunes'!E7</f>
        <v>#VALUE!</v>
      </c>
      <c r="B27" s="34" t="s">
        <v>3</v>
      </c>
      <c r="C27" s="18"/>
      <c r="D27" s="18"/>
      <c r="E27" s="18"/>
      <c r="F27" s="18"/>
      <c r="G27" s="19"/>
      <c r="H27" s="106"/>
      <c r="I27" s="106"/>
    </row>
    <row r="28" spans="1:9" ht="16.5" thickBot="1">
      <c r="A28" s="10" t="str">
        <f ca="1" xml:space="preserve"> 'Liste des jeunes'!G7&amp;" ans"</f>
        <v>19 ans</v>
      </c>
      <c r="B28" s="35"/>
      <c r="C28" s="24"/>
      <c r="D28" s="24"/>
      <c r="E28" s="24"/>
      <c r="F28" s="24"/>
      <c r="G28" s="26"/>
      <c r="H28" s="106"/>
      <c r="I28" s="106"/>
    </row>
    <row r="29" spans="1:9">
      <c r="B29" s="32" t="s">
        <v>5</v>
      </c>
      <c r="C29" s="23"/>
      <c r="D29" s="23"/>
      <c r="E29" s="25"/>
      <c r="F29" s="23"/>
      <c r="G29" s="27"/>
      <c r="H29" s="106"/>
      <c r="I29" s="106"/>
    </row>
    <row r="30" spans="1:9" ht="16.5" thickBot="1">
      <c r="A30" s="17"/>
      <c r="B30" s="33"/>
      <c r="C30" s="28"/>
      <c r="D30" s="28"/>
      <c r="E30" s="29"/>
      <c r="F30" s="28"/>
      <c r="G30" s="30"/>
      <c r="H30" s="106"/>
      <c r="I30" s="106"/>
    </row>
    <row r="31" spans="1:9" ht="16.5" thickBot="1"/>
    <row r="32" spans="1:9" ht="16.5" thickBot="1">
      <c r="A32" s="4"/>
      <c r="B32" s="3"/>
      <c r="C32" s="20" t="s">
        <v>7</v>
      </c>
      <c r="D32" s="21" t="s">
        <v>6</v>
      </c>
      <c r="E32" s="21" t="s">
        <v>8</v>
      </c>
      <c r="F32" s="21" t="s">
        <v>9</v>
      </c>
      <c r="G32" s="22" t="s">
        <v>10</v>
      </c>
      <c r="H32" s="106"/>
      <c r="I32" s="106"/>
    </row>
    <row r="33" spans="1:9">
      <c r="A33" s="5" t="e">
        <f>'Liste des jeunes'!E8</f>
        <v>#VALUE!</v>
      </c>
      <c r="B33" s="34" t="s">
        <v>3</v>
      </c>
      <c r="C33" s="18"/>
      <c r="D33" s="18"/>
      <c r="E33" s="18"/>
      <c r="F33" s="18"/>
      <c r="G33" s="19"/>
      <c r="H33" s="106"/>
      <c r="I33" s="106"/>
    </row>
    <row r="34" spans="1:9" ht="16.5" thickBot="1">
      <c r="A34" s="10" t="str">
        <f ca="1" xml:space="preserve"> 'Liste des jeunes'!G8&amp;" ans"</f>
        <v>15 ans</v>
      </c>
      <c r="B34" s="35"/>
      <c r="C34" s="24"/>
      <c r="D34" s="24"/>
      <c r="E34" s="24"/>
      <c r="F34" s="24"/>
      <c r="G34" s="26"/>
      <c r="H34" s="106"/>
      <c r="I34" s="106"/>
    </row>
    <row r="35" spans="1:9">
      <c r="B35" s="32" t="s">
        <v>5</v>
      </c>
      <c r="C35" s="23"/>
      <c r="D35" s="23"/>
      <c r="E35" s="25"/>
      <c r="F35" s="23"/>
      <c r="G35" s="27"/>
      <c r="H35" s="106"/>
      <c r="I35" s="106"/>
    </row>
    <row r="36" spans="1:9" ht="16.5" thickBot="1">
      <c r="A36" s="17"/>
      <c r="B36" s="33"/>
      <c r="C36" s="28"/>
      <c r="D36" s="28"/>
      <c r="E36" s="29"/>
      <c r="F36" s="28"/>
      <c r="G36" s="30"/>
      <c r="H36" s="106"/>
      <c r="I36" s="106"/>
    </row>
    <row r="37" spans="1:9" ht="16.5" thickBot="1"/>
    <row r="38" spans="1:9" ht="16.5" thickBot="1">
      <c r="A38" s="4"/>
      <c r="B38" s="3"/>
      <c r="C38" s="20" t="s">
        <v>7</v>
      </c>
      <c r="D38" s="21" t="s">
        <v>6</v>
      </c>
      <c r="E38" s="21" t="s">
        <v>8</v>
      </c>
      <c r="F38" s="21" t="s">
        <v>9</v>
      </c>
      <c r="G38" s="22" t="s">
        <v>10</v>
      </c>
      <c r="H38" s="106"/>
      <c r="I38" s="106"/>
    </row>
    <row r="39" spans="1:9">
      <c r="A39" s="5" t="e">
        <f>'Liste des jeunes'!E9</f>
        <v>#VALUE!</v>
      </c>
      <c r="B39" s="34" t="s">
        <v>3</v>
      </c>
      <c r="C39" s="18"/>
      <c r="D39" s="18"/>
      <c r="E39" s="18"/>
      <c r="F39" s="18"/>
      <c r="G39" s="19"/>
      <c r="H39" s="106"/>
      <c r="I39" s="106"/>
    </row>
    <row r="40" spans="1:9" ht="16.5" thickBot="1">
      <c r="A40" s="10" t="str">
        <f ca="1" xml:space="preserve"> 'Liste des jeunes'!G9&amp;" ans"</f>
        <v>16 ans</v>
      </c>
      <c r="B40" s="35"/>
      <c r="C40" s="24"/>
      <c r="D40" s="24"/>
      <c r="E40" s="24"/>
      <c r="F40" s="24"/>
      <c r="G40" s="26"/>
      <c r="H40" s="106"/>
      <c r="I40" s="106"/>
    </row>
    <row r="41" spans="1:9">
      <c r="B41" s="32" t="s">
        <v>5</v>
      </c>
      <c r="C41" s="23"/>
      <c r="D41" s="23"/>
      <c r="E41" s="25"/>
      <c r="F41" s="23"/>
      <c r="G41" s="27"/>
      <c r="H41" s="106"/>
      <c r="I41" s="106"/>
    </row>
    <row r="42" spans="1:9" ht="16.5" thickBot="1">
      <c r="A42" s="17"/>
      <c r="B42" s="33"/>
      <c r="C42" s="28"/>
      <c r="D42" s="28"/>
      <c r="E42" s="29"/>
      <c r="F42" s="28"/>
      <c r="G42" s="30"/>
      <c r="H42" s="106"/>
      <c r="I42" s="106"/>
    </row>
    <row r="43" spans="1:9" ht="16.5" thickBot="1"/>
    <row r="44" spans="1:9" ht="16.5" thickBot="1">
      <c r="A44" s="4"/>
      <c r="B44" s="3"/>
      <c r="C44" s="20" t="s">
        <v>7</v>
      </c>
      <c r="D44" s="21" t="s">
        <v>6</v>
      </c>
      <c r="E44" s="21" t="s">
        <v>8</v>
      </c>
      <c r="F44" s="21" t="s">
        <v>9</v>
      </c>
      <c r="G44" s="22" t="s">
        <v>10</v>
      </c>
      <c r="H44" s="106"/>
      <c r="I44" s="106"/>
    </row>
    <row r="45" spans="1:9">
      <c r="A45" s="5" t="e">
        <f>'Liste des jeunes'!E10</f>
        <v>#VALUE!</v>
      </c>
      <c r="B45" s="34" t="s">
        <v>3</v>
      </c>
      <c r="C45" s="18"/>
      <c r="D45" s="18"/>
      <c r="E45" s="18"/>
      <c r="F45" s="18"/>
      <c r="G45" s="19"/>
      <c r="H45" s="106"/>
      <c r="I45" s="106"/>
    </row>
    <row r="46" spans="1:9" ht="16.5" thickBot="1">
      <c r="A46" s="10" t="str">
        <f ca="1" xml:space="preserve"> 'Liste des jeunes'!G10&amp;" ans"</f>
        <v>19 ans</v>
      </c>
      <c r="B46" s="35"/>
      <c r="C46" s="24"/>
      <c r="D46" s="24"/>
      <c r="E46" s="24"/>
      <c r="F46" s="24"/>
      <c r="G46" s="26"/>
      <c r="H46" s="106"/>
      <c r="I46" s="106"/>
    </row>
    <row r="47" spans="1:9">
      <c r="B47" s="32" t="s">
        <v>5</v>
      </c>
      <c r="C47" s="23"/>
      <c r="D47" s="23"/>
      <c r="E47" s="25"/>
      <c r="F47" s="23"/>
      <c r="G47" s="27"/>
      <c r="H47" s="106"/>
      <c r="I47" s="106"/>
    </row>
    <row r="48" spans="1:9" ht="16.5" thickBot="1">
      <c r="A48" s="17"/>
      <c r="B48" s="33"/>
      <c r="C48" s="28"/>
      <c r="D48" s="28"/>
      <c r="E48" s="29"/>
      <c r="F48" s="28"/>
      <c r="G48" s="30"/>
      <c r="H48" s="106"/>
      <c r="I48" s="106"/>
    </row>
    <row r="49" spans="1:9" ht="16.5" thickBot="1"/>
    <row r="50" spans="1:9" ht="16.5" thickBot="1">
      <c r="A50" s="4"/>
      <c r="B50" s="3"/>
      <c r="C50" s="20" t="s">
        <v>7</v>
      </c>
      <c r="D50" s="21" t="s">
        <v>6</v>
      </c>
      <c r="E50" s="21" t="s">
        <v>8</v>
      </c>
      <c r="F50" s="21" t="s">
        <v>9</v>
      </c>
      <c r="G50" s="22" t="s">
        <v>10</v>
      </c>
      <c r="H50" s="106"/>
      <c r="I50" s="106"/>
    </row>
    <row r="51" spans="1:9">
      <c r="A51" s="5" t="e">
        <f>'Liste des jeunes'!E11</f>
        <v>#VALUE!</v>
      </c>
      <c r="B51" s="34" t="s">
        <v>3</v>
      </c>
      <c r="C51" s="18"/>
      <c r="D51" s="18"/>
      <c r="E51" s="18"/>
      <c r="F51" s="18"/>
      <c r="G51" s="19"/>
      <c r="H51" s="106"/>
      <c r="I51" s="106"/>
    </row>
    <row r="52" spans="1:9" ht="16.5" thickBot="1">
      <c r="A52" s="10" t="str">
        <f ca="1" xml:space="preserve"> 'Liste des jeunes'!G11&amp;" ans"</f>
        <v>19 ans</v>
      </c>
      <c r="B52" s="35"/>
      <c r="C52" s="24"/>
      <c r="D52" s="24"/>
      <c r="E52" s="24"/>
      <c r="F52" s="24"/>
      <c r="G52" s="26"/>
      <c r="H52" s="106"/>
      <c r="I52" s="106"/>
    </row>
    <row r="53" spans="1:9">
      <c r="B53" s="32" t="s">
        <v>5</v>
      </c>
      <c r="C53" s="23"/>
      <c r="D53" s="23"/>
      <c r="E53" s="25"/>
      <c r="F53" s="23"/>
      <c r="G53" s="27"/>
      <c r="H53" s="106"/>
      <c r="I53" s="106"/>
    </row>
    <row r="54" spans="1:9" ht="16.5" thickBot="1">
      <c r="A54" s="17"/>
      <c r="B54" s="33"/>
      <c r="C54" s="28"/>
      <c r="D54" s="28"/>
      <c r="E54" s="29"/>
      <c r="F54" s="28"/>
      <c r="G54" s="30"/>
      <c r="H54" s="106"/>
      <c r="I54" s="106"/>
    </row>
    <row r="55" spans="1:9" ht="16.5" thickBot="1"/>
    <row r="56" spans="1:9" ht="16.5" thickBot="1">
      <c r="A56" s="4"/>
      <c r="B56" s="3"/>
      <c r="C56" s="20" t="s">
        <v>7</v>
      </c>
      <c r="D56" s="21" t="s">
        <v>6</v>
      </c>
      <c r="E56" s="21" t="s">
        <v>8</v>
      </c>
      <c r="F56" s="21" t="s">
        <v>9</v>
      </c>
      <c r="G56" s="22" t="s">
        <v>10</v>
      </c>
      <c r="H56" s="106"/>
      <c r="I56" s="106"/>
    </row>
    <row r="57" spans="1:9">
      <c r="A57" s="5" t="e">
        <f>'Liste des jeunes'!E12</f>
        <v>#VALUE!</v>
      </c>
      <c r="B57" s="34" t="s">
        <v>3</v>
      </c>
      <c r="C57" s="18"/>
      <c r="D57" s="18"/>
      <c r="E57" s="18"/>
      <c r="F57" s="18"/>
      <c r="G57" s="19"/>
      <c r="H57" s="106"/>
      <c r="I57" s="106"/>
    </row>
    <row r="58" spans="1:9" ht="16.5" thickBot="1">
      <c r="A58" s="10" t="str">
        <f ca="1" xml:space="preserve"> 'Liste des jeunes'!G12&amp;" ans"</f>
        <v>20 ans</v>
      </c>
      <c r="B58" s="35"/>
      <c r="C58" s="24"/>
      <c r="D58" s="24"/>
      <c r="E58" s="24"/>
      <c r="F58" s="24"/>
      <c r="G58" s="26"/>
      <c r="H58" s="106"/>
      <c r="I58" s="106"/>
    </row>
    <row r="59" spans="1:9">
      <c r="B59" s="32" t="s">
        <v>5</v>
      </c>
      <c r="C59" s="23"/>
      <c r="D59" s="23"/>
      <c r="E59" s="25"/>
      <c r="F59" s="23"/>
      <c r="G59" s="27"/>
      <c r="H59" s="106"/>
      <c r="I59" s="106"/>
    </row>
    <row r="60" spans="1:9" ht="16.5" thickBot="1">
      <c r="A60" s="17"/>
      <c r="B60" s="33"/>
      <c r="C60" s="28"/>
      <c r="D60" s="28"/>
      <c r="E60" s="29"/>
      <c r="F60" s="28"/>
      <c r="G60" s="30"/>
      <c r="H60" s="106"/>
      <c r="I60" s="106"/>
    </row>
    <row r="61" spans="1:9" ht="16.5" thickBot="1"/>
    <row r="62" spans="1:9" ht="16.5" thickBot="1">
      <c r="A62" s="4"/>
      <c r="B62" s="3"/>
      <c r="C62" s="20" t="s">
        <v>7</v>
      </c>
      <c r="D62" s="21" t="s">
        <v>6</v>
      </c>
      <c r="E62" s="21" t="s">
        <v>8</v>
      </c>
      <c r="F62" s="21" t="s">
        <v>9</v>
      </c>
      <c r="G62" s="22" t="s">
        <v>10</v>
      </c>
      <c r="H62" s="106"/>
      <c r="I62" s="106"/>
    </row>
    <row r="63" spans="1:9">
      <c r="A63" s="5" t="e">
        <f>'Liste des jeunes'!E13</f>
        <v>#VALUE!</v>
      </c>
      <c r="B63" s="34" t="s">
        <v>3</v>
      </c>
      <c r="C63" s="18"/>
      <c r="D63" s="18"/>
      <c r="E63" s="18"/>
      <c r="F63" s="18"/>
      <c r="G63" s="19"/>
      <c r="H63" s="106"/>
      <c r="I63" s="106"/>
    </row>
    <row r="64" spans="1:9" ht="16.5" thickBot="1">
      <c r="A64" s="10" t="str">
        <f ca="1" xml:space="preserve"> 'Liste des jeunes'!G13&amp;" ans"</f>
        <v>14 ans</v>
      </c>
      <c r="B64" s="35"/>
      <c r="C64" s="24"/>
      <c r="D64" s="24"/>
      <c r="E64" s="24"/>
      <c r="F64" s="24"/>
      <c r="G64" s="26"/>
      <c r="H64" s="106"/>
      <c r="I64" s="106"/>
    </row>
    <row r="65" spans="1:9">
      <c r="B65" s="32" t="s">
        <v>5</v>
      </c>
      <c r="C65" s="23"/>
      <c r="D65" s="23"/>
      <c r="E65" s="25"/>
      <c r="F65" s="23"/>
      <c r="G65" s="27"/>
      <c r="H65" s="106"/>
      <c r="I65" s="106"/>
    </row>
    <row r="66" spans="1:9" ht="16.5" thickBot="1">
      <c r="A66" s="17"/>
      <c r="B66" s="33"/>
      <c r="C66" s="28"/>
      <c r="D66" s="28"/>
      <c r="E66" s="29"/>
      <c r="F66" s="28"/>
      <c r="G66" s="30"/>
      <c r="H66" s="106"/>
      <c r="I66" s="106"/>
    </row>
    <row r="67" spans="1:9" ht="16.5" thickBot="1"/>
    <row r="68" spans="1:9" ht="16.5" thickBot="1">
      <c r="A68" s="4"/>
      <c r="B68" s="3"/>
      <c r="C68" s="20" t="s">
        <v>7</v>
      </c>
      <c r="D68" s="21" t="s">
        <v>6</v>
      </c>
      <c r="E68" s="21" t="s">
        <v>8</v>
      </c>
      <c r="F68" s="21" t="s">
        <v>9</v>
      </c>
      <c r="G68" s="22" t="s">
        <v>10</v>
      </c>
      <c r="H68" s="106"/>
      <c r="I68" s="106"/>
    </row>
    <row r="69" spans="1:9">
      <c r="A69" s="5" t="e">
        <f>'Liste des jeunes'!E14</f>
        <v>#VALUE!</v>
      </c>
      <c r="B69" s="34" t="s">
        <v>3</v>
      </c>
      <c r="C69" s="18"/>
      <c r="D69" s="18"/>
      <c r="E69" s="18"/>
      <c r="F69" s="18"/>
      <c r="G69" s="19"/>
      <c r="H69" s="106"/>
      <c r="I69" s="106"/>
    </row>
    <row r="70" spans="1:9" ht="16.5" thickBot="1">
      <c r="A70" s="10" t="str">
        <f ca="1" xml:space="preserve"> 'Liste des jeunes'!G14&amp;" ans"</f>
        <v>15 ans</v>
      </c>
      <c r="B70" s="35"/>
      <c r="C70" s="24"/>
      <c r="D70" s="24"/>
      <c r="E70" s="24"/>
      <c r="F70" s="24"/>
      <c r="G70" s="26"/>
      <c r="H70" s="106"/>
      <c r="I70" s="106"/>
    </row>
    <row r="71" spans="1:9">
      <c r="B71" s="32" t="s">
        <v>5</v>
      </c>
      <c r="C71" s="23"/>
      <c r="D71" s="23"/>
      <c r="E71" s="25"/>
      <c r="F71" s="23"/>
      <c r="G71" s="27"/>
      <c r="H71" s="106"/>
      <c r="I71" s="106"/>
    </row>
    <row r="72" spans="1:9" ht="16.5" thickBot="1">
      <c r="A72" s="17"/>
      <c r="B72" s="33"/>
      <c r="C72" s="28"/>
      <c r="D72" s="28"/>
      <c r="E72" s="29"/>
      <c r="F72" s="28"/>
      <c r="G72" s="30"/>
      <c r="H72" s="106"/>
      <c r="I72" s="106"/>
    </row>
    <row r="73" spans="1:9" ht="16.5" thickBot="1"/>
    <row r="74" spans="1:9" ht="16.5" thickBot="1">
      <c r="A74" s="4"/>
      <c r="B74" s="3"/>
      <c r="C74" s="20" t="s">
        <v>7</v>
      </c>
      <c r="D74" s="21" t="s">
        <v>6</v>
      </c>
      <c r="E74" s="21" t="s">
        <v>8</v>
      </c>
      <c r="F74" s="21" t="s">
        <v>9</v>
      </c>
      <c r="G74" s="22" t="s">
        <v>10</v>
      </c>
      <c r="H74" s="106"/>
      <c r="I74" s="106"/>
    </row>
    <row r="75" spans="1:9">
      <c r="A75" s="5" t="e">
        <f>'Liste des jeunes'!E15</f>
        <v>#VALUE!</v>
      </c>
      <c r="B75" s="34" t="s">
        <v>3</v>
      </c>
      <c r="C75" s="18"/>
      <c r="D75" s="18"/>
      <c r="E75" s="18"/>
      <c r="F75" s="18"/>
      <c r="G75" s="19"/>
      <c r="H75" s="106"/>
      <c r="I75" s="106"/>
    </row>
    <row r="76" spans="1:9" ht="16.5" thickBot="1">
      <c r="A76" s="10" t="str">
        <f ca="1" xml:space="preserve"> 'Liste des jeunes'!G15&amp;" ans"</f>
        <v>22 ans</v>
      </c>
      <c r="B76" s="35"/>
      <c r="C76" s="24"/>
      <c r="D76" s="24"/>
      <c r="E76" s="24"/>
      <c r="F76" s="24"/>
      <c r="G76" s="26"/>
      <c r="H76" s="106"/>
      <c r="I76" s="106"/>
    </row>
    <row r="77" spans="1:9">
      <c r="B77" s="32" t="s">
        <v>5</v>
      </c>
      <c r="C77" s="23"/>
      <c r="D77" s="23"/>
      <c r="E77" s="25"/>
      <c r="F77" s="23"/>
      <c r="G77" s="27"/>
      <c r="H77" s="106"/>
      <c r="I77" s="106"/>
    </row>
    <row r="78" spans="1:9" ht="16.5" thickBot="1">
      <c r="A78" s="17"/>
      <c r="B78" s="33"/>
      <c r="C78" s="28"/>
      <c r="D78" s="28"/>
      <c r="E78" s="29"/>
      <c r="F78" s="28"/>
      <c r="G78" s="30"/>
      <c r="H78" s="106"/>
      <c r="I78" s="106"/>
    </row>
    <row r="79" spans="1:9" ht="16.5" thickBot="1"/>
    <row r="80" spans="1:9" ht="16.5" thickBot="1">
      <c r="A80" s="4"/>
      <c r="B80" s="3"/>
      <c r="C80" s="20" t="s">
        <v>7</v>
      </c>
      <c r="D80" s="21" t="s">
        <v>6</v>
      </c>
      <c r="E80" s="21" t="s">
        <v>8</v>
      </c>
      <c r="F80" s="21" t="s">
        <v>9</v>
      </c>
      <c r="G80" s="22" t="s">
        <v>10</v>
      </c>
      <c r="H80" s="106"/>
      <c r="I80" s="106"/>
    </row>
    <row r="81" spans="1:9">
      <c r="A81" s="5" t="e">
        <f>'Liste des jeunes'!E66</f>
        <v>#VALUE!</v>
      </c>
      <c r="B81" s="34" t="s">
        <v>3</v>
      </c>
      <c r="C81" s="18"/>
      <c r="D81" s="18"/>
      <c r="E81" s="18"/>
      <c r="F81" s="18"/>
      <c r="G81" s="19"/>
      <c r="H81" s="106"/>
      <c r="I81" s="106"/>
    </row>
    <row r="82" spans="1:9" ht="16.5" thickBot="1">
      <c r="A82" s="10" t="str">
        <f ca="1" xml:space="preserve"> 'Liste des jeunes'!G66&amp;" ans"</f>
        <v>13 ans</v>
      </c>
      <c r="B82" s="35"/>
      <c r="C82" s="24"/>
      <c r="D82" s="24"/>
      <c r="E82" s="24"/>
      <c r="F82" s="24"/>
      <c r="G82" s="26"/>
      <c r="H82" s="106"/>
      <c r="I82" s="106"/>
    </row>
    <row r="83" spans="1:9">
      <c r="B83" s="32" t="s">
        <v>5</v>
      </c>
      <c r="C83" s="23"/>
      <c r="D83" s="23"/>
      <c r="E83" s="25"/>
      <c r="F83" s="23"/>
      <c r="G83" s="27"/>
      <c r="H83" s="106"/>
      <c r="I83" s="106"/>
    </row>
    <row r="84" spans="1:9" ht="16.5" thickBot="1">
      <c r="A84" s="17"/>
      <c r="B84" s="33"/>
      <c r="C84" s="28"/>
      <c r="D84" s="28"/>
      <c r="E84" s="29"/>
      <c r="F84" s="28"/>
      <c r="G84" s="30"/>
      <c r="H84" s="106"/>
      <c r="I84" s="106"/>
    </row>
    <row r="85" spans="1:9" ht="16.5" thickBot="1"/>
    <row r="86" spans="1:9" ht="16.5" thickBot="1">
      <c r="A86" s="4"/>
      <c r="B86" s="3"/>
      <c r="C86" s="20" t="s">
        <v>7</v>
      </c>
      <c r="D86" s="21" t="s">
        <v>6</v>
      </c>
      <c r="E86" s="21" t="s">
        <v>8</v>
      </c>
      <c r="F86" s="21" t="s">
        <v>9</v>
      </c>
      <c r="G86" s="22" t="s">
        <v>10</v>
      </c>
      <c r="H86" s="106"/>
      <c r="I86" s="106"/>
    </row>
    <row r="87" spans="1:9">
      <c r="A87" s="5" t="e">
        <f>'Liste des jeunes'!E67</f>
        <v>#VALUE!</v>
      </c>
      <c r="B87" s="34" t="s">
        <v>3</v>
      </c>
      <c r="C87" s="18"/>
      <c r="D87" s="18"/>
      <c r="E87" s="18"/>
      <c r="F87" s="18"/>
      <c r="G87" s="19"/>
      <c r="H87" s="106"/>
      <c r="I87" s="106"/>
    </row>
    <row r="88" spans="1:9" ht="16.5" thickBot="1">
      <c r="A88" s="10" t="str">
        <f ca="1" xml:space="preserve"> 'Liste des jeunes'!G67&amp;" ans"</f>
        <v>15 ans</v>
      </c>
      <c r="B88" s="35"/>
      <c r="C88" s="24"/>
      <c r="D88" s="24"/>
      <c r="E88" s="24"/>
      <c r="F88" s="24"/>
      <c r="G88" s="26"/>
      <c r="H88" s="106"/>
      <c r="I88" s="106"/>
    </row>
    <row r="89" spans="1:9">
      <c r="B89" s="32" t="s">
        <v>5</v>
      </c>
      <c r="C89" s="23"/>
      <c r="D89" s="23"/>
      <c r="E89" s="25"/>
      <c r="F89" s="23"/>
      <c r="G89" s="27"/>
      <c r="H89" s="106"/>
      <c r="I89" s="106"/>
    </row>
    <row r="90" spans="1:9" ht="16.5" thickBot="1">
      <c r="A90" s="17"/>
      <c r="B90" s="33"/>
      <c r="C90" s="28"/>
      <c r="D90" s="28"/>
      <c r="E90" s="29"/>
      <c r="F90" s="28"/>
      <c r="G90" s="30"/>
      <c r="H90" s="106"/>
      <c r="I90" s="106"/>
    </row>
    <row r="91" spans="1:9" ht="16.5" thickBot="1"/>
    <row r="92" spans="1:9" ht="16.5" thickBot="1">
      <c r="A92" s="4"/>
      <c r="B92" s="3"/>
      <c r="C92" s="20" t="s">
        <v>7</v>
      </c>
      <c r="D92" s="21" t="s">
        <v>6</v>
      </c>
      <c r="E92" s="21" t="s">
        <v>8</v>
      </c>
      <c r="F92" s="21" t="s">
        <v>9</v>
      </c>
      <c r="G92" s="22" t="s">
        <v>10</v>
      </c>
      <c r="H92" s="106"/>
      <c r="I92" s="106"/>
    </row>
    <row r="93" spans="1:9">
      <c r="A93" s="5" t="e">
        <f>'Liste des jeunes'!E68</f>
        <v>#VALUE!</v>
      </c>
      <c r="B93" s="34" t="s">
        <v>3</v>
      </c>
      <c r="C93" s="18"/>
      <c r="D93" s="18"/>
      <c r="E93" s="18"/>
      <c r="F93" s="18"/>
      <c r="G93" s="19"/>
      <c r="H93" s="106"/>
      <c r="I93" s="106"/>
    </row>
    <row r="94" spans="1:9" ht="16.5" thickBot="1">
      <c r="A94" s="10" t="str">
        <f ca="1" xml:space="preserve"> 'Liste des jeunes'!G68&amp;" ans"</f>
        <v>17 ans</v>
      </c>
      <c r="B94" s="35"/>
      <c r="C94" s="24"/>
      <c r="D94" s="24"/>
      <c r="E94" s="24"/>
      <c r="F94" s="24"/>
      <c r="G94" s="26"/>
      <c r="H94" s="106"/>
      <c r="I94" s="106"/>
    </row>
    <row r="95" spans="1:9">
      <c r="B95" s="32" t="s">
        <v>5</v>
      </c>
      <c r="C95" s="23"/>
      <c r="D95" s="23"/>
      <c r="E95" s="25"/>
      <c r="F95" s="23"/>
      <c r="G95" s="27"/>
      <c r="H95" s="106"/>
      <c r="I95" s="106"/>
    </row>
    <row r="96" spans="1:9" ht="16.5" thickBot="1">
      <c r="A96" s="17"/>
      <c r="B96" s="33"/>
      <c r="C96" s="28"/>
      <c r="D96" s="28"/>
      <c r="E96" s="29"/>
      <c r="F96" s="28"/>
      <c r="G96" s="30"/>
      <c r="H96" s="106"/>
      <c r="I96" s="106"/>
    </row>
    <row r="97" spans="1:9" ht="16.5" thickBot="1"/>
    <row r="98" spans="1:9" ht="16.5" thickBot="1">
      <c r="A98" s="4"/>
      <c r="B98" s="3"/>
      <c r="C98" s="20" t="s">
        <v>7</v>
      </c>
      <c r="D98" s="21" t="s">
        <v>6</v>
      </c>
      <c r="E98" s="21" t="s">
        <v>8</v>
      </c>
      <c r="F98" s="21" t="s">
        <v>9</v>
      </c>
      <c r="G98" s="22" t="s">
        <v>10</v>
      </c>
      <c r="H98" s="106"/>
      <c r="I98" s="106"/>
    </row>
    <row r="99" spans="1:9">
      <c r="A99" s="5" t="e">
        <f>'Liste des jeunes'!E69</f>
        <v>#VALUE!</v>
      </c>
      <c r="B99" s="34" t="s">
        <v>3</v>
      </c>
      <c r="C99" s="18"/>
      <c r="D99" s="18"/>
      <c r="E99" s="18"/>
      <c r="F99" s="18"/>
      <c r="G99" s="19"/>
      <c r="H99" s="106"/>
      <c r="I99" s="106"/>
    </row>
    <row r="100" spans="1:9" ht="16.5" thickBot="1">
      <c r="A100" s="10" t="str">
        <f ca="1" xml:space="preserve"> 'Liste des jeunes'!G69&amp;" ans"</f>
        <v>14 ans</v>
      </c>
      <c r="B100" s="35"/>
      <c r="C100" s="24"/>
      <c r="D100" s="24"/>
      <c r="E100" s="24"/>
      <c r="F100" s="24"/>
      <c r="G100" s="26"/>
      <c r="H100" s="106"/>
      <c r="I100" s="106"/>
    </row>
    <row r="101" spans="1:9">
      <c r="B101" s="32" t="s">
        <v>5</v>
      </c>
      <c r="C101" s="23"/>
      <c r="D101" s="23"/>
      <c r="E101" s="25"/>
      <c r="F101" s="23"/>
      <c r="G101" s="27"/>
      <c r="H101" s="106"/>
      <c r="I101" s="106"/>
    </row>
    <row r="102" spans="1:9" ht="16.5" thickBot="1">
      <c r="A102" s="17"/>
      <c r="B102" s="33"/>
      <c r="C102" s="28"/>
      <c r="D102" s="28"/>
      <c r="E102" s="29"/>
      <c r="F102" s="28"/>
      <c r="G102" s="30"/>
      <c r="H102" s="106"/>
      <c r="I102" s="106"/>
    </row>
    <row r="103" spans="1:9" ht="16.5" thickBot="1"/>
    <row r="104" spans="1:9" ht="16.5" thickBot="1">
      <c r="A104" s="4"/>
      <c r="B104" s="3"/>
      <c r="C104" s="20" t="s">
        <v>7</v>
      </c>
      <c r="D104" s="21" t="s">
        <v>6</v>
      </c>
      <c r="E104" s="21" t="s">
        <v>8</v>
      </c>
      <c r="F104" s="21" t="s">
        <v>9</v>
      </c>
      <c r="G104" s="22" t="s">
        <v>10</v>
      </c>
      <c r="H104" s="106"/>
      <c r="I104" s="106"/>
    </row>
    <row r="105" spans="1:9">
      <c r="A105" s="5" t="e">
        <f>'Liste des jeunes'!E70</f>
        <v>#VALUE!</v>
      </c>
      <c r="B105" s="34" t="s">
        <v>3</v>
      </c>
      <c r="C105" s="18"/>
      <c r="D105" s="18"/>
      <c r="E105" s="18"/>
      <c r="F105" s="18"/>
      <c r="G105" s="19"/>
      <c r="H105" s="106"/>
      <c r="I105" s="106"/>
    </row>
    <row r="106" spans="1:9" ht="16.5" thickBot="1">
      <c r="A106" s="10" t="str">
        <f ca="1" xml:space="preserve"> 'Liste des jeunes'!G70&amp;" ans"</f>
        <v>13 ans</v>
      </c>
      <c r="B106" s="35"/>
      <c r="C106" s="24"/>
      <c r="D106" s="24"/>
      <c r="E106" s="24"/>
      <c r="F106" s="24"/>
      <c r="G106" s="26"/>
      <c r="H106" s="106"/>
      <c r="I106" s="106"/>
    </row>
    <row r="107" spans="1:9">
      <c r="B107" s="32" t="s">
        <v>5</v>
      </c>
      <c r="C107" s="23"/>
      <c r="D107" s="23"/>
      <c r="E107" s="25"/>
      <c r="F107" s="23"/>
      <c r="G107" s="27"/>
      <c r="H107" s="106"/>
      <c r="I107" s="106"/>
    </row>
    <row r="108" spans="1:9" ht="16.5" thickBot="1">
      <c r="A108" s="17"/>
      <c r="B108" s="33"/>
      <c r="C108" s="28"/>
      <c r="D108" s="28"/>
      <c r="E108" s="29"/>
      <c r="F108" s="28"/>
      <c r="G108" s="30"/>
      <c r="H108" s="106"/>
      <c r="I108" s="106"/>
    </row>
    <row r="109" spans="1:9" ht="16.5" thickBot="1"/>
    <row r="110" spans="1:9" ht="16.5" thickBot="1">
      <c r="A110" s="4"/>
      <c r="B110" s="3"/>
      <c r="C110" s="20" t="s">
        <v>7</v>
      </c>
      <c r="D110" s="21" t="s">
        <v>6</v>
      </c>
      <c r="E110" s="21" t="s">
        <v>8</v>
      </c>
      <c r="F110" s="21" t="s">
        <v>9</v>
      </c>
      <c r="G110" s="22" t="s">
        <v>10</v>
      </c>
      <c r="H110" s="106"/>
      <c r="I110" s="106"/>
    </row>
    <row r="111" spans="1:9">
      <c r="A111" s="5" t="e">
        <f>'Liste des jeunes'!E71</f>
        <v>#VALUE!</v>
      </c>
      <c r="B111" s="34" t="s">
        <v>3</v>
      </c>
      <c r="C111" s="18"/>
      <c r="D111" s="18"/>
      <c r="E111" s="18"/>
      <c r="F111" s="18"/>
      <c r="G111" s="19"/>
      <c r="H111" s="106"/>
      <c r="I111" s="106"/>
    </row>
    <row r="112" spans="1:9" ht="16.5" thickBot="1">
      <c r="A112" s="10" t="str">
        <f ca="1" xml:space="preserve"> 'Liste des jeunes'!G71&amp;" ans"</f>
        <v>20 ans</v>
      </c>
      <c r="B112" s="35"/>
      <c r="C112" s="24"/>
      <c r="D112" s="24"/>
      <c r="E112" s="24"/>
      <c r="F112" s="24"/>
      <c r="G112" s="26"/>
      <c r="H112" s="106"/>
      <c r="I112" s="106"/>
    </row>
    <row r="113" spans="1:9">
      <c r="B113" s="32" t="s">
        <v>5</v>
      </c>
      <c r="C113" s="23"/>
      <c r="D113" s="23"/>
      <c r="E113" s="25"/>
      <c r="F113" s="23"/>
      <c r="G113" s="27"/>
      <c r="H113" s="106"/>
      <c r="I113" s="106"/>
    </row>
    <row r="114" spans="1:9" ht="16.5" thickBot="1">
      <c r="A114" s="17"/>
      <c r="B114" s="33"/>
      <c r="C114" s="28"/>
      <c r="D114" s="28"/>
      <c r="E114" s="29"/>
      <c r="F114" s="28"/>
      <c r="G114" s="30"/>
      <c r="H114" s="106"/>
      <c r="I114" s="106"/>
    </row>
    <row r="115" spans="1:9" ht="16.5" thickBot="1"/>
    <row r="116" spans="1:9" ht="16.5" thickBot="1">
      <c r="A116" s="4"/>
      <c r="B116" s="3"/>
      <c r="C116" s="20" t="s">
        <v>7</v>
      </c>
      <c r="D116" s="21" t="s">
        <v>6</v>
      </c>
      <c r="E116" s="21" t="s">
        <v>8</v>
      </c>
      <c r="F116" s="21" t="s">
        <v>9</v>
      </c>
      <c r="G116" s="22" t="s">
        <v>10</v>
      </c>
      <c r="H116" s="106"/>
      <c r="I116" s="106"/>
    </row>
    <row r="117" spans="1:9">
      <c r="A117" s="5" t="e">
        <f>'Liste des jeunes'!E72</f>
        <v>#VALUE!</v>
      </c>
      <c r="B117" s="34" t="s">
        <v>3</v>
      </c>
      <c r="C117" s="18"/>
      <c r="D117" s="18"/>
      <c r="E117" s="18"/>
      <c r="F117" s="18"/>
      <c r="G117" s="19"/>
      <c r="H117" s="106"/>
      <c r="I117" s="106"/>
    </row>
    <row r="118" spans="1:9" ht="16.5" thickBot="1">
      <c r="A118" s="10" t="str">
        <f ca="1" xml:space="preserve"> 'Liste des jeunes'!G72&amp;" ans"</f>
        <v>17 ans</v>
      </c>
      <c r="B118" s="35"/>
      <c r="C118" s="24"/>
      <c r="D118" s="24"/>
      <c r="E118" s="24"/>
      <c r="F118" s="24"/>
      <c r="G118" s="26"/>
      <c r="H118" s="106"/>
      <c r="I118" s="106"/>
    </row>
    <row r="119" spans="1:9">
      <c r="B119" s="32" t="s">
        <v>5</v>
      </c>
      <c r="C119" s="23"/>
      <c r="D119" s="23"/>
      <c r="E119" s="25"/>
      <c r="F119" s="23"/>
      <c r="G119" s="27"/>
      <c r="H119" s="106"/>
      <c r="I119" s="106"/>
    </row>
    <row r="120" spans="1:9" ht="16.5" thickBot="1">
      <c r="A120" s="17"/>
      <c r="B120" s="33"/>
      <c r="C120" s="28"/>
      <c r="D120" s="28"/>
      <c r="E120" s="29"/>
      <c r="F120" s="28"/>
      <c r="G120" s="30"/>
      <c r="H120" s="106"/>
      <c r="I120" s="106"/>
    </row>
  </sheetData>
  <mergeCells count="50">
    <mergeCell ref="DD1:DN1"/>
    <mergeCell ref="BC1:BK1"/>
    <mergeCell ref="BL1:BV1"/>
    <mergeCell ref="BY1:CG1"/>
    <mergeCell ref="CH1:CR1"/>
    <mergeCell ref="CU1:DC1"/>
    <mergeCell ref="K1:S1"/>
    <mergeCell ref="T1:AD1"/>
    <mergeCell ref="AG1:AO1"/>
    <mergeCell ref="AP1:AZ1"/>
    <mergeCell ref="B35:B36"/>
    <mergeCell ref="B3:B4"/>
    <mergeCell ref="B5:B6"/>
    <mergeCell ref="B9:B10"/>
    <mergeCell ref="B11:B12"/>
    <mergeCell ref="B15:B16"/>
    <mergeCell ref="B17:B18"/>
    <mergeCell ref="B21:B22"/>
    <mergeCell ref="B23:B24"/>
    <mergeCell ref="B27:B28"/>
    <mergeCell ref="B29:B30"/>
    <mergeCell ref="B33:B34"/>
    <mergeCell ref="B57:B58"/>
    <mergeCell ref="B59:B60"/>
    <mergeCell ref="B39:B40"/>
    <mergeCell ref="B41:B42"/>
    <mergeCell ref="B45:B46"/>
    <mergeCell ref="B47:B48"/>
    <mergeCell ref="B51:B52"/>
    <mergeCell ref="B53:B54"/>
    <mergeCell ref="B117:B118"/>
    <mergeCell ref="B119:B120"/>
    <mergeCell ref="B93:B94"/>
    <mergeCell ref="B95:B96"/>
    <mergeCell ref="B75:B76"/>
    <mergeCell ref="B77:B78"/>
    <mergeCell ref="B81:B82"/>
    <mergeCell ref="B83:B84"/>
    <mergeCell ref="B87:B88"/>
    <mergeCell ref="B89:B90"/>
    <mergeCell ref="B107:B108"/>
    <mergeCell ref="B71:B72"/>
    <mergeCell ref="B69:B70"/>
    <mergeCell ref="B111:B112"/>
    <mergeCell ref="B113:B114"/>
    <mergeCell ref="B65:B66"/>
    <mergeCell ref="B63:B64"/>
    <mergeCell ref="B99:B100"/>
    <mergeCell ref="B101:B102"/>
    <mergeCell ref="B105:B106"/>
  </mergeCells>
  <pageMargins left="0.7" right="0.7" top="0.75" bottom="0.75" header="0.3" footer="0.3"/>
  <pageSetup paperSize="9" orientation="portrait" horizontalDpi="4294967292" verticalDpi="4294967292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1:O122"/>
  <sheetViews>
    <sheetView workbookViewId="0">
      <selection activeCell="B3" sqref="B3:B6"/>
    </sheetView>
  </sheetViews>
  <sheetFormatPr baseColWidth="10" defaultRowHeight="15"/>
  <cols>
    <col min="2" max="2" width="22.85546875" customWidth="1"/>
    <col min="3" max="3" width="15.7109375" customWidth="1"/>
    <col min="4" max="4" width="14.5703125" customWidth="1"/>
    <col min="5" max="5" width="25.42578125" customWidth="1"/>
    <col min="6" max="7" width="11.42578125" customWidth="1"/>
    <col min="11" max="11" width="13.28515625" customWidth="1"/>
    <col min="12" max="12" width="12.85546875" customWidth="1"/>
    <col min="13" max="13" width="12" customWidth="1"/>
    <col min="14" max="14" width="14.140625" customWidth="1"/>
    <col min="15" max="15" width="16.140625" customWidth="1"/>
  </cols>
  <sheetData>
    <row r="1" spans="2:15">
      <c r="B1" s="8" t="s">
        <v>11</v>
      </c>
      <c r="C1" s="8" t="s">
        <v>17</v>
      </c>
      <c r="D1" s="8" t="s">
        <v>18</v>
      </c>
      <c r="E1" s="8" t="s">
        <v>19</v>
      </c>
      <c r="F1" s="8" t="s">
        <v>12</v>
      </c>
      <c r="G1" s="9" t="s">
        <v>13</v>
      </c>
    </row>
    <row r="2" spans="2:15">
      <c r="B2" s="8"/>
      <c r="C2" s="8"/>
      <c r="D2" s="8"/>
      <c r="E2" s="8"/>
      <c r="F2" s="8"/>
      <c r="G2" s="9"/>
    </row>
    <row r="3" spans="2:15" ht="15.75">
      <c r="B3" s="13" t="s">
        <v>41</v>
      </c>
      <c r="C3" s="13" t="str">
        <f t="array" ref="C3">IF(CODE(MID(B3,2,1))&gt;=97,LEFT(B3,MATCH(TRUE,EXACT(MID(B3,ROW($1:$255),3),UPPER(MID(B3,ROW($1:$255),3))),0)),MID(B3,MATCH(FALSE,EXACT(MID(B3,ROW($1:$255),3),UPPER(MID(B3,ROW($1:$255),3))),0)+1,999))</f>
        <v>Jean</v>
      </c>
      <c r="D3" s="13" t="str">
        <f t="array" ref="D3">IF(CODE(MID(B3,2,1))&gt;=97,MID(B3,MATCH(TRUE,EXACT(MID(B3,ROW($1:$255),3),UPPER(MID(B3,ROW($1:$255),3))),0)+1,999),LEFT(B3,MATCH(FALSE,EXACT(MID(B3,ROW($1:$255),3),UPPER(MID(B3,ROW($1:$255),3))),0)))</f>
        <v xml:space="preserve">DUPONT </v>
      </c>
      <c r="E3" s="13" t="str">
        <f t="array" ref="E3">IF(CODE(MID(B3,2,1))&gt;=97,B3,MID(B3,MATCH(FALSE,EXACT(MID(B3,ROW($1:$255),3),UPPER(MID(B3,ROW($1:$255),3))),0)+1,999)&amp;" "&amp;LEFT(B3,MATCH(FALSE,EXACT(MID(B3,ROW($1:$255),3),UPPER(MID(B3,ROW($1:$255),3))),0)))</f>
        <v xml:space="preserve">Jean DUPONT </v>
      </c>
      <c r="F3" s="14">
        <v>36348</v>
      </c>
      <c r="G3" s="15">
        <f t="shared" ref="G3:G34" ca="1" si="0">DATEDIF(F3,TODAY(),"Y")</f>
        <v>18</v>
      </c>
    </row>
    <row r="4" spans="2:15" ht="15.75">
      <c r="B4" s="131" t="s">
        <v>42</v>
      </c>
      <c r="C4" s="13" t="str">
        <f t="array" ref="C4">IF(CODE(MID(B4,2,1))&gt;=97,LEFT(B4,MATCH(TRUE,EXACT(MID(B4,ROW($1:$255),3),UPPER(MID(B4,ROW($1:$255),3))),0)),MID(B4,MATCH(FALSE,EXACT(MID(B4,ROW($1:$255),3),UPPER(MID(B4,ROW($1:$255),3))),0)+1,999))</f>
        <v>Marc</v>
      </c>
      <c r="D4" s="13" t="str">
        <f t="array" ref="D4">IF(CODE(MID(B4,2,1))&gt;=97,MID(B4,MATCH(TRUE,EXACT(MID(B4,ROW($1:$255),3),UPPER(MID(B4,ROW($1:$255),3))),0)+1,999),LEFT(B4,MATCH(FALSE,EXACT(MID(B4,ROW($1:$255),3),UPPER(MID(B4,ROW($1:$255),3))),0)))</f>
        <v xml:space="preserve">MARCO </v>
      </c>
      <c r="E4" s="13" t="str">
        <f t="array" ref="E4">IF(CODE(MID(B4,2,1))&gt;=97,B4,MID(B4,MATCH(FALSE,EXACT(MID(B4,ROW($1:$255),3),UPPER(MID(B4,ROW($1:$255),3))),0)+1,999)&amp;" "&amp;LEFT(B4,MATCH(FALSE,EXACT(MID(B4,ROW($1:$255),3),UPPER(MID(B4,ROW($1:$255),3))),0)))</f>
        <v xml:space="preserve">Marc MARCO </v>
      </c>
      <c r="F4" s="14">
        <v>38073</v>
      </c>
      <c r="G4" s="15">
        <f t="shared" ca="1" si="0"/>
        <v>13</v>
      </c>
    </row>
    <row r="5" spans="2:15" ht="15.75">
      <c r="B5" s="13" t="s">
        <v>43</v>
      </c>
      <c r="C5" s="13" t="str">
        <f t="array" ref="C5">IF(CODE(MID(B5,2,1))&gt;=97,LEFT(B5,MATCH(TRUE,EXACT(MID(B5,ROW($1:$255),3),UPPER(MID(B5,ROW($1:$255),3))),0)),MID(B5,MATCH(FALSE,EXACT(MID(B5,ROW($1:$255),3),UPPER(MID(B5,ROW($1:$255),3))),0)+1,999))</f>
        <v>Guillaume</v>
      </c>
      <c r="D5" s="13" t="str">
        <f t="array" ref="D5">IF(CODE(MID(B5,2,1))&gt;=97,MID(B5,MATCH(TRUE,EXACT(MID(B5,ROW($1:$255),3),UPPER(MID(B5,ROW($1:$255),3))),0)+1,999),LEFT(B5,MATCH(FALSE,EXACT(MID(B5,ROW($1:$255),3),UPPER(MID(B5,ROW($1:$255),3))),0)))</f>
        <v xml:space="preserve">TEL </v>
      </c>
      <c r="E5" s="13" t="str">
        <f t="array" ref="E5">IF(CODE(MID(B5,2,1))&gt;=97,B5,MID(B5,MATCH(FALSE,EXACT(MID(B5,ROW($1:$255),3),UPPER(MID(B5,ROW($1:$255),3))),0)+1,999)&amp;" "&amp;LEFT(B5,MATCH(FALSE,EXACT(MID(B5,ROW($1:$255),3),UPPER(MID(B5,ROW($1:$255),3))),0)))</f>
        <v xml:space="preserve">Guillaume TEL </v>
      </c>
      <c r="F5" s="14">
        <v>36047</v>
      </c>
      <c r="G5" s="15">
        <f t="shared" ca="1" si="0"/>
        <v>19</v>
      </c>
    </row>
    <row r="6" spans="2:15" ht="15.75">
      <c r="B6" s="13" t="s">
        <v>44</v>
      </c>
      <c r="C6" s="13" t="str">
        <f t="array" ref="C6">IF(CODE(MID(B6,2,1))&gt;=97,LEFT(B6,MATCH(TRUE,EXACT(MID(B6,ROW($1:$255),3),UPPER(MID(B6,ROW($1:$255),3))),0)),MID(B6,MATCH(FALSE,EXACT(MID(B6,ROW($1:$255),3),UPPER(MID(B6,ROW($1:$255),3))),0)+1,999))</f>
        <v>Alain</v>
      </c>
      <c r="D6" s="13" t="str">
        <f t="array" ref="D6">IF(CODE(MID(B6,2,1))&gt;=97,MID(B6,MATCH(TRUE,EXACT(MID(B6,ROW($1:$255),3),UPPER(MID(B6,ROW($1:$255),3))),0)+1,999),LEFT(B6,MATCH(FALSE,EXACT(MID(B6,ROW($1:$255),3),UPPER(MID(B6,ROW($1:$255),3))),0)))</f>
        <v xml:space="preserve">TERRIEUR </v>
      </c>
      <c r="E6" s="13" t="str">
        <f t="array" ref="E6">IF(CODE(MID(B6,2,1))&gt;=97,B6,MID(B6,MATCH(FALSE,EXACT(MID(B6,ROW($1:$255),3),UPPER(MID(B6,ROW($1:$255),3))),0)+1,999)&amp;" "&amp;LEFT(B6,MATCH(FALSE,EXACT(MID(B6,ROW($1:$255),3),UPPER(MID(B6,ROW($1:$255),3))),0)))</f>
        <v xml:space="preserve">Alain TERRIEUR </v>
      </c>
      <c r="F6" s="14">
        <v>35862</v>
      </c>
      <c r="G6" s="15">
        <f t="shared" ca="1" si="0"/>
        <v>19</v>
      </c>
    </row>
    <row r="7" spans="2:15" ht="15.75">
      <c r="B7" s="13"/>
      <c r="C7" s="13" t="e">
        <f t="array" ref="C7">IF(CODE(MID(B7,2,1))&gt;=97,LEFT(B7,MATCH(TRUE,EXACT(MID(B7,ROW($1:$255),3),UPPER(MID(B7,ROW($1:$255),3))),0)),MID(B7,MATCH(FALSE,EXACT(MID(B7,ROW($1:$255),3),UPPER(MID(B7,ROW($1:$255),3))),0)+1,999))</f>
        <v>#VALUE!</v>
      </c>
      <c r="D7" s="13" t="e">
        <f t="array" ref="D7">IF(CODE(MID(B7,2,1))&gt;=97,MID(B7,MATCH(TRUE,EXACT(MID(B7,ROW($1:$255),3),UPPER(MID(B7,ROW($1:$255),3))),0)+1,999),LEFT(B7,MATCH(FALSE,EXACT(MID(B7,ROW($1:$255),3),UPPER(MID(B7,ROW($1:$255),3))),0)))</f>
        <v>#VALUE!</v>
      </c>
      <c r="E7" s="13" t="e">
        <f t="array" ref="E7">IF(CODE(MID(B7,2,1))&gt;=97,B7,MID(B7,MATCH(FALSE,EXACT(MID(B7,ROW($1:$255),3),UPPER(MID(B7,ROW($1:$255),3))),0)+1,999)&amp;" "&amp;LEFT(B7,MATCH(FALSE,EXACT(MID(B7,ROW($1:$255),3),UPPER(MID(B7,ROW($1:$255),3))),0)))</f>
        <v>#VALUE!</v>
      </c>
      <c r="F7" s="14">
        <v>35990</v>
      </c>
      <c r="G7" s="15">
        <f t="shared" ca="1" si="0"/>
        <v>19</v>
      </c>
      <c r="K7" s="11"/>
      <c r="L7" s="11"/>
      <c r="M7" s="11"/>
      <c r="N7" s="11"/>
      <c r="O7" s="11"/>
    </row>
    <row r="8" spans="2:15" ht="15.75">
      <c r="B8" s="13"/>
      <c r="C8" s="13" t="e">
        <f t="array" ref="C8">IF(CODE(MID(B8,2,1))&gt;=97,LEFT(B8,MATCH(TRUE,EXACT(MID(B8,ROW($1:$255),3),UPPER(MID(B8,ROW($1:$255),3))),0)),MID(B8,MATCH(FALSE,EXACT(MID(B8,ROW($1:$255),3),UPPER(MID(B8,ROW($1:$255),3))),0)+1,999))</f>
        <v>#VALUE!</v>
      </c>
      <c r="D8" s="13" t="e">
        <f t="array" ref="D8">IF(CODE(MID(B8,2,1))&gt;=97,MID(B8,MATCH(TRUE,EXACT(MID(B8,ROW($1:$255),3),UPPER(MID(B8,ROW($1:$255),3))),0)+1,999),LEFT(B8,MATCH(FALSE,EXACT(MID(B8,ROW($1:$255),3),UPPER(MID(B8,ROW($1:$255),3))),0)))</f>
        <v>#VALUE!</v>
      </c>
      <c r="E8" s="13" t="e">
        <f t="array" ref="E8">IF(CODE(MID(B8,2,1))&gt;=97,B8,MID(B8,MATCH(FALSE,EXACT(MID(B8,ROW($1:$255),3),UPPER(MID(B8,ROW($1:$255),3))),0)+1,999)&amp;" "&amp;LEFT(B8,MATCH(FALSE,EXACT(MID(B8,ROW($1:$255),3),UPPER(MID(B8,ROW($1:$255),3))),0)))</f>
        <v>#VALUE!</v>
      </c>
      <c r="F8" s="14">
        <v>37442</v>
      </c>
      <c r="G8" s="15">
        <f t="shared" ca="1" si="0"/>
        <v>15</v>
      </c>
    </row>
    <row r="9" spans="2:15" ht="15.75">
      <c r="B9" s="13"/>
      <c r="C9" s="13" t="e">
        <f t="array" ref="C9">IF(CODE(MID(B9,2,1))&gt;=97,LEFT(B9,MATCH(TRUE,EXACT(MID(B9,ROW($1:$255),3),UPPER(MID(B9,ROW($1:$255),3))),0)),MID(B9,MATCH(FALSE,EXACT(MID(B9,ROW($1:$255),3),UPPER(MID(B9,ROW($1:$255),3))),0)+1,999))</f>
        <v>#VALUE!</v>
      </c>
      <c r="D9" s="13" t="e">
        <f t="array" ref="D9">IF(CODE(MID(B9,2,1))&gt;=97,MID(B9,MATCH(TRUE,EXACT(MID(B9,ROW($1:$255),3),UPPER(MID(B9,ROW($1:$255),3))),0)+1,999),LEFT(B9,MATCH(FALSE,EXACT(MID(B9,ROW($1:$255),3),UPPER(MID(B9,ROW($1:$255),3))),0)))</f>
        <v>#VALUE!</v>
      </c>
      <c r="E9" s="13" t="e">
        <f t="array" ref="E9">IF(CODE(MID(B9,2,1))&gt;=97,B9,MID(B9,MATCH(FALSE,EXACT(MID(B9,ROW($1:$255),3),UPPER(MID(B9,ROW($1:$255),3))),0)+1,999)&amp;" "&amp;LEFT(B9,MATCH(FALSE,EXACT(MID(B9,ROW($1:$255),3),UPPER(MID(B9,ROW($1:$255),3))),0)))</f>
        <v>#VALUE!</v>
      </c>
      <c r="F9" s="14">
        <v>37067</v>
      </c>
      <c r="G9" s="15">
        <f t="shared" ca="1" si="0"/>
        <v>16</v>
      </c>
    </row>
    <row r="10" spans="2:15" ht="15.75">
      <c r="B10" s="13"/>
      <c r="C10" s="13" t="e">
        <f t="array" ref="C10">IF(CODE(MID(B10,2,1))&gt;=97,LEFT(B10,MATCH(TRUE,EXACT(MID(B10,ROW($1:$255),3),UPPER(MID(B10,ROW($1:$255),3))),0)),MID(B10,MATCH(FALSE,EXACT(MID(B10,ROW($1:$255),3),UPPER(MID(B10,ROW($1:$255),3))),0)+1,999))</f>
        <v>#VALUE!</v>
      </c>
      <c r="D10" s="13" t="e">
        <f t="array" ref="D10">IF(CODE(MID(B10,2,1))&gt;=97,MID(B10,MATCH(TRUE,EXACT(MID(B10,ROW($1:$255),3),UPPER(MID(B10,ROW($1:$255),3))),0)+1,999),LEFT(B10,MATCH(FALSE,EXACT(MID(B10,ROW($1:$255),3),UPPER(MID(B10,ROW($1:$255),3))),0)))</f>
        <v>#VALUE!</v>
      </c>
      <c r="E10" s="13" t="e">
        <f t="array" ref="E10">IF(CODE(MID(B10,2,1))&gt;=97,B10,MID(B10,MATCH(FALSE,EXACT(MID(B10,ROW($1:$255),3),UPPER(MID(B10,ROW($1:$255),3))),0)+1,999)&amp;" "&amp;LEFT(B10,MATCH(FALSE,EXACT(MID(B10,ROW($1:$255),3),UPPER(MID(B10,ROW($1:$255),3))),0)))</f>
        <v>#VALUE!</v>
      </c>
      <c r="F10" s="14">
        <v>35944</v>
      </c>
      <c r="G10" s="15">
        <f t="shared" ca="1" si="0"/>
        <v>19</v>
      </c>
    </row>
    <row r="11" spans="2:15" ht="15.75">
      <c r="B11" s="13"/>
      <c r="C11" s="13" t="e">
        <f t="array" ref="C11">IF(CODE(MID(B11,2,1))&gt;=97,LEFT(B11,MATCH(TRUE,EXACT(MID(B11,ROW($1:$255),3),UPPER(MID(B11,ROW($1:$255),3))),0)),MID(B11,MATCH(FALSE,EXACT(MID(B11,ROW($1:$255),3),UPPER(MID(B11,ROW($1:$255),3))),0)+1,999))</f>
        <v>#VALUE!</v>
      </c>
      <c r="D11" s="13" t="e">
        <f t="array" ref="D11">IF(CODE(MID(B11,2,1))&gt;=97,MID(B11,MATCH(TRUE,EXACT(MID(B11,ROW($1:$255),3),UPPER(MID(B11,ROW($1:$255),3))),0)+1,999),LEFT(B11,MATCH(FALSE,EXACT(MID(B11,ROW($1:$255),3),UPPER(MID(B11,ROW($1:$255),3))),0)))</f>
        <v>#VALUE!</v>
      </c>
      <c r="E11" s="13" t="e">
        <f t="array" ref="E11">IF(CODE(MID(B11,2,1))&gt;=97,B11,MID(B11,MATCH(FALSE,EXACT(MID(B11,ROW($1:$255),3),UPPER(MID(B11,ROW($1:$255),3))),0)+1,999)&amp;" "&amp;LEFT(B11,MATCH(FALSE,EXACT(MID(B11,ROW($1:$255),3),UPPER(MID(B11,ROW($1:$255),3))),0)))</f>
        <v>#VALUE!</v>
      </c>
      <c r="F11" s="14">
        <v>35964</v>
      </c>
      <c r="G11" s="15">
        <f t="shared" ca="1" si="0"/>
        <v>19</v>
      </c>
    </row>
    <row r="12" spans="2:15" ht="15.75">
      <c r="B12" s="13"/>
      <c r="C12" s="13" t="e">
        <f t="array" ref="C12">IF(CODE(MID(B12,2,1))&gt;=97,LEFT(B12,MATCH(TRUE,EXACT(MID(B12,ROW($1:$255),3),UPPER(MID(B12,ROW($1:$255),3))),0)),MID(B12,MATCH(FALSE,EXACT(MID(B12,ROW($1:$255),3),UPPER(MID(B12,ROW($1:$255),3))),0)+1,999))</f>
        <v>#VALUE!</v>
      </c>
      <c r="D12" s="13" t="e">
        <f t="array" ref="D12">IF(CODE(MID(B12,2,1))&gt;=97,MID(B12,MATCH(TRUE,EXACT(MID(B12,ROW($1:$255),3),UPPER(MID(B12,ROW($1:$255),3))),0)+1,999),LEFT(B12,MATCH(FALSE,EXACT(MID(B12,ROW($1:$255),3),UPPER(MID(B12,ROW($1:$255),3))),0)))</f>
        <v>#VALUE!</v>
      </c>
      <c r="E12" s="13" t="e">
        <f t="array" ref="E12">IF(CODE(MID(B12,2,1))&gt;=97,B12,MID(B12,MATCH(FALSE,EXACT(MID(B12,ROW($1:$255),3),UPPER(MID(B12,ROW($1:$255),3))),0)+1,999)&amp;" "&amp;LEFT(B12,MATCH(FALSE,EXACT(MID(B12,ROW($1:$255),3),UPPER(MID(B12,ROW($1:$255),3))),0)))</f>
        <v>#VALUE!</v>
      </c>
      <c r="F12" s="14">
        <v>35553</v>
      </c>
      <c r="G12" s="15">
        <f t="shared" ca="1" si="0"/>
        <v>20</v>
      </c>
    </row>
    <row r="13" spans="2:15" ht="15.75">
      <c r="B13" s="13"/>
      <c r="C13" s="13" t="e">
        <f t="array" ref="C13">IF(CODE(MID(B13,2,1))&gt;=97,LEFT(B13,MATCH(TRUE,EXACT(MID(B13,ROW($1:$255),3),UPPER(MID(B13,ROW($1:$255),3))),0)),MID(B13,MATCH(FALSE,EXACT(MID(B13,ROW($1:$255),3),UPPER(MID(B13,ROW($1:$255),3))),0)+1,999))</f>
        <v>#VALUE!</v>
      </c>
      <c r="D13" s="13" t="e">
        <f t="array" ref="D13">IF(CODE(MID(B13,2,1))&gt;=97,MID(B13,MATCH(TRUE,EXACT(MID(B13,ROW($1:$255),3),UPPER(MID(B13,ROW($1:$255),3))),0)+1,999),LEFT(B13,MATCH(FALSE,EXACT(MID(B13,ROW($1:$255),3),UPPER(MID(B13,ROW($1:$255),3))),0)))</f>
        <v>#VALUE!</v>
      </c>
      <c r="E13" s="13" t="e">
        <f t="array" ref="E13">IF(CODE(MID(B13,2,1))&gt;=97,B13,MID(B13,MATCH(FALSE,EXACT(MID(B13,ROW($1:$255),3),UPPER(MID(B13,ROW($1:$255),3))),0)+1,999)&amp;" "&amp;LEFT(B13,MATCH(FALSE,EXACT(MID(B13,ROW($1:$255),3),UPPER(MID(B13,ROW($1:$255),3))),0)))</f>
        <v>#VALUE!</v>
      </c>
      <c r="F13" s="14">
        <v>37779</v>
      </c>
      <c r="G13" s="15">
        <f t="shared" ca="1" si="0"/>
        <v>14</v>
      </c>
    </row>
    <row r="14" spans="2:15" ht="15.75">
      <c r="B14" s="13"/>
      <c r="C14" s="13" t="e">
        <f t="array" ref="C14">IF(CODE(MID(B14,2,1))&gt;=97,LEFT(B14,MATCH(TRUE,EXACT(MID(B14,ROW($1:$255),3),UPPER(MID(B14,ROW($1:$255),3))),0)),MID(B14,MATCH(FALSE,EXACT(MID(B14,ROW($1:$255),3),UPPER(MID(B14,ROW($1:$255),3))),0)+1,999))</f>
        <v>#VALUE!</v>
      </c>
      <c r="D14" s="13" t="e">
        <f t="array" ref="D14">IF(CODE(MID(B14,2,1))&gt;=97,MID(B14,MATCH(TRUE,EXACT(MID(B14,ROW($1:$255),3),UPPER(MID(B14,ROW($1:$255),3))),0)+1,999),LEFT(B14,MATCH(FALSE,EXACT(MID(B14,ROW($1:$255),3),UPPER(MID(B14,ROW($1:$255),3))),0)))</f>
        <v>#VALUE!</v>
      </c>
      <c r="E14" s="13" t="e">
        <f t="array" ref="E14">IF(CODE(MID(B14,2,1))&gt;=97,B14,MID(B14,MATCH(FALSE,EXACT(MID(B14,ROW($1:$255),3),UPPER(MID(B14,ROW($1:$255),3))),0)+1,999)&amp;" "&amp;LEFT(B14,MATCH(FALSE,EXACT(MID(B14,ROW($1:$255),3),UPPER(MID(B14,ROW($1:$255),3))),0)))</f>
        <v>#VALUE!</v>
      </c>
      <c r="F14" s="14">
        <v>37397</v>
      </c>
      <c r="G14" s="15">
        <f t="shared" ca="1" si="0"/>
        <v>15</v>
      </c>
    </row>
    <row r="15" spans="2:15" ht="15.75">
      <c r="B15" s="13"/>
      <c r="C15" s="13" t="e">
        <f t="array" ref="C15">IF(CODE(MID(B15,2,1))&gt;=97,LEFT(B15,MATCH(TRUE,EXACT(MID(B15,ROW($1:$255),3),UPPER(MID(B15,ROW($1:$255),3))),0)),MID(B15,MATCH(FALSE,EXACT(MID(B15,ROW($1:$255),3),UPPER(MID(B15,ROW($1:$255),3))),0)+1,999))</f>
        <v>#VALUE!</v>
      </c>
      <c r="D15" s="13" t="e">
        <f t="array" ref="D15">IF(CODE(MID(B15,2,1))&gt;=97,MID(B15,MATCH(TRUE,EXACT(MID(B15,ROW($1:$255),3),UPPER(MID(B15,ROW($1:$255),3))),0)+1,999),LEFT(B15,MATCH(FALSE,EXACT(MID(B15,ROW($1:$255),3),UPPER(MID(B15,ROW($1:$255),3))),0)))</f>
        <v>#VALUE!</v>
      </c>
      <c r="E15" s="13" t="e">
        <f t="array" ref="E15">IF(CODE(MID(B15,2,1))&gt;=97,B15,MID(B15,MATCH(FALSE,EXACT(MID(B15,ROW($1:$255),3),UPPER(MID(B15,ROW($1:$255),3))),0)+1,999)&amp;" "&amp;LEFT(B15,MATCH(FALSE,EXACT(MID(B15,ROW($1:$255),3),UPPER(MID(B15,ROW($1:$255),3))),0)))</f>
        <v>#VALUE!</v>
      </c>
      <c r="F15" s="14">
        <v>34649</v>
      </c>
      <c r="G15" s="15">
        <f t="shared" ca="1" si="0"/>
        <v>22</v>
      </c>
    </row>
    <row r="16" spans="2:15" ht="15.75">
      <c r="B16" s="13"/>
      <c r="C16" s="13" t="e">
        <f t="array" ref="C16">IF(CODE(MID(B16,2,1))&gt;=97,LEFT(B16,MATCH(TRUE,EXACT(MID(B16,ROW($1:$255),3),UPPER(MID(B16,ROW($1:$255),3))),0)),MID(B16,MATCH(FALSE,EXACT(MID(B16,ROW($1:$255),3),UPPER(MID(B16,ROW($1:$255),3))),0)+1,999))</f>
        <v>#VALUE!</v>
      </c>
      <c r="D16" s="13" t="e">
        <f t="array" ref="D16">IF(CODE(MID(B16,2,1))&gt;=97,MID(B16,MATCH(TRUE,EXACT(MID(B16,ROW($1:$255),3),UPPER(MID(B16,ROW($1:$255),3))),0)+1,999),LEFT(B16,MATCH(FALSE,EXACT(MID(B16,ROW($1:$255),3),UPPER(MID(B16,ROW($1:$255),3))),0)))</f>
        <v>#VALUE!</v>
      </c>
      <c r="E16" s="13" t="e">
        <f t="array" ref="E16">IF(CODE(MID(B16,2,1))&gt;=97,B16,MID(B16,MATCH(FALSE,EXACT(MID(B16,ROW($1:$255),3),UPPER(MID(B16,ROW($1:$255),3))),0)+1,999)&amp;" "&amp;LEFT(B16,MATCH(FALSE,EXACT(MID(B16,ROW($1:$255),3),UPPER(MID(B16,ROW($1:$255),3))),0)))</f>
        <v>#VALUE!</v>
      </c>
      <c r="F16" s="14">
        <v>35881</v>
      </c>
      <c r="G16" s="15">
        <f t="shared" ca="1" si="0"/>
        <v>19</v>
      </c>
    </row>
    <row r="17" spans="2:7" ht="15.75">
      <c r="B17" s="13"/>
      <c r="C17" s="13" t="e">
        <f t="array" ref="C17">IF(CODE(MID(B17,2,1))&gt;=97,LEFT(B17,MATCH(TRUE,EXACT(MID(B17,ROW($1:$255),3),UPPER(MID(B17,ROW($1:$255),3))),0)),MID(B17,MATCH(FALSE,EXACT(MID(B17,ROW($1:$255),3),UPPER(MID(B17,ROW($1:$255),3))),0)+1,999))</f>
        <v>#VALUE!</v>
      </c>
      <c r="D17" s="13" t="e">
        <f t="array" ref="D17">IF(CODE(MID(B17,2,1))&gt;=97,MID(B17,MATCH(TRUE,EXACT(MID(B17,ROW($1:$255),3),UPPER(MID(B17,ROW($1:$255),3))),0)+1,999),LEFT(B17,MATCH(FALSE,EXACT(MID(B17,ROW($1:$255),3),UPPER(MID(B17,ROW($1:$255),3))),0)))</f>
        <v>#VALUE!</v>
      </c>
      <c r="E17" s="13" t="e">
        <f t="array" ref="E17">IF(CODE(MID(B17,2,1))&gt;=97,B17,MID(B17,MATCH(FALSE,EXACT(MID(B17,ROW($1:$255),3),UPPER(MID(B17,ROW($1:$255),3))),0)+1,999)&amp;" "&amp;LEFT(B17,MATCH(FALSE,EXACT(MID(B17,ROW($1:$255),3),UPPER(MID(B17,ROW($1:$255),3))),0)))</f>
        <v>#VALUE!</v>
      </c>
      <c r="F17" s="14">
        <v>36327</v>
      </c>
      <c r="G17" s="15">
        <f t="shared" ca="1" si="0"/>
        <v>18</v>
      </c>
    </row>
    <row r="18" spans="2:7" ht="15.75">
      <c r="B18" s="13"/>
      <c r="C18" s="13" t="e">
        <f t="array" ref="C18">IF(CODE(MID(B18,2,1))&gt;=97,LEFT(B18,MATCH(TRUE,EXACT(MID(B18,ROW($1:$255),3),UPPER(MID(B18,ROW($1:$255),3))),0)),MID(B18,MATCH(FALSE,EXACT(MID(B18,ROW($1:$255),3),UPPER(MID(B18,ROW($1:$255),3))),0)+1,999))</f>
        <v>#VALUE!</v>
      </c>
      <c r="D18" s="13" t="e">
        <f t="array" ref="D18">IF(CODE(MID(B18,2,1))&gt;=97,MID(B18,MATCH(TRUE,EXACT(MID(B18,ROW($1:$255),3),UPPER(MID(B18,ROW($1:$255),3))),0)+1,999),LEFT(B18,MATCH(FALSE,EXACT(MID(B18,ROW($1:$255),3),UPPER(MID(B18,ROW($1:$255),3))),0)))</f>
        <v>#VALUE!</v>
      </c>
      <c r="E18" s="13" t="e">
        <f t="array" ref="E18">IF(CODE(MID(B18,2,1))&gt;=97,B18,MID(B18,MATCH(FALSE,EXACT(MID(B18,ROW($1:$255),3),UPPER(MID(B18,ROW($1:$255),3))),0)+1,999)&amp;" "&amp;LEFT(B18,MATCH(FALSE,EXACT(MID(B18,ROW($1:$255),3),UPPER(MID(B18,ROW($1:$255),3))),0)))</f>
        <v>#VALUE!</v>
      </c>
      <c r="F18" s="14">
        <v>37097</v>
      </c>
      <c r="G18" s="15">
        <f t="shared" ca="1" si="0"/>
        <v>16</v>
      </c>
    </row>
    <row r="19" spans="2:7" ht="15.75">
      <c r="B19" s="13"/>
      <c r="C19" s="13" t="e">
        <f t="array" ref="C19">IF(CODE(MID(B19,2,1))&gt;=97,LEFT(B19,MATCH(TRUE,EXACT(MID(B19,ROW($1:$255),3),UPPER(MID(B19,ROW($1:$255),3))),0)),MID(B19,MATCH(FALSE,EXACT(MID(B19,ROW($1:$255),3),UPPER(MID(B19,ROW($1:$255),3))),0)+1,999))</f>
        <v>#VALUE!</v>
      </c>
      <c r="D19" s="13" t="e">
        <f t="array" ref="D19">IF(CODE(MID(B19,2,1))&gt;=97,MID(B19,MATCH(TRUE,EXACT(MID(B19,ROW($1:$255),3),UPPER(MID(B19,ROW($1:$255),3))),0)+1,999),LEFT(B19,MATCH(FALSE,EXACT(MID(B19,ROW($1:$255),3),UPPER(MID(B19,ROW($1:$255),3))),0)))</f>
        <v>#VALUE!</v>
      </c>
      <c r="E19" s="13" t="e">
        <f t="array" ref="E19">IF(CODE(MID(B19,2,1))&gt;=97,B19,MID(B19,MATCH(FALSE,EXACT(MID(B19,ROW($1:$255),3),UPPER(MID(B19,ROW($1:$255),3))),0)+1,999)&amp;" "&amp;LEFT(B19,MATCH(FALSE,EXACT(MID(B19,ROW($1:$255),3),UPPER(MID(B19,ROW($1:$255),3))),0)))</f>
        <v>#VALUE!</v>
      </c>
      <c r="F19" s="14">
        <v>35861</v>
      </c>
      <c r="G19" s="15">
        <f t="shared" ca="1" si="0"/>
        <v>19</v>
      </c>
    </row>
    <row r="20" spans="2:7" ht="15.75">
      <c r="B20" s="13"/>
      <c r="C20" s="13" t="e">
        <f t="array" ref="C20">IF(CODE(MID(B20,2,1))&gt;=97,LEFT(B20,MATCH(TRUE,EXACT(MID(B20,ROW($1:$255),3),UPPER(MID(B20,ROW($1:$255),3))),0)),MID(B20,MATCH(FALSE,EXACT(MID(B20,ROW($1:$255),3),UPPER(MID(B20,ROW($1:$255),3))),0)+1,999))</f>
        <v>#VALUE!</v>
      </c>
      <c r="D20" s="13" t="e">
        <f t="array" ref="D20">IF(CODE(MID(B20,2,1))&gt;=97,MID(B20,MATCH(TRUE,EXACT(MID(B20,ROW($1:$255),3),UPPER(MID(B20,ROW($1:$255),3))),0)+1,999),LEFT(B20,MATCH(FALSE,EXACT(MID(B20,ROW($1:$255),3),UPPER(MID(B20,ROW($1:$255),3))),0)))</f>
        <v>#VALUE!</v>
      </c>
      <c r="E20" s="13" t="e">
        <f t="array" ref="E20">IF(CODE(MID(B20,2,1))&gt;=97,B20,MID(B20,MATCH(FALSE,EXACT(MID(B20,ROW($1:$255),3),UPPER(MID(B20,ROW($1:$255),3))),0)+1,999)&amp;" "&amp;LEFT(B20,MATCH(FALSE,EXACT(MID(B20,ROW($1:$255),3),UPPER(MID(B20,ROW($1:$255),3))),0)))</f>
        <v>#VALUE!</v>
      </c>
      <c r="F20" s="14">
        <v>36861</v>
      </c>
      <c r="G20" s="15">
        <f t="shared" ca="1" si="0"/>
        <v>16</v>
      </c>
    </row>
    <row r="21" spans="2:7" ht="15.75">
      <c r="B21" s="13"/>
      <c r="C21" s="13" t="e">
        <f t="array" ref="C21">IF(CODE(MID(B21,2,1))&gt;=97,LEFT(B21,MATCH(TRUE,EXACT(MID(B21,ROW($1:$255),3),UPPER(MID(B21,ROW($1:$255),3))),0)),MID(B21,MATCH(FALSE,EXACT(MID(B21,ROW($1:$255),3),UPPER(MID(B21,ROW($1:$255),3))),0)+1,999))</f>
        <v>#VALUE!</v>
      </c>
      <c r="D21" s="13" t="e">
        <f t="array" ref="D21">IF(CODE(MID(B21,2,1))&gt;=97,MID(B21,MATCH(TRUE,EXACT(MID(B21,ROW($1:$255),3),UPPER(MID(B21,ROW($1:$255),3))),0)+1,999),LEFT(B21,MATCH(FALSE,EXACT(MID(B21,ROW($1:$255),3),UPPER(MID(B21,ROW($1:$255),3))),0)))</f>
        <v>#VALUE!</v>
      </c>
      <c r="E21" s="13" t="e">
        <f t="array" ref="E21">IF(CODE(MID(B21,2,1))&gt;=97,B21,MID(B21,MATCH(FALSE,EXACT(MID(B21,ROW($1:$255),3),UPPER(MID(B21,ROW($1:$255),3))),0)+1,999)&amp;" "&amp;LEFT(B21,MATCH(FALSE,EXACT(MID(B21,ROW($1:$255),3),UPPER(MID(B21,ROW($1:$255),3))),0)))</f>
        <v>#VALUE!</v>
      </c>
      <c r="F21" s="14">
        <v>35750</v>
      </c>
      <c r="G21" s="15">
        <f t="shared" ca="1" si="0"/>
        <v>19</v>
      </c>
    </row>
    <row r="22" spans="2:7" ht="15.75">
      <c r="B22" s="13"/>
      <c r="C22" s="13" t="e">
        <f t="array" ref="C22">IF(CODE(MID(B22,2,1))&gt;=97,LEFT(B22,MATCH(TRUE,EXACT(MID(B22,ROW($1:$255),3),UPPER(MID(B22,ROW($1:$255),3))),0)),MID(B22,MATCH(FALSE,EXACT(MID(B22,ROW($1:$255),3),UPPER(MID(B22,ROW($1:$255),3))),0)+1,999))</f>
        <v>#VALUE!</v>
      </c>
      <c r="D22" s="13" t="e">
        <f t="array" ref="D22">IF(CODE(MID(B22,2,1))&gt;=97,MID(B22,MATCH(TRUE,EXACT(MID(B22,ROW($1:$255),3),UPPER(MID(B22,ROW($1:$255),3))),0)+1,999),LEFT(B22,MATCH(FALSE,EXACT(MID(B22,ROW($1:$255),3),UPPER(MID(B22,ROW($1:$255),3))),0)))</f>
        <v>#VALUE!</v>
      </c>
      <c r="E22" s="13" t="e">
        <f t="array" ref="E22">IF(CODE(MID(B22,2,1))&gt;=97,B22,MID(B22,MATCH(FALSE,EXACT(MID(B22,ROW($1:$255),3),UPPER(MID(B22,ROW($1:$255),3))),0)+1,999)&amp;" "&amp;LEFT(B22,MATCH(FALSE,EXACT(MID(B22,ROW($1:$255),3),UPPER(MID(B22,ROW($1:$255),3))),0)))</f>
        <v>#VALUE!</v>
      </c>
      <c r="F22" s="14">
        <v>37205</v>
      </c>
      <c r="G22" s="15">
        <f t="shared" ca="1" si="0"/>
        <v>15</v>
      </c>
    </row>
    <row r="23" spans="2:7" ht="15.75">
      <c r="B23" s="13"/>
      <c r="C23" s="13" t="e">
        <f t="array" ref="C23">IF(CODE(MID(B23,2,1))&gt;=97,LEFT(B23,MATCH(TRUE,EXACT(MID(B23,ROW($1:$255),3),UPPER(MID(B23,ROW($1:$255),3))),0)),MID(B23,MATCH(FALSE,EXACT(MID(B23,ROW($1:$255),3),UPPER(MID(B23,ROW($1:$255),3))),0)+1,999))</f>
        <v>#VALUE!</v>
      </c>
      <c r="D23" s="13" t="e">
        <f t="array" ref="D23">IF(CODE(MID(B23,2,1))&gt;=97,MID(B23,MATCH(TRUE,EXACT(MID(B23,ROW($1:$255),3),UPPER(MID(B23,ROW($1:$255),3))),0)+1,999),LEFT(B23,MATCH(FALSE,EXACT(MID(B23,ROW($1:$255),3),UPPER(MID(B23,ROW($1:$255),3))),0)))</f>
        <v>#VALUE!</v>
      </c>
      <c r="E23" s="13" t="e">
        <f t="array" ref="E23">IF(CODE(MID(B23,2,1))&gt;=97,B23,MID(B23,MATCH(FALSE,EXACT(MID(B23,ROW($1:$255),3),UPPER(MID(B23,ROW($1:$255),3))),0)+1,999)&amp;" "&amp;LEFT(B23,MATCH(FALSE,EXACT(MID(B23,ROW($1:$255),3),UPPER(MID(B23,ROW($1:$255),3))),0)))</f>
        <v>#VALUE!</v>
      </c>
      <c r="F23" s="14">
        <v>36552</v>
      </c>
      <c r="G23" s="15">
        <f t="shared" ca="1" si="0"/>
        <v>17</v>
      </c>
    </row>
    <row r="24" spans="2:7" ht="15.75">
      <c r="B24" s="13"/>
      <c r="C24" s="13" t="e">
        <f t="array" ref="C24">IF(CODE(MID(B24,2,1))&gt;=97,LEFT(B24,MATCH(TRUE,EXACT(MID(B24,ROW($1:$255),3),UPPER(MID(B24,ROW($1:$255),3))),0)),MID(B24,MATCH(FALSE,EXACT(MID(B24,ROW($1:$255),3),UPPER(MID(B24,ROW($1:$255),3))),0)+1,999))</f>
        <v>#VALUE!</v>
      </c>
      <c r="D24" s="13" t="e">
        <f t="array" ref="D24">IF(CODE(MID(B24,2,1))&gt;=97,MID(B24,MATCH(TRUE,EXACT(MID(B24,ROW($1:$255),3),UPPER(MID(B24,ROW($1:$255),3))),0)+1,999),LEFT(B24,MATCH(FALSE,EXACT(MID(B24,ROW($1:$255),3),UPPER(MID(B24,ROW($1:$255),3))),0)))</f>
        <v>#VALUE!</v>
      </c>
      <c r="E24" s="13" t="e">
        <f t="array" ref="E24">IF(CODE(MID(B24,2,1))&gt;=97,B24,MID(B24,MATCH(FALSE,EXACT(MID(B24,ROW($1:$255),3),UPPER(MID(B24,ROW($1:$255),3))),0)+1,999)&amp;" "&amp;LEFT(B24,MATCH(FALSE,EXACT(MID(B24,ROW($1:$255),3),UPPER(MID(B24,ROW($1:$255),3))),0)))</f>
        <v>#VALUE!</v>
      </c>
      <c r="F24" s="14">
        <v>36132</v>
      </c>
      <c r="G24" s="15">
        <f t="shared" ca="1" si="0"/>
        <v>18</v>
      </c>
    </row>
    <row r="25" spans="2:7" ht="15.75">
      <c r="B25" s="13"/>
      <c r="C25" s="13" t="e">
        <f t="array" ref="C25">IF(CODE(MID(B25,2,1))&gt;=97,LEFT(B25,MATCH(TRUE,EXACT(MID(B25,ROW($1:$255),3),UPPER(MID(B25,ROW($1:$255),3))),0)),MID(B25,MATCH(FALSE,EXACT(MID(B25,ROW($1:$255),3),UPPER(MID(B25,ROW($1:$255),3))),0)+1,999))</f>
        <v>#VALUE!</v>
      </c>
      <c r="D25" s="13" t="e">
        <f t="array" ref="D25">IF(CODE(MID(B25,2,1))&gt;=97,MID(B25,MATCH(TRUE,EXACT(MID(B25,ROW($1:$255),3),UPPER(MID(B25,ROW($1:$255),3))),0)+1,999),LEFT(B25,MATCH(FALSE,EXACT(MID(B25,ROW($1:$255),3),UPPER(MID(B25,ROW($1:$255),3))),0)))</f>
        <v>#VALUE!</v>
      </c>
      <c r="E25" s="13" t="e">
        <f t="array" ref="E25">IF(CODE(MID(B25,2,1))&gt;=97,B25,MID(B25,MATCH(FALSE,EXACT(MID(B25,ROW($1:$255),3),UPPER(MID(B25,ROW($1:$255),3))),0)+1,999)&amp;" "&amp;LEFT(B25,MATCH(FALSE,EXACT(MID(B25,ROW($1:$255),3),UPPER(MID(B25,ROW($1:$255),3))),0)))</f>
        <v>#VALUE!</v>
      </c>
      <c r="F25" s="14">
        <v>36853</v>
      </c>
      <c r="G25" s="15">
        <f t="shared" ca="1" si="0"/>
        <v>16</v>
      </c>
    </row>
    <row r="26" spans="2:7" ht="15.75">
      <c r="B26" s="13"/>
      <c r="C26" s="13" t="e">
        <f t="array" ref="C26">IF(CODE(MID(B26,2,1))&gt;=97,LEFT(B26,MATCH(TRUE,EXACT(MID(B26,ROW($1:$255),3),UPPER(MID(B26,ROW($1:$255),3))),0)),MID(B26,MATCH(FALSE,EXACT(MID(B26,ROW($1:$255),3),UPPER(MID(B26,ROW($1:$255),3))),0)+1,999))</f>
        <v>#VALUE!</v>
      </c>
      <c r="D26" s="13" t="e">
        <f t="array" ref="D26">IF(CODE(MID(B26,2,1))&gt;=97,MID(B26,MATCH(TRUE,EXACT(MID(B26,ROW($1:$255),3),UPPER(MID(B26,ROW($1:$255),3))),0)+1,999),LEFT(B26,MATCH(FALSE,EXACT(MID(B26,ROW($1:$255),3),UPPER(MID(B26,ROW($1:$255),3))),0)))</f>
        <v>#VALUE!</v>
      </c>
      <c r="E26" s="13" t="e">
        <f t="array" ref="E26">IF(CODE(MID(B26,2,1))&gt;=97,B26,MID(B26,MATCH(FALSE,EXACT(MID(B26,ROW($1:$255),3),UPPER(MID(B26,ROW($1:$255),3))),0)+1,999)&amp;" "&amp;LEFT(B26,MATCH(FALSE,EXACT(MID(B26,ROW($1:$255),3),UPPER(MID(B26,ROW($1:$255),3))),0)))</f>
        <v>#VALUE!</v>
      </c>
      <c r="F26" s="14">
        <v>37181</v>
      </c>
      <c r="G26" s="15">
        <f t="shared" ca="1" si="0"/>
        <v>15</v>
      </c>
    </row>
    <row r="27" spans="2:7" ht="15.75">
      <c r="B27" s="13"/>
      <c r="C27" s="13" t="e">
        <f t="array" ref="C27">IF(CODE(MID(B27,2,1))&gt;=97,LEFT(B27,MATCH(TRUE,EXACT(MID(B27,ROW($1:$255),3),UPPER(MID(B27,ROW($1:$255),3))),0)),MID(B27,MATCH(FALSE,EXACT(MID(B27,ROW($1:$255),3),UPPER(MID(B27,ROW($1:$255),3))),0)+1,999))</f>
        <v>#VALUE!</v>
      </c>
      <c r="D27" s="13" t="e">
        <f t="array" ref="D27">IF(CODE(MID(B27,2,1))&gt;=97,MID(B27,MATCH(TRUE,EXACT(MID(B27,ROW($1:$255),3),UPPER(MID(B27,ROW($1:$255),3))),0)+1,999),LEFT(B27,MATCH(FALSE,EXACT(MID(B27,ROW($1:$255),3),UPPER(MID(B27,ROW($1:$255),3))),0)))</f>
        <v>#VALUE!</v>
      </c>
      <c r="E27" s="13" t="e">
        <f t="array" ref="E27">IF(CODE(MID(B27,2,1))&gt;=97,B27,MID(B27,MATCH(FALSE,EXACT(MID(B27,ROW($1:$255),3),UPPER(MID(B27,ROW($1:$255),3))),0)+1,999)&amp;" "&amp;LEFT(B27,MATCH(FALSE,EXACT(MID(B27,ROW($1:$255),3),UPPER(MID(B27,ROW($1:$255),3))),0)))</f>
        <v>#VALUE!</v>
      </c>
      <c r="F27" s="14">
        <v>36066</v>
      </c>
      <c r="G27" s="15">
        <f t="shared" ca="1" si="0"/>
        <v>18</v>
      </c>
    </row>
    <row r="28" spans="2:7" ht="15.75">
      <c r="B28" s="13"/>
      <c r="C28" s="13" t="e">
        <f t="array" ref="C28">IF(CODE(MID(B28,2,1))&gt;=97,LEFT(B28,MATCH(TRUE,EXACT(MID(B28,ROW($1:$255),3),UPPER(MID(B28,ROW($1:$255),3))),0)),MID(B28,MATCH(FALSE,EXACT(MID(B28,ROW($1:$255),3),UPPER(MID(B28,ROW($1:$255),3))),0)+1,999))</f>
        <v>#VALUE!</v>
      </c>
      <c r="D28" s="13" t="e">
        <f t="array" ref="D28">IF(CODE(MID(B28,2,1))&gt;=97,MID(B28,MATCH(TRUE,EXACT(MID(B28,ROW($1:$255),3),UPPER(MID(B28,ROW($1:$255),3))),0)+1,999),LEFT(B28,MATCH(FALSE,EXACT(MID(B28,ROW($1:$255),3),UPPER(MID(B28,ROW($1:$255),3))),0)))</f>
        <v>#VALUE!</v>
      </c>
      <c r="E28" s="13" t="e">
        <f t="array" ref="E28">IF(CODE(MID(B28,2,1))&gt;=97,B28,MID(B28,MATCH(FALSE,EXACT(MID(B28,ROW($1:$255),3),UPPER(MID(B28,ROW($1:$255),3))),0)+1,999)&amp;" "&amp;LEFT(B28,MATCH(FALSE,EXACT(MID(B28,ROW($1:$255),3),UPPER(MID(B28,ROW($1:$255),3))),0)))</f>
        <v>#VALUE!</v>
      </c>
      <c r="F28" s="14">
        <v>36736</v>
      </c>
      <c r="G28" s="15">
        <f t="shared" ca="1" si="0"/>
        <v>17</v>
      </c>
    </row>
    <row r="29" spans="2:7" ht="15.75">
      <c r="B29" s="13"/>
      <c r="C29" s="13" t="e">
        <f t="array" ref="C29">IF(CODE(MID(B29,2,1))&gt;=97,LEFT(B29,MATCH(TRUE,EXACT(MID(B29,ROW($1:$255),3),UPPER(MID(B29,ROW($1:$255),3))),0)),MID(B29,MATCH(FALSE,EXACT(MID(B29,ROW($1:$255),3),UPPER(MID(B29,ROW($1:$255),3))),0)+1,999))</f>
        <v>#VALUE!</v>
      </c>
      <c r="D29" s="13" t="e">
        <f t="array" ref="D29">IF(CODE(MID(B29,2,1))&gt;=97,MID(B29,MATCH(TRUE,EXACT(MID(B29,ROW($1:$255),3),UPPER(MID(B29,ROW($1:$255),3))),0)+1,999),LEFT(B29,MATCH(FALSE,EXACT(MID(B29,ROW($1:$255),3),UPPER(MID(B29,ROW($1:$255),3))),0)))</f>
        <v>#VALUE!</v>
      </c>
      <c r="E29" s="13" t="e">
        <f t="array" ref="E29">IF(CODE(MID(B29,2,1))&gt;=97,B29,MID(B29,MATCH(FALSE,EXACT(MID(B29,ROW($1:$255),3),UPPER(MID(B29,ROW($1:$255),3))),0)+1,999)&amp;" "&amp;LEFT(B29,MATCH(FALSE,EXACT(MID(B29,ROW($1:$255),3),UPPER(MID(B29,ROW($1:$255),3))),0)))</f>
        <v>#VALUE!</v>
      </c>
      <c r="F29" s="14">
        <v>35467</v>
      </c>
      <c r="G29" s="15">
        <f t="shared" ca="1" si="0"/>
        <v>20</v>
      </c>
    </row>
    <row r="30" spans="2:7" ht="15.75">
      <c r="B30" s="13"/>
      <c r="C30" s="13" t="e">
        <f t="array" ref="C30">IF(CODE(MID(B30,2,1))&gt;=97,LEFT(B30,MATCH(TRUE,EXACT(MID(B30,ROW($1:$255),3),UPPER(MID(B30,ROW($1:$255),3))),0)),MID(B30,MATCH(FALSE,EXACT(MID(B30,ROW($1:$255),3),UPPER(MID(B30,ROW($1:$255),3))),0)+1,999))</f>
        <v>#VALUE!</v>
      </c>
      <c r="D30" s="13" t="e">
        <f t="array" ref="D30">IF(CODE(MID(B30,2,1))&gt;=97,MID(B30,MATCH(TRUE,EXACT(MID(B30,ROW($1:$255),3),UPPER(MID(B30,ROW($1:$255),3))),0)+1,999),LEFT(B30,MATCH(FALSE,EXACT(MID(B30,ROW($1:$255),3),UPPER(MID(B30,ROW($1:$255),3))),0)))</f>
        <v>#VALUE!</v>
      </c>
      <c r="E30" s="13" t="e">
        <f t="array" ref="E30">IF(CODE(MID(B30,2,1))&gt;=97,B30,MID(B30,MATCH(FALSE,EXACT(MID(B30,ROW($1:$255),3),UPPER(MID(B30,ROW($1:$255),3))),0)+1,999)&amp;" "&amp;LEFT(B30,MATCH(FALSE,EXACT(MID(B30,ROW($1:$255),3),UPPER(MID(B30,ROW($1:$255),3))),0)))</f>
        <v>#VALUE!</v>
      </c>
      <c r="F30" s="14">
        <v>36372</v>
      </c>
      <c r="G30" s="15">
        <f t="shared" ca="1" si="0"/>
        <v>18</v>
      </c>
    </row>
    <row r="31" spans="2:7" ht="15.75">
      <c r="B31" s="13"/>
      <c r="C31" s="13" t="e">
        <f t="array" ref="C31">IF(CODE(MID(B31,2,1))&gt;=97,LEFT(B31,MATCH(TRUE,EXACT(MID(B31,ROW($1:$255),3),UPPER(MID(B31,ROW($1:$255),3))),0)),MID(B31,MATCH(FALSE,EXACT(MID(B31,ROW($1:$255),3),UPPER(MID(B31,ROW($1:$255),3))),0)+1,999))</f>
        <v>#VALUE!</v>
      </c>
      <c r="D31" s="13" t="e">
        <f t="array" ref="D31">IF(CODE(MID(B31,2,1))&gt;=97,MID(B31,MATCH(TRUE,EXACT(MID(B31,ROW($1:$255),3),UPPER(MID(B31,ROW($1:$255),3))),0)+1,999),LEFT(B31,MATCH(FALSE,EXACT(MID(B31,ROW($1:$255),3),UPPER(MID(B31,ROW($1:$255),3))),0)))</f>
        <v>#VALUE!</v>
      </c>
      <c r="E31" s="13" t="e">
        <f t="array" ref="E31">IF(CODE(MID(B31,2,1))&gt;=97,B31,MID(B31,MATCH(FALSE,EXACT(MID(B31,ROW($1:$255),3),UPPER(MID(B31,ROW($1:$255),3))),0)+1,999)&amp;" "&amp;LEFT(B31,MATCH(FALSE,EXACT(MID(B31,ROW($1:$255),3),UPPER(MID(B31,ROW($1:$255),3))),0)))</f>
        <v>#VALUE!</v>
      </c>
      <c r="F31" s="14">
        <v>36587</v>
      </c>
      <c r="G31" s="15">
        <f t="shared" ca="1" si="0"/>
        <v>17</v>
      </c>
    </row>
    <row r="32" spans="2:7" ht="15.75">
      <c r="B32" s="13"/>
      <c r="C32" s="13" t="e">
        <f t="array" ref="C32">IF(CODE(MID(B32,2,1))&gt;=97,LEFT(B32,MATCH(TRUE,EXACT(MID(B32,ROW($1:$255),3),UPPER(MID(B32,ROW($1:$255),3))),0)),MID(B32,MATCH(FALSE,EXACT(MID(B32,ROW($1:$255),3),UPPER(MID(B32,ROW($1:$255),3))),0)+1,999))</f>
        <v>#VALUE!</v>
      </c>
      <c r="D32" s="13" t="e">
        <f t="array" ref="D32">IF(CODE(MID(B32,2,1))&gt;=97,MID(B32,MATCH(TRUE,EXACT(MID(B32,ROW($1:$255),3),UPPER(MID(B32,ROW($1:$255),3))),0)+1,999),LEFT(B32,MATCH(FALSE,EXACT(MID(B32,ROW($1:$255),3),UPPER(MID(B32,ROW($1:$255),3))),0)))</f>
        <v>#VALUE!</v>
      </c>
      <c r="E32" s="13" t="e">
        <f t="array" ref="E32">IF(CODE(MID(B32,2,1))&gt;=97,B32,MID(B32,MATCH(FALSE,EXACT(MID(B32,ROW($1:$255),3),UPPER(MID(B32,ROW($1:$255),3))),0)+1,999)&amp;" "&amp;LEFT(B32,MATCH(FALSE,EXACT(MID(B32,ROW($1:$255),3),UPPER(MID(B32,ROW($1:$255),3))),0)))</f>
        <v>#VALUE!</v>
      </c>
      <c r="F32" s="14">
        <v>36055</v>
      </c>
      <c r="G32" s="15">
        <f t="shared" ca="1" si="0"/>
        <v>18</v>
      </c>
    </row>
    <row r="33" spans="2:7" ht="15.75">
      <c r="B33" s="13"/>
      <c r="C33" s="13" t="e">
        <f t="array" ref="C33">IF(CODE(MID(B33,2,1))&gt;=97,LEFT(B33,MATCH(TRUE,EXACT(MID(B33,ROW($1:$255),3),UPPER(MID(B33,ROW($1:$255),3))),0)),MID(B33,MATCH(FALSE,EXACT(MID(B33,ROW($1:$255),3),UPPER(MID(B33,ROW($1:$255),3))),0)+1,999))</f>
        <v>#VALUE!</v>
      </c>
      <c r="D33" s="13" t="e">
        <f t="array" ref="D33">IF(CODE(MID(B33,2,1))&gt;=97,MID(B33,MATCH(TRUE,EXACT(MID(B33,ROW($1:$255),3),UPPER(MID(B33,ROW($1:$255),3))),0)+1,999),LEFT(B33,MATCH(FALSE,EXACT(MID(B33,ROW($1:$255),3),UPPER(MID(B33,ROW($1:$255),3))),0)))</f>
        <v>#VALUE!</v>
      </c>
      <c r="E33" s="13" t="e">
        <f t="array" ref="E33">IF(CODE(MID(B33,2,1))&gt;=97,B33,MID(B33,MATCH(FALSE,EXACT(MID(B33,ROW($1:$255),3),UPPER(MID(B33,ROW($1:$255),3))),0)+1,999)&amp;" "&amp;LEFT(B33,MATCH(FALSE,EXACT(MID(B33,ROW($1:$255),3),UPPER(MID(B33,ROW($1:$255),3))),0)))</f>
        <v>#VALUE!</v>
      </c>
      <c r="F33" s="14">
        <v>36438</v>
      </c>
      <c r="G33" s="15">
        <f t="shared" ca="1" si="0"/>
        <v>17</v>
      </c>
    </row>
    <row r="34" spans="2:7" ht="15.75">
      <c r="B34" s="13"/>
      <c r="C34" s="13" t="e">
        <f t="array" ref="C34">IF(CODE(MID(B34,2,1))&gt;=97,LEFT(B34,MATCH(TRUE,EXACT(MID(B34,ROW($1:$255),3),UPPER(MID(B34,ROW($1:$255),3))),0)),MID(B34,MATCH(FALSE,EXACT(MID(B34,ROW($1:$255),3),UPPER(MID(B34,ROW($1:$255),3))),0)+1,999))</f>
        <v>#VALUE!</v>
      </c>
      <c r="D34" s="13" t="e">
        <f t="array" ref="D34">IF(CODE(MID(B34,2,1))&gt;=97,MID(B34,MATCH(TRUE,EXACT(MID(B34,ROW($1:$255),3),UPPER(MID(B34,ROW($1:$255),3))),0)+1,999),LEFT(B34,MATCH(FALSE,EXACT(MID(B34,ROW($1:$255),3),UPPER(MID(B34,ROW($1:$255),3))),0)))</f>
        <v>#VALUE!</v>
      </c>
      <c r="E34" s="13" t="e">
        <f t="array" ref="E34">IF(CODE(MID(B34,2,1))&gt;=97,B34,MID(B34,MATCH(FALSE,EXACT(MID(B34,ROW($1:$255),3),UPPER(MID(B34,ROW($1:$255),3))),0)+1,999)&amp;" "&amp;LEFT(B34,MATCH(FALSE,EXACT(MID(B34,ROW($1:$255),3),UPPER(MID(B34,ROW($1:$255),3))),0)))</f>
        <v>#VALUE!</v>
      </c>
      <c r="F34" s="14">
        <v>35873</v>
      </c>
      <c r="G34" s="15">
        <f t="shared" ca="1" si="0"/>
        <v>19</v>
      </c>
    </row>
    <row r="35" spans="2:7" ht="15.75">
      <c r="B35" s="13"/>
      <c r="C35" s="13" t="e">
        <f t="array" ref="C35">IF(CODE(MID(B35,2,1))&gt;=97,LEFT(B35,MATCH(TRUE,EXACT(MID(B35,ROW($1:$255),3),UPPER(MID(B35,ROW($1:$255),3))),0)),MID(B35,MATCH(FALSE,EXACT(MID(B35,ROW($1:$255),3),UPPER(MID(B35,ROW($1:$255),3))),0)+1,999))</f>
        <v>#VALUE!</v>
      </c>
      <c r="D35" s="13" t="e">
        <f t="array" ref="D35">IF(CODE(MID(B35,2,1))&gt;=97,MID(B35,MATCH(TRUE,EXACT(MID(B35,ROW($1:$255),3),UPPER(MID(B35,ROW($1:$255),3))),0)+1,999),LEFT(B35,MATCH(FALSE,EXACT(MID(B35,ROW($1:$255),3),UPPER(MID(B35,ROW($1:$255),3))),0)))</f>
        <v>#VALUE!</v>
      </c>
      <c r="E35" s="13" t="e">
        <f t="array" ref="E35">IF(CODE(MID(B35,2,1))&gt;=97,B35,MID(B35,MATCH(FALSE,EXACT(MID(B35,ROW($1:$255),3),UPPER(MID(B35,ROW($1:$255),3))),0)+1,999)&amp;" "&amp;LEFT(B35,MATCH(FALSE,EXACT(MID(B35,ROW($1:$255),3),UPPER(MID(B35,ROW($1:$255),3))),0)))</f>
        <v>#VALUE!</v>
      </c>
      <c r="F35" s="14">
        <v>36178</v>
      </c>
      <c r="G35" s="15">
        <f t="shared" ref="G35:G66" ca="1" si="1">DATEDIF(F35,TODAY(),"Y")</f>
        <v>18</v>
      </c>
    </row>
    <row r="36" spans="2:7" ht="15.75">
      <c r="B36" s="13"/>
      <c r="C36" s="13" t="e">
        <f t="array" ref="C36">IF(CODE(MID(B36,2,1))&gt;=97,LEFT(B36,MATCH(TRUE,EXACT(MID(B36,ROW($1:$255),3),UPPER(MID(B36,ROW($1:$255),3))),0)),MID(B36,MATCH(FALSE,EXACT(MID(B36,ROW($1:$255),3),UPPER(MID(B36,ROW($1:$255),3))),0)+1,999))</f>
        <v>#VALUE!</v>
      </c>
      <c r="D36" s="13" t="e">
        <f t="array" ref="D36">IF(CODE(MID(B36,2,1))&gt;=97,MID(B36,MATCH(TRUE,EXACT(MID(B36,ROW($1:$255),3),UPPER(MID(B36,ROW($1:$255),3))),0)+1,999),LEFT(B36,MATCH(FALSE,EXACT(MID(B36,ROW($1:$255),3),UPPER(MID(B36,ROW($1:$255),3))),0)))</f>
        <v>#VALUE!</v>
      </c>
      <c r="E36" s="13" t="e">
        <f t="array" ref="E36">IF(CODE(MID(B36,2,1))&gt;=97,B36,MID(B36,MATCH(FALSE,EXACT(MID(B36,ROW($1:$255),3),UPPER(MID(B36,ROW($1:$255),3))),0)+1,999)&amp;" "&amp;LEFT(B36,MATCH(FALSE,EXACT(MID(B36,ROW($1:$255),3),UPPER(MID(B36,ROW($1:$255),3))),0)))</f>
        <v>#VALUE!</v>
      </c>
      <c r="F36" s="14">
        <v>36584</v>
      </c>
      <c r="G36" s="15">
        <f t="shared" ca="1" si="1"/>
        <v>17</v>
      </c>
    </row>
    <row r="37" spans="2:7" ht="15.75">
      <c r="B37" s="13"/>
      <c r="C37" s="13" t="e">
        <f t="array" ref="C37">IF(CODE(MID(B37,2,1))&gt;=97,LEFT(B37,MATCH(TRUE,EXACT(MID(B37,ROW($1:$255),3),UPPER(MID(B37,ROW($1:$255),3))),0)),MID(B37,MATCH(FALSE,EXACT(MID(B37,ROW($1:$255),3),UPPER(MID(B37,ROW($1:$255),3))),0)+1,999))</f>
        <v>#VALUE!</v>
      </c>
      <c r="D37" s="13" t="e">
        <f t="array" ref="D37">IF(CODE(MID(B37,2,1))&gt;=97,MID(B37,MATCH(TRUE,EXACT(MID(B37,ROW($1:$255),3),UPPER(MID(B37,ROW($1:$255),3))),0)+1,999),LEFT(B37,MATCH(FALSE,EXACT(MID(B37,ROW($1:$255),3),UPPER(MID(B37,ROW($1:$255),3))),0)))</f>
        <v>#VALUE!</v>
      </c>
      <c r="E37" s="13" t="e">
        <f t="array" ref="E37">IF(CODE(MID(B37,2,1))&gt;=97,B37,MID(B37,MATCH(FALSE,EXACT(MID(B37,ROW($1:$255),3),UPPER(MID(B37,ROW($1:$255),3))),0)+1,999)&amp;" "&amp;LEFT(B37,MATCH(FALSE,EXACT(MID(B37,ROW($1:$255),3),UPPER(MID(B37,ROW($1:$255),3))),0)))</f>
        <v>#VALUE!</v>
      </c>
      <c r="F37" s="14">
        <v>35592</v>
      </c>
      <c r="G37" s="15">
        <f t="shared" ca="1" si="1"/>
        <v>20</v>
      </c>
    </row>
    <row r="38" spans="2:7" ht="15.75">
      <c r="B38" s="13"/>
      <c r="C38" s="13" t="e">
        <f t="array" ref="C38">IF(CODE(MID(B38,2,1))&gt;=97,LEFT(B38,MATCH(TRUE,EXACT(MID(B38,ROW($1:$255),3),UPPER(MID(B38,ROW($1:$255),3))),0)),MID(B38,MATCH(FALSE,EXACT(MID(B38,ROW($1:$255),3),UPPER(MID(B38,ROW($1:$255),3))),0)+1,999))</f>
        <v>#VALUE!</v>
      </c>
      <c r="D38" s="13" t="e">
        <f t="array" ref="D38">IF(CODE(MID(B38,2,1))&gt;=97,MID(B38,MATCH(TRUE,EXACT(MID(B38,ROW($1:$255),3),UPPER(MID(B38,ROW($1:$255),3))),0)+1,999),LEFT(B38,MATCH(FALSE,EXACT(MID(B38,ROW($1:$255),3),UPPER(MID(B38,ROW($1:$255),3))),0)))</f>
        <v>#VALUE!</v>
      </c>
      <c r="E38" s="13" t="e">
        <f t="array" ref="E38">IF(CODE(MID(B38,2,1))&gt;=97,B38,MID(B38,MATCH(FALSE,EXACT(MID(B38,ROW($1:$255),3),UPPER(MID(B38,ROW($1:$255),3))),0)+1,999)&amp;" "&amp;LEFT(B38,MATCH(FALSE,EXACT(MID(B38,ROW($1:$255),3),UPPER(MID(B38,ROW($1:$255),3))),0)))</f>
        <v>#VALUE!</v>
      </c>
      <c r="F38" s="14">
        <v>35677</v>
      </c>
      <c r="G38" s="15">
        <f t="shared" ca="1" si="1"/>
        <v>20</v>
      </c>
    </row>
    <row r="39" spans="2:7" ht="15.75">
      <c r="B39" s="13"/>
      <c r="C39" s="13" t="e">
        <f t="array" ref="C39">IF(CODE(MID(B39,2,1))&gt;=97,LEFT(B39,MATCH(TRUE,EXACT(MID(B39,ROW($1:$255),3),UPPER(MID(B39,ROW($1:$255),3))),0)),MID(B39,MATCH(FALSE,EXACT(MID(B39,ROW($1:$255),3),UPPER(MID(B39,ROW($1:$255),3))),0)+1,999))</f>
        <v>#VALUE!</v>
      </c>
      <c r="D39" s="13" t="e">
        <f t="array" ref="D39">IF(CODE(MID(B39,2,1))&gt;=97,MID(B39,MATCH(TRUE,EXACT(MID(B39,ROW($1:$255),3),UPPER(MID(B39,ROW($1:$255),3))),0)+1,999),LEFT(B39,MATCH(FALSE,EXACT(MID(B39,ROW($1:$255),3),UPPER(MID(B39,ROW($1:$255),3))),0)))</f>
        <v>#VALUE!</v>
      </c>
      <c r="E39" s="13" t="e">
        <f t="array" ref="E39">IF(CODE(MID(B39,2,1))&gt;=97,B39,MID(B39,MATCH(FALSE,EXACT(MID(B39,ROW($1:$255),3),UPPER(MID(B39,ROW($1:$255),3))),0)+1,999)&amp;" "&amp;LEFT(B39,MATCH(FALSE,EXACT(MID(B39,ROW($1:$255),3),UPPER(MID(B39,ROW($1:$255),3))),0)))</f>
        <v>#VALUE!</v>
      </c>
      <c r="F39" s="14">
        <v>36311</v>
      </c>
      <c r="G39" s="15">
        <f t="shared" ca="1" si="1"/>
        <v>18</v>
      </c>
    </row>
    <row r="40" spans="2:7" ht="15.75">
      <c r="B40" s="13"/>
      <c r="C40" s="13" t="e">
        <f t="array" ref="C40">IF(CODE(MID(B40,2,1))&gt;=97,LEFT(B40,MATCH(TRUE,EXACT(MID(B40,ROW($1:$255),3),UPPER(MID(B40,ROW($1:$255),3))),0)),MID(B40,MATCH(FALSE,EXACT(MID(B40,ROW($1:$255),3),UPPER(MID(B40,ROW($1:$255),3))),0)+1,999))</f>
        <v>#VALUE!</v>
      </c>
      <c r="D40" s="13" t="e">
        <f t="array" ref="D40">IF(CODE(MID(B40,2,1))&gt;=97,MID(B40,MATCH(TRUE,EXACT(MID(B40,ROW($1:$255),3),UPPER(MID(B40,ROW($1:$255),3))),0)+1,999),LEFT(B40,MATCH(FALSE,EXACT(MID(B40,ROW($1:$255),3),UPPER(MID(B40,ROW($1:$255),3))),0)))</f>
        <v>#VALUE!</v>
      </c>
      <c r="E40" s="13" t="e">
        <f t="array" ref="E40">IF(CODE(MID(B40,2,1))&gt;=97,B40,MID(B40,MATCH(FALSE,EXACT(MID(B40,ROW($1:$255),3),UPPER(MID(B40,ROW($1:$255),3))),0)+1,999)&amp;" "&amp;LEFT(B40,MATCH(FALSE,EXACT(MID(B40,ROW($1:$255),3),UPPER(MID(B40,ROW($1:$255),3))),0)))</f>
        <v>#VALUE!</v>
      </c>
      <c r="F40" s="14">
        <v>35907</v>
      </c>
      <c r="G40" s="15">
        <f t="shared" ca="1" si="1"/>
        <v>19</v>
      </c>
    </row>
    <row r="41" spans="2:7" ht="15.75">
      <c r="B41" s="13"/>
      <c r="C41" s="13" t="e">
        <f t="array" ref="C41">IF(CODE(MID(B41,2,1))&gt;=97,LEFT(B41,MATCH(TRUE,EXACT(MID(B41,ROW($1:$255),3),UPPER(MID(B41,ROW($1:$255),3))),0)),MID(B41,MATCH(FALSE,EXACT(MID(B41,ROW($1:$255),3),UPPER(MID(B41,ROW($1:$255),3))),0)+1,999))</f>
        <v>#VALUE!</v>
      </c>
      <c r="D41" s="13" t="e">
        <f t="array" ref="D41">IF(CODE(MID(B41,2,1))&gt;=97,MID(B41,MATCH(TRUE,EXACT(MID(B41,ROW($1:$255),3),UPPER(MID(B41,ROW($1:$255),3))),0)+1,999),LEFT(B41,MATCH(FALSE,EXACT(MID(B41,ROW($1:$255),3),UPPER(MID(B41,ROW($1:$255),3))),0)))</f>
        <v>#VALUE!</v>
      </c>
      <c r="E41" s="13" t="e">
        <f t="array" ref="E41">IF(CODE(MID(B41,2,1))&gt;=97,B41,MID(B41,MATCH(FALSE,EXACT(MID(B41,ROW($1:$255),3),UPPER(MID(B41,ROW($1:$255),3))),0)+1,999)&amp;" "&amp;LEFT(B41,MATCH(FALSE,EXACT(MID(B41,ROW($1:$255),3),UPPER(MID(B41,ROW($1:$255),3))),0)))</f>
        <v>#VALUE!</v>
      </c>
      <c r="F41" s="14">
        <v>35336</v>
      </c>
      <c r="G41" s="15">
        <f t="shared" ca="1" si="1"/>
        <v>20</v>
      </c>
    </row>
    <row r="42" spans="2:7" ht="15.75">
      <c r="B42" s="13"/>
      <c r="C42" s="13" t="e">
        <f t="array" ref="C42">IF(CODE(MID(B42,2,1))&gt;=97,LEFT(B42,MATCH(TRUE,EXACT(MID(B42,ROW($1:$255),3),UPPER(MID(B42,ROW($1:$255),3))),0)),MID(B42,MATCH(FALSE,EXACT(MID(B42,ROW($1:$255),3),UPPER(MID(B42,ROW($1:$255),3))),0)+1,999))</f>
        <v>#VALUE!</v>
      </c>
      <c r="D42" s="13" t="e">
        <f t="array" ref="D42">IF(CODE(MID(B42,2,1))&gt;=97,MID(B42,MATCH(TRUE,EXACT(MID(B42,ROW($1:$255),3),UPPER(MID(B42,ROW($1:$255),3))),0)+1,999),LEFT(B42,MATCH(FALSE,EXACT(MID(B42,ROW($1:$255),3),UPPER(MID(B42,ROW($1:$255),3))),0)))</f>
        <v>#VALUE!</v>
      </c>
      <c r="E42" s="13" t="e">
        <f t="array" ref="E42">IF(CODE(MID(B42,2,1))&gt;=97,B42,MID(B42,MATCH(FALSE,EXACT(MID(B42,ROW($1:$255),3),UPPER(MID(B42,ROW($1:$255),3))),0)+1,999)&amp;" "&amp;LEFT(B42,MATCH(FALSE,EXACT(MID(B42,ROW($1:$255),3),UPPER(MID(B42,ROW($1:$255),3))),0)))</f>
        <v>#VALUE!</v>
      </c>
      <c r="F42" s="14">
        <v>35168</v>
      </c>
      <c r="G42" s="15">
        <f t="shared" ca="1" si="1"/>
        <v>21</v>
      </c>
    </row>
    <row r="43" spans="2:7" ht="15.75">
      <c r="B43" s="13"/>
      <c r="C43" s="13" t="e">
        <f t="array" ref="C43">IF(CODE(MID(B43,2,1))&gt;=97,LEFT(B43,MATCH(TRUE,EXACT(MID(B43,ROW($1:$255),3),UPPER(MID(B43,ROW($1:$255),3))),0)),MID(B43,MATCH(FALSE,EXACT(MID(B43,ROW($1:$255),3),UPPER(MID(B43,ROW($1:$255),3))),0)+1,999))</f>
        <v>#VALUE!</v>
      </c>
      <c r="D43" s="13" t="e">
        <f t="array" ref="D43">IF(CODE(MID(B43,2,1))&gt;=97,MID(B43,MATCH(TRUE,EXACT(MID(B43,ROW($1:$255),3),UPPER(MID(B43,ROW($1:$255),3))),0)+1,999),LEFT(B43,MATCH(FALSE,EXACT(MID(B43,ROW($1:$255),3),UPPER(MID(B43,ROW($1:$255),3))),0)))</f>
        <v>#VALUE!</v>
      </c>
      <c r="E43" s="13" t="e">
        <f t="array" ref="E43">IF(CODE(MID(B43,2,1))&gt;=97,B43,MID(B43,MATCH(FALSE,EXACT(MID(B43,ROW($1:$255),3),UPPER(MID(B43,ROW($1:$255),3))),0)+1,999)&amp;" "&amp;LEFT(B43,MATCH(FALSE,EXACT(MID(B43,ROW($1:$255),3),UPPER(MID(B43,ROW($1:$255),3))),0)))</f>
        <v>#VALUE!</v>
      </c>
      <c r="F43" s="14">
        <v>36037</v>
      </c>
      <c r="G43" s="15">
        <f t="shared" ca="1" si="1"/>
        <v>19</v>
      </c>
    </row>
    <row r="44" spans="2:7" ht="15.75">
      <c r="B44" s="13"/>
      <c r="C44" s="13" t="e">
        <f t="array" ref="C44">IF(CODE(MID(B44,2,1))&gt;=97,LEFT(B44,MATCH(TRUE,EXACT(MID(B44,ROW($1:$255),3),UPPER(MID(B44,ROW($1:$255),3))),0)),MID(B44,MATCH(FALSE,EXACT(MID(B44,ROW($1:$255),3),UPPER(MID(B44,ROW($1:$255),3))),0)+1,999))</f>
        <v>#VALUE!</v>
      </c>
      <c r="D44" s="13" t="e">
        <f t="array" ref="D44">IF(CODE(MID(B44,2,1))&gt;=97,MID(B44,MATCH(TRUE,EXACT(MID(B44,ROW($1:$255),3),UPPER(MID(B44,ROW($1:$255),3))),0)+1,999),LEFT(B44,MATCH(FALSE,EXACT(MID(B44,ROW($1:$255),3),UPPER(MID(B44,ROW($1:$255),3))),0)))</f>
        <v>#VALUE!</v>
      </c>
      <c r="E44" s="13" t="e">
        <f t="array" ref="E44">IF(CODE(MID(B44,2,1))&gt;=97,B44,MID(B44,MATCH(FALSE,EXACT(MID(B44,ROW($1:$255),3),UPPER(MID(B44,ROW($1:$255),3))),0)+1,999)&amp;" "&amp;LEFT(B44,MATCH(FALSE,EXACT(MID(B44,ROW($1:$255),3),UPPER(MID(B44,ROW($1:$255),3))),0)))</f>
        <v>#VALUE!</v>
      </c>
      <c r="F44" s="14">
        <v>37040</v>
      </c>
      <c r="G44" s="15">
        <f t="shared" ca="1" si="1"/>
        <v>16</v>
      </c>
    </row>
    <row r="45" spans="2:7" ht="15.75">
      <c r="B45" s="13"/>
      <c r="C45" s="13" t="e">
        <f t="array" ref="C45">IF(CODE(MID(B45,2,1))&gt;=97,LEFT(B45,MATCH(TRUE,EXACT(MID(B45,ROW($1:$255),3),UPPER(MID(B45,ROW($1:$255),3))),0)),MID(B45,MATCH(FALSE,EXACT(MID(B45,ROW($1:$255),3),UPPER(MID(B45,ROW($1:$255),3))),0)+1,999))</f>
        <v>#VALUE!</v>
      </c>
      <c r="D45" s="13" t="e">
        <f t="array" ref="D45">IF(CODE(MID(B45,2,1))&gt;=97,MID(B45,MATCH(TRUE,EXACT(MID(B45,ROW($1:$255),3),UPPER(MID(B45,ROW($1:$255),3))),0)+1,999),LEFT(B45,MATCH(FALSE,EXACT(MID(B45,ROW($1:$255),3),UPPER(MID(B45,ROW($1:$255),3))),0)))</f>
        <v>#VALUE!</v>
      </c>
      <c r="E45" s="13" t="e">
        <f t="array" ref="E45">IF(CODE(MID(B45,2,1))&gt;=97,B45,MID(B45,MATCH(FALSE,EXACT(MID(B45,ROW($1:$255),3),UPPER(MID(B45,ROW($1:$255),3))),0)+1,999)&amp;" "&amp;LEFT(B45,MATCH(FALSE,EXACT(MID(B45,ROW($1:$255),3),UPPER(MID(B45,ROW($1:$255),3))),0)))</f>
        <v>#VALUE!</v>
      </c>
      <c r="F45" s="14">
        <v>35688</v>
      </c>
      <c r="G45" s="15">
        <f t="shared" ca="1" si="1"/>
        <v>19</v>
      </c>
    </row>
    <row r="46" spans="2:7" ht="15.75">
      <c r="B46" s="13"/>
      <c r="C46" s="13" t="e">
        <f t="array" ref="C46">IF(CODE(MID(B46,2,1))&gt;=97,LEFT(B46,MATCH(TRUE,EXACT(MID(B46,ROW($1:$255),3),UPPER(MID(B46,ROW($1:$255),3))),0)),MID(B46,MATCH(FALSE,EXACT(MID(B46,ROW($1:$255),3),UPPER(MID(B46,ROW($1:$255),3))),0)+1,999))</f>
        <v>#VALUE!</v>
      </c>
      <c r="D46" s="13" t="e">
        <f t="array" ref="D46">IF(CODE(MID(B46,2,1))&gt;=97,MID(B46,MATCH(TRUE,EXACT(MID(B46,ROW($1:$255),3),UPPER(MID(B46,ROW($1:$255),3))),0)+1,999),LEFT(B46,MATCH(FALSE,EXACT(MID(B46,ROW($1:$255),3),UPPER(MID(B46,ROW($1:$255),3))),0)))</f>
        <v>#VALUE!</v>
      </c>
      <c r="E46" s="13" t="e">
        <f t="array" ref="E46">IF(CODE(MID(B46,2,1))&gt;=97,B46,MID(B46,MATCH(FALSE,EXACT(MID(B46,ROW($1:$255),3),UPPER(MID(B46,ROW($1:$255),3))),0)+1,999)&amp;" "&amp;LEFT(B46,MATCH(FALSE,EXACT(MID(B46,ROW($1:$255),3),UPPER(MID(B46,ROW($1:$255),3))),0)))</f>
        <v>#VALUE!</v>
      </c>
      <c r="F46" s="14">
        <v>36507</v>
      </c>
      <c r="G46" s="15">
        <f t="shared" ca="1" si="1"/>
        <v>17</v>
      </c>
    </row>
    <row r="47" spans="2:7" ht="15.75">
      <c r="B47" s="13"/>
      <c r="C47" s="13" t="e">
        <f t="array" ref="C47">IF(CODE(MID(B47,2,1))&gt;=97,LEFT(B47,MATCH(TRUE,EXACT(MID(B47,ROW($1:$255),3),UPPER(MID(B47,ROW($1:$255),3))),0)),MID(B47,MATCH(FALSE,EXACT(MID(B47,ROW($1:$255),3),UPPER(MID(B47,ROW($1:$255),3))),0)+1,999))</f>
        <v>#VALUE!</v>
      </c>
      <c r="D47" s="13" t="e">
        <f t="array" ref="D47">IF(CODE(MID(B47,2,1))&gt;=97,MID(B47,MATCH(TRUE,EXACT(MID(B47,ROW($1:$255),3),UPPER(MID(B47,ROW($1:$255),3))),0)+1,999),LEFT(B47,MATCH(FALSE,EXACT(MID(B47,ROW($1:$255),3),UPPER(MID(B47,ROW($1:$255),3))),0)))</f>
        <v>#VALUE!</v>
      </c>
      <c r="E47" s="13" t="e">
        <f t="array" ref="E47">IF(CODE(MID(B47,2,1))&gt;=97,B47,MID(B47,MATCH(FALSE,EXACT(MID(B47,ROW($1:$255),3),UPPER(MID(B47,ROW($1:$255),3))),0)+1,999)&amp;" "&amp;LEFT(B47,MATCH(FALSE,EXACT(MID(B47,ROW($1:$255),3),UPPER(MID(B47,ROW($1:$255),3))),0)))</f>
        <v>#VALUE!</v>
      </c>
      <c r="F47" s="14">
        <v>36709</v>
      </c>
      <c r="G47" s="15">
        <f t="shared" ca="1" si="1"/>
        <v>17</v>
      </c>
    </row>
    <row r="48" spans="2:7" ht="15.75">
      <c r="B48" s="13"/>
      <c r="C48" s="13" t="e">
        <f t="array" ref="C48">IF(CODE(MID(B48,2,1))&gt;=97,LEFT(B48,MATCH(TRUE,EXACT(MID(B48,ROW($1:$255),3),UPPER(MID(B48,ROW($1:$255),3))),0)),MID(B48,MATCH(FALSE,EXACT(MID(B48,ROW($1:$255),3),UPPER(MID(B48,ROW($1:$255),3))),0)+1,999))</f>
        <v>#VALUE!</v>
      </c>
      <c r="D48" s="13" t="e">
        <f t="array" ref="D48">IF(CODE(MID(B48,2,1))&gt;=97,MID(B48,MATCH(TRUE,EXACT(MID(B48,ROW($1:$255),3),UPPER(MID(B48,ROW($1:$255),3))),0)+1,999),LEFT(B48,MATCH(FALSE,EXACT(MID(B48,ROW($1:$255),3),UPPER(MID(B48,ROW($1:$255),3))),0)))</f>
        <v>#VALUE!</v>
      </c>
      <c r="E48" s="13" t="e">
        <f t="array" ref="E48">IF(CODE(MID(B48,2,1))&gt;=97,B48,MID(B48,MATCH(FALSE,EXACT(MID(B48,ROW($1:$255),3),UPPER(MID(B48,ROW($1:$255),3))),0)+1,999)&amp;" "&amp;LEFT(B48,MATCH(FALSE,EXACT(MID(B48,ROW($1:$255),3),UPPER(MID(B48,ROW($1:$255),3))),0)))</f>
        <v>#VALUE!</v>
      </c>
      <c r="F48" s="14">
        <v>37525</v>
      </c>
      <c r="G48" s="15">
        <f t="shared" ca="1" si="1"/>
        <v>14</v>
      </c>
    </row>
    <row r="49" spans="2:7" ht="15.75">
      <c r="B49" s="13"/>
      <c r="C49" s="13" t="e">
        <f t="array" ref="C49">IF(CODE(MID(B49,2,1))&gt;=97,LEFT(B49,MATCH(TRUE,EXACT(MID(B49,ROW($1:$255),3),UPPER(MID(B49,ROW($1:$255),3))),0)),MID(B49,MATCH(FALSE,EXACT(MID(B49,ROW($1:$255),3),UPPER(MID(B49,ROW($1:$255),3))),0)+1,999))</f>
        <v>#VALUE!</v>
      </c>
      <c r="D49" s="13" t="e">
        <f t="array" ref="D49">IF(CODE(MID(B49,2,1))&gt;=97,MID(B49,MATCH(TRUE,EXACT(MID(B49,ROW($1:$255),3),UPPER(MID(B49,ROW($1:$255),3))),0)+1,999),LEFT(B49,MATCH(FALSE,EXACT(MID(B49,ROW($1:$255),3),UPPER(MID(B49,ROW($1:$255),3))),0)))</f>
        <v>#VALUE!</v>
      </c>
      <c r="E49" s="13" t="e">
        <f t="array" ref="E49">IF(CODE(MID(B49,2,1))&gt;=97,B49,MID(B49,MATCH(FALSE,EXACT(MID(B49,ROW($1:$255),3),UPPER(MID(B49,ROW($1:$255),3))),0)+1,999)&amp;" "&amp;LEFT(B49,MATCH(FALSE,EXACT(MID(B49,ROW($1:$255),3),UPPER(MID(B49,ROW($1:$255),3))),0)))</f>
        <v>#VALUE!</v>
      </c>
      <c r="F49" s="14">
        <v>35547</v>
      </c>
      <c r="G49" s="15">
        <f t="shared" ca="1" si="1"/>
        <v>20</v>
      </c>
    </row>
    <row r="50" spans="2:7" ht="15.75">
      <c r="B50" s="13"/>
      <c r="C50" s="13" t="e">
        <f t="array" ref="C50">IF(CODE(MID(B50,2,1))&gt;=97,LEFT(B50,MATCH(TRUE,EXACT(MID(B50,ROW($1:$255),3),UPPER(MID(B50,ROW($1:$255),3))),0)),MID(B50,MATCH(FALSE,EXACT(MID(B50,ROW($1:$255),3),UPPER(MID(B50,ROW($1:$255),3))),0)+1,999))</f>
        <v>#VALUE!</v>
      </c>
      <c r="D50" s="13" t="e">
        <f t="array" ref="D50">IF(CODE(MID(B50,2,1))&gt;=97,MID(B50,MATCH(TRUE,EXACT(MID(B50,ROW($1:$255),3),UPPER(MID(B50,ROW($1:$255),3))),0)+1,999),LEFT(B50,MATCH(FALSE,EXACT(MID(B50,ROW($1:$255),3),UPPER(MID(B50,ROW($1:$255),3))),0)))</f>
        <v>#VALUE!</v>
      </c>
      <c r="E50" s="13" t="e">
        <f t="array" ref="E50">IF(CODE(MID(B50,2,1))&gt;=97,B50,MID(B50,MATCH(FALSE,EXACT(MID(B50,ROW($1:$255),3),UPPER(MID(B50,ROW($1:$255),3))),0)+1,999)&amp;" "&amp;LEFT(B50,MATCH(FALSE,EXACT(MID(B50,ROW($1:$255),3),UPPER(MID(B50,ROW($1:$255),3))),0)))</f>
        <v>#VALUE!</v>
      </c>
      <c r="F50" s="14">
        <v>37924</v>
      </c>
      <c r="G50" s="15">
        <f t="shared" ca="1" si="1"/>
        <v>13</v>
      </c>
    </row>
    <row r="51" spans="2:7" ht="15.75">
      <c r="B51" s="13"/>
      <c r="C51" s="13" t="e">
        <f t="array" ref="C51">IF(CODE(MID(B51,2,1))&gt;=97,LEFT(B51,MATCH(TRUE,EXACT(MID(B51,ROW($1:$255),3),UPPER(MID(B51,ROW($1:$255),3))),0)),MID(B51,MATCH(FALSE,EXACT(MID(B51,ROW($1:$255),3),UPPER(MID(B51,ROW($1:$255),3))),0)+1,999))</f>
        <v>#VALUE!</v>
      </c>
      <c r="D51" s="13" t="e">
        <f t="array" ref="D51">IF(CODE(MID(B51,2,1))&gt;=97,MID(B51,MATCH(TRUE,EXACT(MID(B51,ROW($1:$255),3),UPPER(MID(B51,ROW($1:$255),3))),0)+1,999),LEFT(B51,MATCH(FALSE,EXACT(MID(B51,ROW($1:$255),3),UPPER(MID(B51,ROW($1:$255),3))),0)))</f>
        <v>#VALUE!</v>
      </c>
      <c r="E51" s="13" t="e">
        <f t="array" ref="E51">IF(CODE(MID(B51,2,1))&gt;=97,B51,MID(B51,MATCH(FALSE,EXACT(MID(B51,ROW($1:$255),3),UPPER(MID(B51,ROW($1:$255),3))),0)+1,999)&amp;" "&amp;LEFT(B51,MATCH(FALSE,EXACT(MID(B51,ROW($1:$255),3),UPPER(MID(B51,ROW($1:$255),3))),0)))</f>
        <v>#VALUE!</v>
      </c>
      <c r="F51" s="14">
        <v>35764</v>
      </c>
      <c r="G51" s="15">
        <f t="shared" ca="1" si="1"/>
        <v>19</v>
      </c>
    </row>
    <row r="52" spans="2:7" ht="15.75">
      <c r="B52" s="13"/>
      <c r="C52" s="13" t="e">
        <f t="array" ref="C52">IF(CODE(MID(B52,2,1))&gt;=97,LEFT(B52,MATCH(TRUE,EXACT(MID(B52,ROW($1:$255),3),UPPER(MID(B52,ROW($1:$255),3))),0)),MID(B52,MATCH(FALSE,EXACT(MID(B52,ROW($1:$255),3),UPPER(MID(B52,ROW($1:$255),3))),0)+1,999))</f>
        <v>#VALUE!</v>
      </c>
      <c r="D52" s="13" t="e">
        <f t="array" ref="D52">IF(CODE(MID(B52,2,1))&gt;=97,MID(B52,MATCH(TRUE,EXACT(MID(B52,ROW($1:$255),3),UPPER(MID(B52,ROW($1:$255),3))),0)+1,999),LEFT(B52,MATCH(FALSE,EXACT(MID(B52,ROW($1:$255),3),UPPER(MID(B52,ROW($1:$255),3))),0)))</f>
        <v>#VALUE!</v>
      </c>
      <c r="E52" s="13" t="e">
        <f t="array" ref="E52">IF(CODE(MID(B52,2,1))&gt;=97,B52,MID(B52,MATCH(FALSE,EXACT(MID(B52,ROW($1:$255),3),UPPER(MID(B52,ROW($1:$255),3))),0)+1,999)&amp;" "&amp;LEFT(B52,MATCH(FALSE,EXACT(MID(B52,ROW($1:$255),3),UPPER(MID(B52,ROW($1:$255),3))),0)))</f>
        <v>#VALUE!</v>
      </c>
      <c r="F52" s="14">
        <v>37528</v>
      </c>
      <c r="G52" s="15">
        <f t="shared" ca="1" si="1"/>
        <v>14</v>
      </c>
    </row>
    <row r="53" spans="2:7" ht="15.75">
      <c r="B53" s="13"/>
      <c r="C53" s="13" t="e">
        <f t="array" ref="C53">IF(CODE(MID(B53,2,1))&gt;=97,LEFT(B53,MATCH(TRUE,EXACT(MID(B53,ROW($1:$255),3),UPPER(MID(B53,ROW($1:$255),3))),0)),MID(B53,MATCH(FALSE,EXACT(MID(B53,ROW($1:$255),3),UPPER(MID(B53,ROW($1:$255),3))),0)+1,999))</f>
        <v>#VALUE!</v>
      </c>
      <c r="D53" s="13" t="e">
        <f t="array" ref="D53">IF(CODE(MID(B53,2,1))&gt;=97,MID(B53,MATCH(TRUE,EXACT(MID(B53,ROW($1:$255),3),UPPER(MID(B53,ROW($1:$255),3))),0)+1,999),LEFT(B53,MATCH(FALSE,EXACT(MID(B53,ROW($1:$255),3),UPPER(MID(B53,ROW($1:$255),3))),0)))</f>
        <v>#VALUE!</v>
      </c>
      <c r="E53" s="13" t="e">
        <f t="array" ref="E53">IF(CODE(MID(B53,2,1))&gt;=97,B53,MID(B53,MATCH(FALSE,EXACT(MID(B53,ROW($1:$255),3),UPPER(MID(B53,ROW($1:$255),3))),0)+1,999)&amp;" "&amp;LEFT(B53,MATCH(FALSE,EXACT(MID(B53,ROW($1:$255),3),UPPER(MID(B53,ROW($1:$255),3))),0)))</f>
        <v>#VALUE!</v>
      </c>
      <c r="F53" s="14">
        <v>37288</v>
      </c>
      <c r="G53" s="15">
        <f t="shared" ca="1" si="1"/>
        <v>15</v>
      </c>
    </row>
    <row r="54" spans="2:7" ht="15.75">
      <c r="B54" s="13"/>
      <c r="C54" s="13" t="e">
        <f t="array" ref="C54">IF(CODE(MID(B54,2,1))&gt;=97,LEFT(B54,MATCH(TRUE,EXACT(MID(B54,ROW($1:$255),3),UPPER(MID(B54,ROW($1:$255),3))),0)),MID(B54,MATCH(FALSE,EXACT(MID(B54,ROW($1:$255),3),UPPER(MID(B54,ROW($1:$255),3))),0)+1,999))</f>
        <v>#VALUE!</v>
      </c>
      <c r="D54" s="13" t="e">
        <f t="array" ref="D54">IF(CODE(MID(B54,2,1))&gt;=97,MID(B54,MATCH(TRUE,EXACT(MID(B54,ROW($1:$255),3),UPPER(MID(B54,ROW($1:$255),3))),0)+1,999),LEFT(B54,MATCH(FALSE,EXACT(MID(B54,ROW($1:$255),3),UPPER(MID(B54,ROW($1:$255),3))),0)))</f>
        <v>#VALUE!</v>
      </c>
      <c r="E54" s="13" t="e">
        <f t="array" ref="E54">IF(CODE(MID(B54,2,1))&gt;=97,B54,MID(B54,MATCH(FALSE,EXACT(MID(B54,ROW($1:$255),3),UPPER(MID(B54,ROW($1:$255),3))),0)+1,999)&amp;" "&amp;LEFT(B54,MATCH(FALSE,EXACT(MID(B54,ROW($1:$255),3),UPPER(MID(B54,ROW($1:$255),3))),0)))</f>
        <v>#VALUE!</v>
      </c>
      <c r="F54" s="14">
        <v>37560</v>
      </c>
      <c r="G54" s="15">
        <f t="shared" ca="1" si="1"/>
        <v>14</v>
      </c>
    </row>
    <row r="55" spans="2:7" ht="15.75">
      <c r="B55" s="13"/>
      <c r="C55" s="13" t="e">
        <f t="array" ref="C55">IF(CODE(MID(B55,2,1))&gt;=97,LEFT(B55,MATCH(TRUE,EXACT(MID(B55,ROW($1:$255),3),UPPER(MID(B55,ROW($1:$255),3))),0)),MID(B55,MATCH(FALSE,EXACT(MID(B55,ROW($1:$255),3),UPPER(MID(B55,ROW($1:$255),3))),0)+1,999))</f>
        <v>#VALUE!</v>
      </c>
      <c r="D55" s="13" t="e">
        <f t="array" ref="D55">IF(CODE(MID(B55,2,1))&gt;=97,MID(B55,MATCH(TRUE,EXACT(MID(B55,ROW($1:$255),3),UPPER(MID(B55,ROW($1:$255),3))),0)+1,999),LEFT(B55,MATCH(FALSE,EXACT(MID(B55,ROW($1:$255),3),UPPER(MID(B55,ROW($1:$255),3))),0)))</f>
        <v>#VALUE!</v>
      </c>
      <c r="E55" s="13" t="e">
        <f t="array" ref="E55">IF(CODE(MID(B55,2,1))&gt;=97,B55,MID(B55,MATCH(FALSE,EXACT(MID(B55,ROW($1:$255),3),UPPER(MID(B55,ROW($1:$255),3))),0)+1,999)&amp;" "&amp;LEFT(B55,MATCH(FALSE,EXACT(MID(B55,ROW($1:$255),3),UPPER(MID(B55,ROW($1:$255),3))),0)))</f>
        <v>#VALUE!</v>
      </c>
      <c r="F55" s="14">
        <v>35150</v>
      </c>
      <c r="G55" s="15">
        <f t="shared" ca="1" si="1"/>
        <v>21</v>
      </c>
    </row>
    <row r="56" spans="2:7" ht="15.75">
      <c r="B56" s="13"/>
      <c r="C56" s="13" t="e">
        <f t="array" ref="C56">IF(CODE(MID(B56,2,1))&gt;=97,LEFT(B56,MATCH(TRUE,EXACT(MID(B56,ROW($1:$255),3),UPPER(MID(B56,ROW($1:$255),3))),0)),MID(B56,MATCH(FALSE,EXACT(MID(B56,ROW($1:$255),3),UPPER(MID(B56,ROW($1:$255),3))),0)+1,999))</f>
        <v>#VALUE!</v>
      </c>
      <c r="D56" s="13" t="e">
        <f t="array" ref="D56">IF(CODE(MID(B56,2,1))&gt;=97,MID(B56,MATCH(TRUE,EXACT(MID(B56,ROW($1:$255),3),UPPER(MID(B56,ROW($1:$255),3))),0)+1,999),LEFT(B56,MATCH(FALSE,EXACT(MID(B56,ROW($1:$255),3),UPPER(MID(B56,ROW($1:$255),3))),0)))</f>
        <v>#VALUE!</v>
      </c>
      <c r="E56" s="13" t="e">
        <f t="array" ref="E56">IF(CODE(MID(B56,2,1))&gt;=97,B56,MID(B56,MATCH(FALSE,EXACT(MID(B56,ROW($1:$255),3),UPPER(MID(B56,ROW($1:$255),3))),0)+1,999)&amp;" "&amp;LEFT(B56,MATCH(FALSE,EXACT(MID(B56,ROW($1:$255),3),UPPER(MID(B56,ROW($1:$255),3))),0)))</f>
        <v>#VALUE!</v>
      </c>
      <c r="F56" s="14">
        <v>37601</v>
      </c>
      <c r="G56" s="15">
        <f t="shared" ca="1" si="1"/>
        <v>14</v>
      </c>
    </row>
    <row r="57" spans="2:7" ht="15.75">
      <c r="B57" s="13"/>
      <c r="C57" s="13" t="e">
        <f t="array" ref="C57">IF(CODE(MID(B57,2,1))&gt;=97,LEFT(B57,MATCH(TRUE,EXACT(MID(B57,ROW($1:$255),3),UPPER(MID(B57,ROW($1:$255),3))),0)),MID(B57,MATCH(FALSE,EXACT(MID(B57,ROW($1:$255),3),UPPER(MID(B57,ROW($1:$255),3))),0)+1,999))</f>
        <v>#VALUE!</v>
      </c>
      <c r="D57" s="13" t="e">
        <f t="array" ref="D57">IF(CODE(MID(B57,2,1))&gt;=97,MID(B57,MATCH(TRUE,EXACT(MID(B57,ROW($1:$255),3),UPPER(MID(B57,ROW($1:$255),3))),0)+1,999),LEFT(B57,MATCH(FALSE,EXACT(MID(B57,ROW($1:$255),3),UPPER(MID(B57,ROW($1:$255),3))),0)))</f>
        <v>#VALUE!</v>
      </c>
      <c r="E57" s="13" t="e">
        <f t="array" ref="E57">IF(CODE(MID(B57,2,1))&gt;=97,B57,MID(B57,MATCH(FALSE,EXACT(MID(B57,ROW($1:$255),3),UPPER(MID(B57,ROW($1:$255),3))),0)+1,999)&amp;" "&amp;LEFT(B57,MATCH(FALSE,EXACT(MID(B57,ROW($1:$255),3),UPPER(MID(B57,ROW($1:$255),3))),0)))</f>
        <v>#VALUE!</v>
      </c>
      <c r="F57" s="14">
        <v>35326</v>
      </c>
      <c r="G57" s="15">
        <f t="shared" ca="1" si="1"/>
        <v>20</v>
      </c>
    </row>
    <row r="58" spans="2:7" ht="15.75">
      <c r="B58" s="13"/>
      <c r="C58" s="13" t="e">
        <f t="array" ref="C58">IF(CODE(MID(B58,2,1))&gt;=97,LEFT(B58,MATCH(TRUE,EXACT(MID(B58,ROW($1:$255),3),UPPER(MID(B58,ROW($1:$255),3))),0)),MID(B58,MATCH(FALSE,EXACT(MID(B58,ROW($1:$255),3),UPPER(MID(B58,ROW($1:$255),3))),0)+1,999))</f>
        <v>#VALUE!</v>
      </c>
      <c r="D58" s="13" t="e">
        <f t="array" ref="D58">IF(CODE(MID(B58,2,1))&gt;=97,MID(B58,MATCH(TRUE,EXACT(MID(B58,ROW($1:$255),3),UPPER(MID(B58,ROW($1:$255),3))),0)+1,999),LEFT(B58,MATCH(FALSE,EXACT(MID(B58,ROW($1:$255),3),UPPER(MID(B58,ROW($1:$255),3))),0)))</f>
        <v>#VALUE!</v>
      </c>
      <c r="E58" s="13" t="e">
        <f t="array" ref="E58">IF(CODE(MID(B58,2,1))&gt;=97,B58,MID(B58,MATCH(FALSE,EXACT(MID(B58,ROW($1:$255),3),UPPER(MID(B58,ROW($1:$255),3))),0)+1,999)&amp;" "&amp;LEFT(B58,MATCH(FALSE,EXACT(MID(B58,ROW($1:$255),3),UPPER(MID(B58,ROW($1:$255),3))),0)))</f>
        <v>#VALUE!</v>
      </c>
      <c r="F58" s="14">
        <v>36752</v>
      </c>
      <c r="G58" s="15">
        <f t="shared" ca="1" si="1"/>
        <v>17</v>
      </c>
    </row>
    <row r="59" spans="2:7" ht="15.75">
      <c r="B59" s="13"/>
      <c r="C59" s="13" t="e">
        <f t="array" ref="C59">IF(CODE(MID(B59,2,1))&gt;=97,LEFT(B59,MATCH(TRUE,EXACT(MID(B59,ROW($1:$255),3),UPPER(MID(B59,ROW($1:$255),3))),0)),MID(B59,MATCH(FALSE,EXACT(MID(B59,ROW($1:$255),3),UPPER(MID(B59,ROW($1:$255),3))),0)+1,999))</f>
        <v>#VALUE!</v>
      </c>
      <c r="D59" s="13" t="e">
        <f t="array" ref="D59">IF(CODE(MID(B59,2,1))&gt;=97,MID(B59,MATCH(TRUE,EXACT(MID(B59,ROW($1:$255),3),UPPER(MID(B59,ROW($1:$255),3))),0)+1,999),LEFT(B59,MATCH(FALSE,EXACT(MID(B59,ROW($1:$255),3),UPPER(MID(B59,ROW($1:$255),3))),0)))</f>
        <v>#VALUE!</v>
      </c>
      <c r="E59" s="13" t="e">
        <f t="array" ref="E59">IF(CODE(MID(B59,2,1))&gt;=97,B59,MID(B59,MATCH(FALSE,EXACT(MID(B59,ROW($1:$255),3),UPPER(MID(B59,ROW($1:$255),3))),0)+1,999)&amp;" "&amp;LEFT(B59,MATCH(FALSE,EXACT(MID(B59,ROW($1:$255),3),UPPER(MID(B59,ROW($1:$255),3))),0)))</f>
        <v>#VALUE!</v>
      </c>
      <c r="F59" s="14">
        <v>37776</v>
      </c>
      <c r="G59" s="15">
        <f t="shared" ca="1" si="1"/>
        <v>14</v>
      </c>
    </row>
    <row r="60" spans="2:7" ht="15.75">
      <c r="B60" s="13"/>
      <c r="C60" s="13" t="e">
        <f t="array" ref="C60">IF(CODE(MID(B60,2,1))&gt;=97,LEFT(B60,MATCH(TRUE,EXACT(MID(B60,ROW($1:$255),3),UPPER(MID(B60,ROW($1:$255),3))),0)),MID(B60,MATCH(FALSE,EXACT(MID(B60,ROW($1:$255),3),UPPER(MID(B60,ROW($1:$255),3))),0)+1,999))</f>
        <v>#VALUE!</v>
      </c>
      <c r="D60" s="13" t="e">
        <f t="array" ref="D60">IF(CODE(MID(B60,2,1))&gt;=97,MID(B60,MATCH(TRUE,EXACT(MID(B60,ROW($1:$255),3),UPPER(MID(B60,ROW($1:$255),3))),0)+1,999),LEFT(B60,MATCH(FALSE,EXACT(MID(B60,ROW($1:$255),3),UPPER(MID(B60,ROW($1:$255),3))),0)))</f>
        <v>#VALUE!</v>
      </c>
      <c r="E60" s="13" t="e">
        <f t="array" ref="E60">IF(CODE(MID(B60,2,1))&gt;=97,B60,MID(B60,MATCH(FALSE,EXACT(MID(B60,ROW($1:$255),3),UPPER(MID(B60,ROW($1:$255),3))),0)+1,999)&amp;" "&amp;LEFT(B60,MATCH(FALSE,EXACT(MID(B60,ROW($1:$255),3),UPPER(MID(B60,ROW($1:$255),3))),0)))</f>
        <v>#VALUE!</v>
      </c>
      <c r="F60" s="14">
        <v>36675</v>
      </c>
      <c r="G60" s="15">
        <f t="shared" ca="1" si="1"/>
        <v>17</v>
      </c>
    </row>
    <row r="61" spans="2:7" ht="15.75">
      <c r="B61" s="13"/>
      <c r="C61" s="13" t="e">
        <f t="array" ref="C61">IF(CODE(MID(B61,2,1))&gt;=97,LEFT(B61,MATCH(TRUE,EXACT(MID(B61,ROW($1:$255),3),UPPER(MID(B61,ROW($1:$255),3))),0)),MID(B61,MATCH(FALSE,EXACT(MID(B61,ROW($1:$255),3),UPPER(MID(B61,ROW($1:$255),3))),0)+1,999))</f>
        <v>#VALUE!</v>
      </c>
      <c r="D61" s="13" t="e">
        <f t="array" ref="D61">IF(CODE(MID(B61,2,1))&gt;=97,MID(B61,MATCH(TRUE,EXACT(MID(B61,ROW($1:$255),3),UPPER(MID(B61,ROW($1:$255),3))),0)+1,999),LEFT(B61,MATCH(FALSE,EXACT(MID(B61,ROW($1:$255),3),UPPER(MID(B61,ROW($1:$255),3))),0)))</f>
        <v>#VALUE!</v>
      </c>
      <c r="E61" s="13" t="e">
        <f t="array" ref="E61">IF(CODE(MID(B61,2,1))&gt;=97,B61,MID(B61,MATCH(FALSE,EXACT(MID(B61,ROW($1:$255),3),UPPER(MID(B61,ROW($1:$255),3))),0)+1,999)&amp;" "&amp;LEFT(B61,MATCH(FALSE,EXACT(MID(B61,ROW($1:$255),3),UPPER(MID(B61,ROW($1:$255),3))),0)))</f>
        <v>#VALUE!</v>
      </c>
      <c r="F61" s="14">
        <v>37425</v>
      </c>
      <c r="G61" s="15">
        <f t="shared" ca="1" si="1"/>
        <v>15</v>
      </c>
    </row>
    <row r="62" spans="2:7" ht="15.75">
      <c r="B62" s="13"/>
      <c r="C62" s="13" t="e">
        <f t="array" ref="C62">IF(CODE(MID(B62,2,1))&gt;=97,LEFT(B62,MATCH(TRUE,EXACT(MID(B62,ROW($1:$255),3),UPPER(MID(B62,ROW($1:$255),3))),0)),MID(B62,MATCH(FALSE,EXACT(MID(B62,ROW($1:$255),3),UPPER(MID(B62,ROW($1:$255),3))),0)+1,999))</f>
        <v>#VALUE!</v>
      </c>
      <c r="D62" s="13" t="e">
        <f t="array" ref="D62">IF(CODE(MID(B62,2,1))&gt;=97,MID(B62,MATCH(TRUE,EXACT(MID(B62,ROW($1:$255),3),UPPER(MID(B62,ROW($1:$255),3))),0)+1,999),LEFT(B62,MATCH(FALSE,EXACT(MID(B62,ROW($1:$255),3),UPPER(MID(B62,ROW($1:$255),3))),0)))</f>
        <v>#VALUE!</v>
      </c>
      <c r="E62" s="13" t="e">
        <f t="array" ref="E62">IF(CODE(MID(B62,2,1))&gt;=97,B62,MID(B62,MATCH(FALSE,EXACT(MID(B62,ROW($1:$255),3),UPPER(MID(B62,ROW($1:$255),3))),0)+1,999)&amp;" "&amp;LEFT(B62,MATCH(FALSE,EXACT(MID(B62,ROW($1:$255),3),UPPER(MID(B62,ROW($1:$255),3))),0)))</f>
        <v>#VALUE!</v>
      </c>
      <c r="F62" s="14">
        <v>36875</v>
      </c>
      <c r="G62" s="15">
        <f t="shared" ca="1" si="1"/>
        <v>16</v>
      </c>
    </row>
    <row r="63" spans="2:7" ht="15.75">
      <c r="B63" s="13"/>
      <c r="C63" s="13" t="e">
        <f t="array" ref="C63">IF(CODE(MID(B63,2,1))&gt;=97,LEFT(B63,MATCH(TRUE,EXACT(MID(B63,ROW($1:$255),3),UPPER(MID(B63,ROW($1:$255),3))),0)),MID(B63,MATCH(FALSE,EXACT(MID(B63,ROW($1:$255),3),UPPER(MID(B63,ROW($1:$255),3))),0)+1,999))</f>
        <v>#VALUE!</v>
      </c>
      <c r="D63" s="13" t="e">
        <f t="array" ref="D63">IF(CODE(MID(B63,2,1))&gt;=97,MID(B63,MATCH(TRUE,EXACT(MID(B63,ROW($1:$255),3),UPPER(MID(B63,ROW($1:$255),3))),0)+1,999),LEFT(B63,MATCH(FALSE,EXACT(MID(B63,ROW($1:$255),3),UPPER(MID(B63,ROW($1:$255),3))),0)))</f>
        <v>#VALUE!</v>
      </c>
      <c r="E63" s="13" t="e">
        <f t="array" ref="E63">IF(CODE(MID(B63,2,1))&gt;=97,B63,MID(B63,MATCH(FALSE,EXACT(MID(B63,ROW($1:$255),3),UPPER(MID(B63,ROW($1:$255),3))),0)+1,999)&amp;" "&amp;LEFT(B63,MATCH(FALSE,EXACT(MID(B63,ROW($1:$255),3),UPPER(MID(B63,ROW($1:$255),3))),0)))</f>
        <v>#VALUE!</v>
      </c>
      <c r="F63" s="14">
        <v>37477</v>
      </c>
      <c r="G63" s="15">
        <f t="shared" ca="1" si="1"/>
        <v>15</v>
      </c>
    </row>
    <row r="64" spans="2:7" ht="15.75">
      <c r="B64" s="13"/>
      <c r="C64" s="13" t="e">
        <f t="array" ref="C64">IF(CODE(MID(B64,2,1))&gt;=97,LEFT(B64,MATCH(TRUE,EXACT(MID(B64,ROW($1:$255),3),UPPER(MID(B64,ROW($1:$255),3))),0)),MID(B64,MATCH(FALSE,EXACT(MID(B64,ROW($1:$255),3),UPPER(MID(B64,ROW($1:$255),3))),0)+1,999))</f>
        <v>#VALUE!</v>
      </c>
      <c r="D64" s="13" t="e">
        <f t="array" ref="D64">IF(CODE(MID(B64,2,1))&gt;=97,MID(B64,MATCH(TRUE,EXACT(MID(B64,ROW($1:$255),3),UPPER(MID(B64,ROW($1:$255),3))),0)+1,999),LEFT(B64,MATCH(FALSE,EXACT(MID(B64,ROW($1:$255),3),UPPER(MID(B64,ROW($1:$255),3))),0)))</f>
        <v>#VALUE!</v>
      </c>
      <c r="E64" s="13" t="e">
        <f t="array" ref="E64">IF(CODE(MID(B64,2,1))&gt;=97,B64,MID(B64,MATCH(FALSE,EXACT(MID(B64,ROW($1:$255),3),UPPER(MID(B64,ROW($1:$255),3))),0)+1,999)&amp;" "&amp;LEFT(B64,MATCH(FALSE,EXACT(MID(B64,ROW($1:$255),3),UPPER(MID(B64,ROW($1:$255),3))),0)))</f>
        <v>#VALUE!</v>
      </c>
      <c r="F64" s="14">
        <v>37225</v>
      </c>
      <c r="G64" s="15">
        <f t="shared" ca="1" si="1"/>
        <v>15</v>
      </c>
    </row>
    <row r="65" spans="2:7" ht="15.75">
      <c r="B65" s="13"/>
      <c r="C65" s="13" t="e">
        <f t="array" ref="C65">IF(CODE(MID(B65,2,1))&gt;=97,LEFT(B65,MATCH(TRUE,EXACT(MID(B65,ROW($1:$255),3),UPPER(MID(B65,ROW($1:$255),3))),0)),MID(B65,MATCH(FALSE,EXACT(MID(B65,ROW($1:$255),3),UPPER(MID(B65,ROW($1:$255),3))),0)+1,999))</f>
        <v>#VALUE!</v>
      </c>
      <c r="D65" s="13" t="e">
        <f t="array" ref="D65">IF(CODE(MID(B65,2,1))&gt;=97,MID(B65,MATCH(TRUE,EXACT(MID(B65,ROW($1:$255),3),UPPER(MID(B65,ROW($1:$255),3))),0)+1,999),LEFT(B65,MATCH(FALSE,EXACT(MID(B65,ROW($1:$255),3),UPPER(MID(B65,ROW($1:$255),3))),0)))</f>
        <v>#VALUE!</v>
      </c>
      <c r="E65" s="13" t="e">
        <f t="array" ref="E65">IF(CODE(MID(B65,2,1))&gt;=97,B65,MID(B65,MATCH(FALSE,EXACT(MID(B65,ROW($1:$255),3),UPPER(MID(B65,ROW($1:$255),3))),0)+1,999)&amp;" "&amp;LEFT(B65,MATCH(FALSE,EXACT(MID(B65,ROW($1:$255),3),UPPER(MID(B65,ROW($1:$255),3))),0)))</f>
        <v>#VALUE!</v>
      </c>
      <c r="F65" s="14">
        <v>35863</v>
      </c>
      <c r="G65" s="15">
        <f t="shared" ca="1" si="1"/>
        <v>19</v>
      </c>
    </row>
    <row r="66" spans="2:7" ht="15.75">
      <c r="B66" s="13"/>
      <c r="C66" s="13" t="e">
        <f t="array" ref="C66">IF(CODE(MID(B66,2,1))&gt;=97,LEFT(B66,MATCH(TRUE,EXACT(MID(B66,ROW($1:$255),3),UPPER(MID(B66,ROW($1:$255),3))),0)),MID(B66,MATCH(FALSE,EXACT(MID(B66,ROW($1:$255),3),UPPER(MID(B66,ROW($1:$255),3))),0)+1,999))</f>
        <v>#VALUE!</v>
      </c>
      <c r="D66" s="13" t="e">
        <f t="array" ref="D66">IF(CODE(MID(B66,2,1))&gt;=97,MID(B66,MATCH(TRUE,EXACT(MID(B66,ROW($1:$255),3),UPPER(MID(B66,ROW($1:$255),3))),0)+1,999),LEFT(B66,MATCH(FALSE,EXACT(MID(B66,ROW($1:$255),3),UPPER(MID(B66,ROW($1:$255),3))),0)))</f>
        <v>#VALUE!</v>
      </c>
      <c r="E66" s="13" t="e">
        <f t="array" ref="E66">IF(CODE(MID(B66,2,1))&gt;=97,B66,MID(B66,MATCH(FALSE,EXACT(MID(B66,ROW($1:$255),3),UPPER(MID(B66,ROW($1:$255),3))),0)+1,999)&amp;" "&amp;LEFT(B66,MATCH(FALSE,EXACT(MID(B66,ROW($1:$255),3),UPPER(MID(B66,ROW($1:$255),3))),0)))</f>
        <v>#VALUE!</v>
      </c>
      <c r="F66" s="14">
        <v>37882</v>
      </c>
      <c r="G66" s="15">
        <f t="shared" ca="1" si="1"/>
        <v>13</v>
      </c>
    </row>
    <row r="67" spans="2:7" ht="15.75">
      <c r="B67" s="13"/>
      <c r="C67" s="13" t="e">
        <f t="array" ref="C67">IF(CODE(MID(B67,2,1))&gt;=97,LEFT(B67,MATCH(TRUE,EXACT(MID(B67,ROW($1:$255),3),UPPER(MID(B67,ROW($1:$255),3))),0)),MID(B67,MATCH(FALSE,EXACT(MID(B67,ROW($1:$255),3),UPPER(MID(B67,ROW($1:$255),3))),0)+1,999))</f>
        <v>#VALUE!</v>
      </c>
      <c r="D67" s="13" t="e">
        <f t="array" ref="D67">IF(CODE(MID(B67,2,1))&gt;=97,MID(B67,MATCH(TRUE,EXACT(MID(B67,ROW($1:$255),3),UPPER(MID(B67,ROW($1:$255),3))),0)+1,999),LEFT(B67,MATCH(FALSE,EXACT(MID(B67,ROW($1:$255),3),UPPER(MID(B67,ROW($1:$255),3))),0)))</f>
        <v>#VALUE!</v>
      </c>
      <c r="E67" s="13" t="e">
        <f t="array" ref="E67">IF(CODE(MID(B67,2,1))&gt;=97,B67,MID(B67,MATCH(FALSE,EXACT(MID(B67,ROW($1:$255),3),UPPER(MID(B67,ROW($1:$255),3))),0)+1,999)&amp;" "&amp;LEFT(B67,MATCH(FALSE,EXACT(MID(B67,ROW($1:$255),3),UPPER(MID(B67,ROW($1:$255),3))),0)))</f>
        <v>#VALUE!</v>
      </c>
      <c r="F67" s="14">
        <v>37293</v>
      </c>
      <c r="G67" s="15">
        <f t="shared" ref="G67:G81" ca="1" si="2">DATEDIF(F67,TODAY(),"Y")</f>
        <v>15</v>
      </c>
    </row>
    <row r="68" spans="2:7" ht="15.75">
      <c r="B68" s="13"/>
      <c r="C68" s="13" t="e">
        <f t="array" ref="C68">IF(CODE(MID(B68,2,1))&gt;=97,LEFT(B68,MATCH(TRUE,EXACT(MID(B68,ROW($1:$255),3),UPPER(MID(B68,ROW($1:$255),3))),0)),MID(B68,MATCH(FALSE,EXACT(MID(B68,ROW($1:$255),3),UPPER(MID(B68,ROW($1:$255),3))),0)+1,999))</f>
        <v>#VALUE!</v>
      </c>
      <c r="D68" s="13" t="e">
        <f t="array" ref="D68">IF(CODE(MID(B68,2,1))&gt;=97,MID(B68,MATCH(TRUE,EXACT(MID(B68,ROW($1:$255),3),UPPER(MID(B68,ROW($1:$255),3))),0)+1,999),LEFT(B68,MATCH(FALSE,EXACT(MID(B68,ROW($1:$255),3),UPPER(MID(B68,ROW($1:$255),3))),0)))</f>
        <v>#VALUE!</v>
      </c>
      <c r="E68" s="13" t="e">
        <f t="array" ref="E68">IF(CODE(MID(B68,2,1))&gt;=97,B68,MID(B68,MATCH(FALSE,EXACT(MID(B68,ROW($1:$255),3),UPPER(MID(B68,ROW($1:$255),3))),0)+1,999)&amp;" "&amp;LEFT(B68,MATCH(FALSE,EXACT(MID(B68,ROW($1:$255),3),UPPER(MID(B68,ROW($1:$255),3))),0)))</f>
        <v>#VALUE!</v>
      </c>
      <c r="F68" s="14">
        <v>36487</v>
      </c>
      <c r="G68" s="15">
        <f t="shared" ca="1" si="2"/>
        <v>17</v>
      </c>
    </row>
    <row r="69" spans="2:7" ht="15.75">
      <c r="B69" s="13"/>
      <c r="C69" s="13" t="e">
        <f t="array" ref="C69">IF(CODE(MID(B69,2,1))&gt;=97,LEFT(B69,MATCH(TRUE,EXACT(MID(B69,ROW($1:$255),3),UPPER(MID(B69,ROW($1:$255),3))),0)),MID(B69,MATCH(FALSE,EXACT(MID(B69,ROW($1:$255),3),UPPER(MID(B69,ROW($1:$255),3))),0)+1,999))</f>
        <v>#VALUE!</v>
      </c>
      <c r="D69" s="13" t="e">
        <f t="array" ref="D69">IF(CODE(MID(B69,2,1))&gt;=97,MID(B69,MATCH(TRUE,EXACT(MID(B69,ROW($1:$255),3),UPPER(MID(B69,ROW($1:$255),3))),0)+1,999),LEFT(B69,MATCH(FALSE,EXACT(MID(B69,ROW($1:$255),3),UPPER(MID(B69,ROW($1:$255),3))),0)))</f>
        <v>#VALUE!</v>
      </c>
      <c r="E69" s="13" t="e">
        <f t="array" ref="E69">IF(CODE(MID(B69,2,1))&gt;=97,B69,MID(B69,MATCH(FALSE,EXACT(MID(B69,ROW($1:$255),3),UPPER(MID(B69,ROW($1:$255),3))),0)+1,999)&amp;" "&amp;LEFT(B69,MATCH(FALSE,EXACT(MID(B69,ROW($1:$255),3),UPPER(MID(B69,ROW($1:$255),3))),0)))</f>
        <v>#VALUE!</v>
      </c>
      <c r="F69" s="14">
        <v>37536</v>
      </c>
      <c r="G69" s="15">
        <f t="shared" ca="1" si="2"/>
        <v>14</v>
      </c>
    </row>
    <row r="70" spans="2:7" ht="15.75">
      <c r="B70" s="13"/>
      <c r="C70" s="13" t="e">
        <f t="array" ref="C70">IF(CODE(MID(B70,2,1))&gt;=97,LEFT(B70,MATCH(TRUE,EXACT(MID(B70,ROW($1:$255),3),UPPER(MID(B70,ROW($1:$255),3))),0)),MID(B70,MATCH(FALSE,EXACT(MID(B70,ROW($1:$255),3),UPPER(MID(B70,ROW($1:$255),3))),0)+1,999))</f>
        <v>#VALUE!</v>
      </c>
      <c r="D70" s="13" t="e">
        <f t="array" ref="D70">IF(CODE(MID(B70,2,1))&gt;=97,MID(B70,MATCH(TRUE,EXACT(MID(B70,ROW($1:$255),3),UPPER(MID(B70,ROW($1:$255),3))),0)+1,999),LEFT(B70,MATCH(FALSE,EXACT(MID(B70,ROW($1:$255),3),UPPER(MID(B70,ROW($1:$255),3))),0)))</f>
        <v>#VALUE!</v>
      </c>
      <c r="E70" s="13" t="e">
        <f t="array" ref="E70">IF(CODE(MID(B70,2,1))&gt;=97,B70,MID(B70,MATCH(FALSE,EXACT(MID(B70,ROW($1:$255),3),UPPER(MID(B70,ROW($1:$255),3))),0)+1,999)&amp;" "&amp;LEFT(B70,MATCH(FALSE,EXACT(MID(B70,ROW($1:$255),3),UPPER(MID(B70,ROW($1:$255),3))),0)))</f>
        <v>#VALUE!</v>
      </c>
      <c r="F70" s="14">
        <v>37942</v>
      </c>
      <c r="G70" s="15">
        <f t="shared" ca="1" si="2"/>
        <v>13</v>
      </c>
    </row>
    <row r="71" spans="2:7" ht="15.75">
      <c r="B71" s="13"/>
      <c r="C71" s="13" t="e">
        <f t="array" ref="C71">IF(CODE(MID(B71,2,1))&gt;=97,LEFT(B71,MATCH(TRUE,EXACT(MID(B71,ROW($1:$255),3),UPPER(MID(B71,ROW($1:$255),3))),0)),MID(B71,MATCH(FALSE,EXACT(MID(B71,ROW($1:$255),3),UPPER(MID(B71,ROW($1:$255),3))),0)+1,999))</f>
        <v>#VALUE!</v>
      </c>
      <c r="D71" s="13" t="e">
        <f t="array" ref="D71">IF(CODE(MID(B71,2,1))&gt;=97,MID(B71,MATCH(TRUE,EXACT(MID(B71,ROW($1:$255),3),UPPER(MID(B71,ROW($1:$255),3))),0)+1,999),LEFT(B71,MATCH(FALSE,EXACT(MID(B71,ROW($1:$255),3),UPPER(MID(B71,ROW($1:$255),3))),0)))</f>
        <v>#VALUE!</v>
      </c>
      <c r="E71" s="13" t="e">
        <f t="array" ref="E71">IF(CODE(MID(B71,2,1))&gt;=97,B71,MID(B71,MATCH(FALSE,EXACT(MID(B71,ROW($1:$255),3),UPPER(MID(B71,ROW($1:$255),3))),0)+1,999)&amp;" "&amp;LEFT(B71,MATCH(FALSE,EXACT(MID(B71,ROW($1:$255),3),UPPER(MID(B71,ROW($1:$255),3))),0)))</f>
        <v>#VALUE!</v>
      </c>
      <c r="F71" s="14">
        <v>35561</v>
      </c>
      <c r="G71" s="15">
        <f t="shared" ca="1" si="2"/>
        <v>20</v>
      </c>
    </row>
    <row r="72" spans="2:7" ht="15.75">
      <c r="B72" s="13"/>
      <c r="C72" s="13" t="e">
        <f t="array" ref="C72">IF(CODE(MID(B72,2,1))&gt;=97,LEFT(B72,MATCH(TRUE,EXACT(MID(B72,ROW($1:$255),3),UPPER(MID(B72,ROW($1:$255),3))),0)),MID(B72,MATCH(FALSE,EXACT(MID(B72,ROW($1:$255),3),UPPER(MID(B72,ROW($1:$255),3))),0)+1,999))</f>
        <v>#VALUE!</v>
      </c>
      <c r="D72" s="13" t="e">
        <f t="array" ref="D72">IF(CODE(MID(B72,2,1))&gt;=97,MID(B72,MATCH(TRUE,EXACT(MID(B72,ROW($1:$255),3),UPPER(MID(B72,ROW($1:$255),3))),0)+1,999),LEFT(B72,MATCH(FALSE,EXACT(MID(B72,ROW($1:$255),3),UPPER(MID(B72,ROW($1:$255),3))),0)))</f>
        <v>#VALUE!</v>
      </c>
      <c r="E72" s="13" t="e">
        <f t="array" ref="E72">IF(CODE(MID(B72,2,1))&gt;=97,B72,MID(B72,MATCH(FALSE,EXACT(MID(B72,ROW($1:$255),3),UPPER(MID(B72,ROW($1:$255),3))),0)+1,999)&amp;" "&amp;LEFT(B72,MATCH(FALSE,EXACT(MID(B72,ROW($1:$255),3),UPPER(MID(B72,ROW($1:$255),3))),0)))</f>
        <v>#VALUE!</v>
      </c>
      <c r="F72" s="14">
        <v>36581</v>
      </c>
      <c r="G72" s="15">
        <f t="shared" ca="1" si="2"/>
        <v>17</v>
      </c>
    </row>
    <row r="73" spans="2:7" ht="15.75">
      <c r="B73" s="13"/>
      <c r="C73" s="13" t="e">
        <f t="array" ref="C73">IF(CODE(MID(B73,2,1))&gt;=97,LEFT(B73,MATCH(TRUE,EXACT(MID(B73,ROW($1:$255),3),UPPER(MID(B73,ROW($1:$255),3))),0)),MID(B73,MATCH(FALSE,EXACT(MID(B73,ROW($1:$255),3),UPPER(MID(B73,ROW($1:$255),3))),0)+1,999))</f>
        <v>#VALUE!</v>
      </c>
      <c r="D73" s="13" t="e">
        <f t="array" ref="D73">IF(CODE(MID(B73,2,1))&gt;=97,MID(B73,MATCH(TRUE,EXACT(MID(B73,ROW($1:$255),3),UPPER(MID(B73,ROW($1:$255),3))),0)+1,999),LEFT(B73,MATCH(FALSE,EXACT(MID(B73,ROW($1:$255),3),UPPER(MID(B73,ROW($1:$255),3))),0)))</f>
        <v>#VALUE!</v>
      </c>
      <c r="E73" s="13" t="e">
        <f t="array" ref="E73">IF(CODE(MID(B73,2,1))&gt;=97,B73,MID(B73,MATCH(FALSE,EXACT(MID(B73,ROW($1:$255),3),UPPER(MID(B73,ROW($1:$255),3))),0)+1,999)&amp;" "&amp;LEFT(B73,MATCH(FALSE,EXACT(MID(B73,ROW($1:$255),3),UPPER(MID(B73,ROW($1:$255),3))),0)))</f>
        <v>#VALUE!</v>
      </c>
      <c r="F73" s="14">
        <v>36590</v>
      </c>
      <c r="G73" s="15">
        <f t="shared" ca="1" si="2"/>
        <v>17</v>
      </c>
    </row>
    <row r="74" spans="2:7" ht="15.75">
      <c r="B74" s="13"/>
      <c r="C74" s="13" t="e">
        <f t="array" ref="C74">IF(CODE(MID(B74,2,1))&gt;=97,LEFT(B74,MATCH(TRUE,EXACT(MID(B74,ROW($1:$255),3),UPPER(MID(B74,ROW($1:$255),3))),0)),MID(B74,MATCH(FALSE,EXACT(MID(B74,ROW($1:$255),3),UPPER(MID(B74,ROW($1:$255),3))),0)+1,999))</f>
        <v>#VALUE!</v>
      </c>
      <c r="D74" s="13" t="e">
        <f t="array" ref="D74">IF(CODE(MID(B74,2,1))&gt;=97,MID(B74,MATCH(TRUE,EXACT(MID(B74,ROW($1:$255),3),UPPER(MID(B74,ROW($1:$255),3))),0)+1,999),LEFT(B74,MATCH(FALSE,EXACT(MID(B74,ROW($1:$255),3),UPPER(MID(B74,ROW($1:$255),3))),0)))</f>
        <v>#VALUE!</v>
      </c>
      <c r="E74" s="13" t="e">
        <f t="array" ref="E74">IF(CODE(MID(B74,2,1))&gt;=97,B74,MID(B74,MATCH(FALSE,EXACT(MID(B74,ROW($1:$255),3),UPPER(MID(B74,ROW($1:$255),3))),0)+1,999)&amp;" "&amp;LEFT(B74,MATCH(FALSE,EXACT(MID(B74,ROW($1:$255),3),UPPER(MID(B74,ROW($1:$255),3))),0)))</f>
        <v>#VALUE!</v>
      </c>
      <c r="F74" s="14">
        <v>37238</v>
      </c>
      <c r="G74" s="15">
        <f t="shared" ca="1" si="2"/>
        <v>15</v>
      </c>
    </row>
    <row r="75" spans="2:7" ht="15.75">
      <c r="B75" s="13"/>
      <c r="C75" s="13" t="e">
        <f t="array" ref="C75">IF(CODE(MID(B75,2,1))&gt;=97,LEFT(B75,MATCH(TRUE,EXACT(MID(B75,ROW($1:$255),3),UPPER(MID(B75,ROW($1:$255),3))),0)),MID(B75,MATCH(FALSE,EXACT(MID(B75,ROW($1:$255),3),UPPER(MID(B75,ROW($1:$255),3))),0)+1,999))</f>
        <v>#VALUE!</v>
      </c>
      <c r="D75" s="13" t="e">
        <f t="array" ref="D75">IF(CODE(MID(B75,2,1))&gt;=97,MID(B75,MATCH(TRUE,EXACT(MID(B75,ROW($1:$255),3),UPPER(MID(B75,ROW($1:$255),3))),0)+1,999),LEFT(B75,MATCH(FALSE,EXACT(MID(B75,ROW($1:$255),3),UPPER(MID(B75,ROW($1:$255),3))),0)))</f>
        <v>#VALUE!</v>
      </c>
      <c r="E75" s="13" t="e">
        <f t="array" ref="E75">IF(CODE(MID(B75,2,1))&gt;=97,B75,MID(B75,MATCH(FALSE,EXACT(MID(B75,ROW($1:$255),3),UPPER(MID(B75,ROW($1:$255),3))),0)+1,999)&amp;" "&amp;LEFT(B75,MATCH(FALSE,EXACT(MID(B75,ROW($1:$255),3),UPPER(MID(B75,ROW($1:$255),3))),0)))</f>
        <v>#VALUE!</v>
      </c>
      <c r="F75" s="14">
        <v>36282</v>
      </c>
      <c r="G75" s="15">
        <f t="shared" ca="1" si="2"/>
        <v>18</v>
      </c>
    </row>
    <row r="76" spans="2:7" ht="15.75">
      <c r="B76" s="13"/>
      <c r="C76" s="13" t="e">
        <f t="array" ref="C76">IF(CODE(MID(B76,2,1))&gt;=97,LEFT(B76,MATCH(TRUE,EXACT(MID(B76,ROW($1:$255),3),UPPER(MID(B76,ROW($1:$255),3))),0)),MID(B76,MATCH(FALSE,EXACT(MID(B76,ROW($1:$255),3),UPPER(MID(B76,ROW($1:$255),3))),0)+1,999))</f>
        <v>#VALUE!</v>
      </c>
      <c r="D76" s="13" t="e">
        <f t="array" ref="D76">IF(CODE(MID(B76,2,1))&gt;=97,MID(B76,MATCH(TRUE,EXACT(MID(B76,ROW($1:$255),3),UPPER(MID(B76,ROW($1:$255),3))),0)+1,999),LEFT(B76,MATCH(FALSE,EXACT(MID(B76,ROW($1:$255),3),UPPER(MID(B76,ROW($1:$255),3))),0)))</f>
        <v>#VALUE!</v>
      </c>
      <c r="E76" s="13" t="e">
        <f t="array" ref="E76">IF(CODE(MID(B76,2,1))&gt;=97,B76,MID(B76,MATCH(FALSE,EXACT(MID(B76,ROW($1:$255),3),UPPER(MID(B76,ROW($1:$255),3))),0)+1,999)&amp;" "&amp;LEFT(B76,MATCH(FALSE,EXACT(MID(B76,ROW($1:$255),3),UPPER(MID(B76,ROW($1:$255),3))),0)))</f>
        <v>#VALUE!</v>
      </c>
      <c r="F76" s="14">
        <v>36186</v>
      </c>
      <c r="G76" s="15">
        <f t="shared" ca="1" si="2"/>
        <v>18</v>
      </c>
    </row>
    <row r="77" spans="2:7" ht="15.75">
      <c r="B77" s="13"/>
      <c r="C77" s="13" t="e">
        <f t="array" ref="C77">IF(CODE(MID(B77,2,1))&gt;=97,LEFT(B77,MATCH(TRUE,EXACT(MID(B77,ROW($1:$255),3),UPPER(MID(B77,ROW($1:$255),3))),0)),MID(B77,MATCH(FALSE,EXACT(MID(B77,ROW($1:$255),3),UPPER(MID(B77,ROW($1:$255),3))),0)+1,999))</f>
        <v>#VALUE!</v>
      </c>
      <c r="D77" s="13" t="e">
        <f t="array" ref="D77">IF(CODE(MID(B77,2,1))&gt;=97,MID(B77,MATCH(TRUE,EXACT(MID(B77,ROW($1:$255),3),UPPER(MID(B77,ROW($1:$255),3))),0)+1,999),LEFT(B77,MATCH(FALSE,EXACT(MID(B77,ROW($1:$255),3),UPPER(MID(B77,ROW($1:$255),3))),0)))</f>
        <v>#VALUE!</v>
      </c>
      <c r="E77" s="13" t="e">
        <f t="array" ref="E77">IF(CODE(MID(B77,2,1))&gt;=97,B77,MID(B77,MATCH(FALSE,EXACT(MID(B77,ROW($1:$255),3),UPPER(MID(B77,ROW($1:$255),3))),0)+1,999)&amp;" "&amp;LEFT(B77,MATCH(FALSE,EXACT(MID(B77,ROW($1:$255),3),UPPER(MID(B77,ROW($1:$255),3))),0)))</f>
        <v>#VALUE!</v>
      </c>
      <c r="F77" s="14">
        <v>37597</v>
      </c>
      <c r="G77" s="15">
        <f t="shared" ca="1" si="2"/>
        <v>14</v>
      </c>
    </row>
    <row r="78" spans="2:7" ht="15.75">
      <c r="B78" s="13"/>
      <c r="C78" s="13" t="e">
        <f t="array" ref="C78">IF(CODE(MID(B78,2,1))&gt;=97,LEFT(B78,MATCH(TRUE,EXACT(MID(B78,ROW($1:$255),3),UPPER(MID(B78,ROW($1:$255),3))),0)),MID(B78,MATCH(FALSE,EXACT(MID(B78,ROW($1:$255),3),UPPER(MID(B78,ROW($1:$255),3))),0)+1,999))</f>
        <v>#VALUE!</v>
      </c>
      <c r="D78" s="13" t="e">
        <f t="array" ref="D78">IF(CODE(MID(B78,2,1))&gt;=97,MID(B78,MATCH(TRUE,EXACT(MID(B78,ROW($1:$255),3),UPPER(MID(B78,ROW($1:$255),3))),0)+1,999),LEFT(B78,MATCH(FALSE,EXACT(MID(B78,ROW($1:$255),3),UPPER(MID(B78,ROW($1:$255),3))),0)))</f>
        <v>#VALUE!</v>
      </c>
      <c r="E78" s="13" t="e">
        <f t="array" ref="E78">IF(CODE(MID(B78,2,1))&gt;=97,B78,MID(B78,MATCH(FALSE,EXACT(MID(B78,ROW($1:$255),3),UPPER(MID(B78,ROW($1:$255),3))),0)+1,999)&amp;" "&amp;LEFT(B78,MATCH(FALSE,EXACT(MID(B78,ROW($1:$255),3),UPPER(MID(B78,ROW($1:$255),3))),0)))</f>
        <v>#VALUE!</v>
      </c>
      <c r="F78" s="14">
        <v>35984</v>
      </c>
      <c r="G78" s="15">
        <f t="shared" ca="1" si="2"/>
        <v>19</v>
      </c>
    </row>
    <row r="79" spans="2:7" ht="15.75">
      <c r="B79" s="13"/>
      <c r="C79" s="13" t="e">
        <f t="array" ref="C79">IF(CODE(MID(B79,2,1))&gt;=97,LEFT(B79,MATCH(TRUE,EXACT(MID(B79,ROW($1:$255),3),UPPER(MID(B79,ROW($1:$255),3))),0)),MID(B79,MATCH(FALSE,EXACT(MID(B79,ROW($1:$255),3),UPPER(MID(B79,ROW($1:$255),3))),0)+1,999))</f>
        <v>#VALUE!</v>
      </c>
      <c r="D79" s="13" t="e">
        <f t="array" ref="D79">IF(CODE(MID(B79,2,1))&gt;=97,MID(B79,MATCH(TRUE,EXACT(MID(B79,ROW($1:$255),3),UPPER(MID(B79,ROW($1:$255),3))),0)+1,999),LEFT(B79,MATCH(FALSE,EXACT(MID(B79,ROW($1:$255),3),UPPER(MID(B79,ROW($1:$255),3))),0)))</f>
        <v>#VALUE!</v>
      </c>
      <c r="E79" s="13" t="e">
        <f t="array" ref="E79">IF(CODE(MID(B79,2,1))&gt;=97,B79,MID(B79,MATCH(FALSE,EXACT(MID(B79,ROW($1:$255),3),UPPER(MID(B79,ROW($1:$255),3))),0)+1,999)&amp;" "&amp;LEFT(B79,MATCH(FALSE,EXACT(MID(B79,ROW($1:$255),3),UPPER(MID(B79,ROW($1:$255),3))),0)))</f>
        <v>#VALUE!</v>
      </c>
      <c r="F79" s="14">
        <v>36095</v>
      </c>
      <c r="G79" s="15">
        <f t="shared" ca="1" si="2"/>
        <v>18</v>
      </c>
    </row>
    <row r="80" spans="2:7" ht="15.75">
      <c r="B80" s="13"/>
      <c r="C80" s="13" t="e">
        <f t="array" ref="C80">IF(CODE(MID(B80,2,1))&gt;=97,LEFT(B80,MATCH(TRUE,EXACT(MID(B80,ROW($1:$255),3),UPPER(MID(B80,ROW($1:$255),3))),0)),MID(B80,MATCH(FALSE,EXACT(MID(B80,ROW($1:$255),3),UPPER(MID(B80,ROW($1:$255),3))),0)+1,999))</f>
        <v>#VALUE!</v>
      </c>
      <c r="D80" s="13" t="e">
        <f t="array" ref="D80">IF(CODE(MID(B80,2,1))&gt;=97,MID(B80,MATCH(TRUE,EXACT(MID(B80,ROW($1:$255),3),UPPER(MID(B80,ROW($1:$255),3))),0)+1,999),LEFT(B80,MATCH(FALSE,EXACT(MID(B80,ROW($1:$255),3),UPPER(MID(B80,ROW($1:$255),3))),0)))</f>
        <v>#VALUE!</v>
      </c>
      <c r="E80" s="13" t="e">
        <f t="array" ref="E80">IF(CODE(MID(B80,2,1))&gt;=97,B80,MID(B80,MATCH(FALSE,EXACT(MID(B80,ROW($1:$255),3),UPPER(MID(B80,ROW($1:$255),3))),0)+1,999)&amp;" "&amp;LEFT(B80,MATCH(FALSE,EXACT(MID(B80,ROW($1:$255),3),UPPER(MID(B80,ROW($1:$255),3))),0)))</f>
        <v>#VALUE!</v>
      </c>
      <c r="F80" s="14">
        <v>35650</v>
      </c>
      <c r="G80" s="15">
        <f t="shared" ca="1" si="2"/>
        <v>20</v>
      </c>
    </row>
    <row r="81" spans="2:7" ht="15.75">
      <c r="B81" s="13"/>
      <c r="C81" s="13" t="e">
        <f t="array" ref="C81">IF(CODE(MID(B81,2,1))&gt;=97,LEFT(B81,MATCH(TRUE,EXACT(MID(B81,ROW($1:$255),3),UPPER(MID(B81,ROW($1:$255),3))),0)),MID(B81,MATCH(FALSE,EXACT(MID(B81,ROW($1:$255),3),UPPER(MID(B81,ROW($1:$255),3))),0)+1,999))</f>
        <v>#VALUE!</v>
      </c>
      <c r="D81" s="13" t="e">
        <f t="array" ref="D81">IF(CODE(MID(B81,2,1))&gt;=97,MID(B81,MATCH(TRUE,EXACT(MID(B81,ROW($1:$255),3),UPPER(MID(B81,ROW($1:$255),3))),0)+1,999),LEFT(B81,MATCH(FALSE,EXACT(MID(B81,ROW($1:$255),3),UPPER(MID(B81,ROW($1:$255),3))),0)))</f>
        <v>#VALUE!</v>
      </c>
      <c r="E81" s="13" t="e">
        <f t="array" ref="E81">IF(CODE(MID(B81,2,1))&gt;=97,B81,MID(B81,MATCH(FALSE,EXACT(MID(B81,ROW($1:$255),3),UPPER(MID(B81,ROW($1:$255),3))),0)+1,999)&amp;" "&amp;LEFT(B81,MATCH(FALSE,EXACT(MID(B81,ROW($1:$255),3),UPPER(MID(B81,ROW($1:$255),3))),0)))</f>
        <v>#VALUE!</v>
      </c>
      <c r="F81" s="14">
        <v>34803</v>
      </c>
      <c r="G81" s="15">
        <f t="shared" ca="1" si="2"/>
        <v>22</v>
      </c>
    </row>
    <row r="82" spans="2:7" ht="15.75">
      <c r="B82" s="13"/>
      <c r="C82" s="13"/>
      <c r="D82" s="13"/>
      <c r="E82" s="13"/>
      <c r="F82" s="14"/>
      <c r="G82" s="15"/>
    </row>
    <row r="83" spans="2:7">
      <c r="B83" s="13"/>
      <c r="C83" s="13"/>
      <c r="D83" s="13"/>
      <c r="E83" s="13"/>
      <c r="F83" s="13"/>
      <c r="G83" s="16"/>
    </row>
    <row r="84" spans="2:7">
      <c r="B84" s="13"/>
      <c r="C84" s="13"/>
      <c r="D84" s="13"/>
      <c r="E84" s="13"/>
      <c r="F84" s="13"/>
      <c r="G84" s="16"/>
    </row>
    <row r="85" spans="2:7">
      <c r="B85" s="13"/>
      <c r="C85" s="13"/>
      <c r="D85" s="13"/>
      <c r="E85" s="13"/>
      <c r="F85" s="13"/>
      <c r="G85" s="16"/>
    </row>
    <row r="86" spans="2:7">
      <c r="B86" s="13"/>
      <c r="C86" s="13"/>
      <c r="D86" s="13"/>
      <c r="E86" s="13"/>
      <c r="F86" s="14"/>
      <c r="G86" s="13"/>
    </row>
    <row r="87" spans="2:7">
      <c r="B87" s="13"/>
      <c r="C87" s="13"/>
      <c r="D87" s="13"/>
      <c r="E87" s="13"/>
      <c r="F87" s="14"/>
      <c r="G87" s="13"/>
    </row>
    <row r="88" spans="2:7">
      <c r="B88" s="13"/>
      <c r="C88" s="13"/>
      <c r="D88" s="13"/>
      <c r="E88" s="13"/>
      <c r="F88" s="14"/>
      <c r="G88" s="13"/>
    </row>
    <row r="89" spans="2:7">
      <c r="B89" s="13"/>
      <c r="C89" s="13"/>
      <c r="D89" s="13"/>
      <c r="E89" s="13"/>
      <c r="F89" s="14"/>
      <c r="G89" s="13"/>
    </row>
    <row r="90" spans="2:7">
      <c r="B90" s="13"/>
      <c r="C90" s="13"/>
      <c r="D90" s="13"/>
      <c r="E90" s="13"/>
      <c r="F90" s="14"/>
      <c r="G90" s="13"/>
    </row>
    <row r="91" spans="2:7">
      <c r="B91" s="13"/>
      <c r="C91" s="13"/>
      <c r="D91" s="13"/>
      <c r="E91" s="13"/>
      <c r="F91" s="14"/>
      <c r="G91" s="13"/>
    </row>
    <row r="92" spans="2:7">
      <c r="B92" s="13"/>
      <c r="C92" s="13"/>
      <c r="D92" s="13"/>
      <c r="E92" s="13"/>
      <c r="F92" s="14"/>
      <c r="G92" s="13"/>
    </row>
    <row r="93" spans="2:7">
      <c r="B93" s="13"/>
      <c r="C93" s="13"/>
      <c r="D93" s="13"/>
      <c r="E93" s="13"/>
      <c r="F93" s="14"/>
      <c r="G93" s="13"/>
    </row>
    <row r="94" spans="2:7">
      <c r="B94" s="13"/>
      <c r="C94" s="13"/>
      <c r="D94" s="13"/>
      <c r="E94" s="13"/>
      <c r="F94" s="14"/>
      <c r="G94" s="13"/>
    </row>
    <row r="95" spans="2:7">
      <c r="B95" s="13"/>
      <c r="C95" s="13"/>
      <c r="D95" s="13"/>
      <c r="E95" s="13"/>
      <c r="F95" s="14"/>
      <c r="G95" s="13"/>
    </row>
    <row r="96" spans="2:7">
      <c r="B96" s="13"/>
      <c r="C96" s="13"/>
      <c r="D96" s="13"/>
      <c r="E96" s="13"/>
      <c r="F96" s="14"/>
      <c r="G96" s="13"/>
    </row>
    <row r="97" spans="2:7">
      <c r="B97" s="13"/>
      <c r="C97" s="13"/>
      <c r="D97" s="13"/>
      <c r="E97" s="13"/>
      <c r="F97" s="14"/>
      <c r="G97" s="13"/>
    </row>
    <row r="98" spans="2:7">
      <c r="B98" s="13"/>
      <c r="C98" s="13"/>
      <c r="D98" s="13"/>
      <c r="E98" s="13"/>
      <c r="F98" s="14"/>
      <c r="G98" s="13"/>
    </row>
    <row r="99" spans="2:7">
      <c r="B99" s="13"/>
      <c r="C99" s="13"/>
      <c r="D99" s="13"/>
      <c r="E99" s="13"/>
      <c r="F99" s="14"/>
      <c r="G99" s="13"/>
    </row>
    <row r="100" spans="2:7">
      <c r="B100" s="13"/>
      <c r="C100" s="13"/>
      <c r="D100" s="13"/>
      <c r="E100" s="13"/>
      <c r="F100" s="14"/>
      <c r="G100" s="13"/>
    </row>
    <row r="101" spans="2:7">
      <c r="B101" s="13"/>
      <c r="C101" s="13"/>
      <c r="D101" s="13"/>
      <c r="E101" s="13"/>
      <c r="F101" s="14"/>
      <c r="G101" s="13"/>
    </row>
    <row r="102" spans="2:7">
      <c r="B102" s="13"/>
      <c r="C102" s="13"/>
      <c r="D102" s="13"/>
      <c r="E102" s="13"/>
      <c r="F102" s="14"/>
      <c r="G102" s="13"/>
    </row>
    <row r="103" spans="2:7">
      <c r="B103" s="13"/>
      <c r="C103" s="13"/>
      <c r="D103" s="13"/>
      <c r="E103" s="13"/>
      <c r="F103" s="14"/>
      <c r="G103" s="13"/>
    </row>
    <row r="104" spans="2:7">
      <c r="B104" s="13"/>
      <c r="C104" s="13"/>
      <c r="D104" s="13"/>
      <c r="E104" s="13"/>
      <c r="F104" s="14"/>
      <c r="G104" s="13"/>
    </row>
    <row r="105" spans="2:7">
      <c r="B105" s="13"/>
      <c r="C105" s="13"/>
      <c r="D105" s="13"/>
      <c r="E105" s="13"/>
      <c r="F105" s="14"/>
      <c r="G105" s="13"/>
    </row>
    <row r="106" spans="2:7">
      <c r="B106" s="13"/>
      <c r="C106" s="13"/>
      <c r="D106" s="13"/>
      <c r="E106" s="13"/>
      <c r="F106" s="14"/>
      <c r="G106" s="13"/>
    </row>
    <row r="107" spans="2:7">
      <c r="B107" s="13"/>
      <c r="C107" s="13"/>
      <c r="D107" s="13"/>
      <c r="E107" s="13"/>
      <c r="F107" s="14"/>
      <c r="G107" s="13"/>
    </row>
    <row r="108" spans="2:7">
      <c r="B108" s="13"/>
      <c r="C108" s="13"/>
      <c r="D108" s="13"/>
      <c r="E108" s="13"/>
      <c r="F108" s="14"/>
      <c r="G108" s="13"/>
    </row>
    <row r="109" spans="2:7">
      <c r="B109" s="13"/>
      <c r="C109" s="13"/>
      <c r="D109" s="13"/>
      <c r="E109" s="13"/>
      <c r="F109" s="14"/>
      <c r="G109" s="13"/>
    </row>
    <row r="110" spans="2:7">
      <c r="B110" s="13"/>
      <c r="C110" s="13"/>
      <c r="D110" s="13"/>
      <c r="E110" s="13"/>
      <c r="F110" s="14"/>
      <c r="G110" s="13"/>
    </row>
    <row r="111" spans="2:7">
      <c r="B111" s="13"/>
      <c r="C111" s="13"/>
      <c r="D111" s="13"/>
      <c r="E111" s="13"/>
      <c r="F111" s="14"/>
      <c r="G111" s="13"/>
    </row>
    <row r="112" spans="2:7">
      <c r="B112" s="13"/>
      <c r="C112" s="13"/>
      <c r="D112" s="13"/>
      <c r="E112" s="13"/>
      <c r="F112" s="14"/>
      <c r="G112" s="13"/>
    </row>
    <row r="113" spans="2:7">
      <c r="B113" s="13"/>
      <c r="C113" s="13"/>
      <c r="D113" s="13"/>
      <c r="E113" s="13"/>
      <c r="F113" s="14"/>
      <c r="G113" s="13"/>
    </row>
    <row r="114" spans="2:7">
      <c r="B114" s="13"/>
      <c r="C114" s="13"/>
      <c r="D114" s="13"/>
      <c r="E114" s="13"/>
      <c r="F114" s="14"/>
      <c r="G114" s="13"/>
    </row>
    <row r="115" spans="2:7">
      <c r="B115" s="13"/>
      <c r="C115" s="13"/>
      <c r="D115" s="13"/>
      <c r="E115" s="13"/>
      <c r="F115" s="14"/>
      <c r="G115" s="13"/>
    </row>
    <row r="116" spans="2:7">
      <c r="B116" s="13"/>
      <c r="C116" s="13"/>
      <c r="D116" s="13"/>
      <c r="E116" s="13"/>
      <c r="F116" s="14"/>
      <c r="G116" s="13"/>
    </row>
    <row r="117" spans="2:7">
      <c r="C117" s="12"/>
      <c r="D117" s="12"/>
      <c r="E117" s="12"/>
      <c r="F117" s="7"/>
    </row>
    <row r="118" spans="2:7">
      <c r="C118" s="11"/>
      <c r="D118" s="11"/>
      <c r="E118" s="11"/>
      <c r="F118" s="7"/>
    </row>
    <row r="119" spans="2:7">
      <c r="F119" s="7"/>
    </row>
    <row r="120" spans="2:7">
      <c r="F120" s="7"/>
    </row>
    <row r="121" spans="2:7">
      <c r="F121" s="7"/>
    </row>
    <row r="122" spans="2:7">
      <c r="F122" s="7"/>
    </row>
  </sheetData>
  <sortState ref="B3:G118">
    <sortCondition ref="E3:E11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Lundi</vt:lpstr>
      <vt:lpstr>Mardi</vt:lpstr>
      <vt:lpstr>Mercredi</vt:lpstr>
      <vt:lpstr>Jeudi</vt:lpstr>
      <vt:lpstr>Vendredi</vt:lpstr>
      <vt:lpstr>Planning des jeunes</vt:lpstr>
      <vt:lpstr>Liste des jeunes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Enseignant</dc:creator>
  <cp:lastModifiedBy>BENITIME</cp:lastModifiedBy>
  <dcterms:created xsi:type="dcterms:W3CDTF">2017-09-11T10:48:19Z</dcterms:created>
  <dcterms:modified xsi:type="dcterms:W3CDTF">2017-09-13T21:08:35Z</dcterms:modified>
</cp:coreProperties>
</file>