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200" windowHeight="7755" activeTab="7"/>
  </bookViews>
  <sheets>
    <sheet name="Lundi" sheetId="1" r:id="rId1"/>
    <sheet name="Mardi" sheetId="25" r:id="rId2"/>
    <sheet name="Mercredi" sheetId="24" r:id="rId3"/>
    <sheet name="Jeudi" sheetId="23" r:id="rId4"/>
    <sheet name="Vendredi" sheetId="22" r:id="rId5"/>
    <sheet name="Ateliers" sheetId="28" r:id="rId6"/>
    <sheet name="Liste jeunes" sheetId="19" r:id="rId7"/>
    <sheet name="J1" sheetId="20" r:id="rId8"/>
    <sheet name="J2" sheetId="27" r:id="rId9"/>
    <sheet name="J3" sheetId="21" r:id="rId10"/>
  </sheets>
  <definedNames>
    <definedName name="logos">INDIRECT(VLOOKUP('J1'!I1048571,Ateliers!XEZ1048566:XFB1048568,2,0))</definedName>
    <definedName name="_xlnm.Print_Area" localSheetId="7">'J1'!$C$2:$L$49</definedName>
    <definedName name="_xlnm.Print_Area" localSheetId="3">Jeudi!$A$1:$T$57</definedName>
    <definedName name="_xlnm.Print_Area" localSheetId="0">Lundi!$A$1:$O$57</definedName>
    <definedName name="_xlnm.Print_Area" localSheetId="1">Mardi!$A$1:$T$57</definedName>
    <definedName name="_xlnm.Print_Area" localSheetId="2">Mercredi!$A$1:$T$57</definedName>
    <definedName name="_xlnm.Print_Area" localSheetId="4">Vendredi!$A$1:$T$57</definedName>
  </definedNames>
  <calcPr calcId="144525"/>
</workbook>
</file>

<file path=xl/calcChain.xml><?xml version="1.0" encoding="utf-8"?>
<calcChain xmlns="http://schemas.openxmlformats.org/spreadsheetml/2006/main">
  <c r="D7" i="20" l="1"/>
  <c r="X7" i="20"/>
  <c r="W7" i="20"/>
  <c r="V7" i="20"/>
  <c r="U7" i="20"/>
  <c r="T7" i="20"/>
  <c r="S7" i="20"/>
  <c r="R7" i="20"/>
  <c r="Q7" i="20"/>
  <c r="P7" i="20"/>
  <c r="O7" i="20"/>
  <c r="P9" i="20"/>
  <c r="S9" i="20"/>
  <c r="V9" i="20"/>
  <c r="X9" i="20"/>
  <c r="W9" i="20"/>
  <c r="U9" i="20"/>
  <c r="T9" i="20"/>
  <c r="R9" i="20"/>
  <c r="Q9" i="20"/>
  <c r="O9" i="20"/>
  <c r="X8" i="20"/>
  <c r="W8" i="20"/>
  <c r="V8" i="20"/>
  <c r="U8" i="20"/>
  <c r="T8" i="20"/>
  <c r="S8" i="20"/>
  <c r="R8" i="20"/>
  <c r="Q8" i="20"/>
  <c r="P8" i="20"/>
  <c r="O8" i="20"/>
  <c r="N9" i="20" l="1"/>
  <c r="N7" i="20"/>
  <c r="N6" i="20" s="1"/>
  <c r="H6" i="20"/>
  <c r="L6" i="20"/>
  <c r="J6" i="20"/>
  <c r="R57" i="22"/>
  <c r="O57" i="22"/>
  <c r="L57" i="22"/>
  <c r="I57" i="22"/>
  <c r="F57" i="22"/>
  <c r="R56" i="22"/>
  <c r="O56" i="22"/>
  <c r="L56" i="22"/>
  <c r="I56" i="22"/>
  <c r="F56" i="22"/>
  <c r="R55" i="22"/>
  <c r="O55" i="22"/>
  <c r="L55" i="22"/>
  <c r="I55" i="22"/>
  <c r="F55" i="22"/>
  <c r="R54" i="22"/>
  <c r="O54" i="22"/>
  <c r="L54" i="22"/>
  <c r="I54" i="22"/>
  <c r="F54" i="22"/>
  <c r="R53" i="22"/>
  <c r="O53" i="22"/>
  <c r="L53" i="22"/>
  <c r="I53" i="22"/>
  <c r="F53" i="22"/>
  <c r="R52" i="22"/>
  <c r="O52" i="22"/>
  <c r="L52" i="22"/>
  <c r="I52" i="22"/>
  <c r="F52" i="22"/>
  <c r="R49" i="22"/>
  <c r="O49" i="22"/>
  <c r="L49" i="22"/>
  <c r="I49" i="22"/>
  <c r="F49" i="22"/>
  <c r="R48" i="22"/>
  <c r="O48" i="22"/>
  <c r="L48" i="22"/>
  <c r="I48" i="22"/>
  <c r="F48" i="22"/>
  <c r="R47" i="22"/>
  <c r="O47" i="22"/>
  <c r="L47" i="22"/>
  <c r="I47" i="22"/>
  <c r="F47" i="22"/>
  <c r="R46" i="22"/>
  <c r="O46" i="22"/>
  <c r="L46" i="22"/>
  <c r="I46" i="22"/>
  <c r="F46" i="22"/>
  <c r="R45" i="22"/>
  <c r="O45" i="22"/>
  <c r="L45" i="22"/>
  <c r="I45" i="22"/>
  <c r="F45" i="22"/>
  <c r="R44" i="22"/>
  <c r="O44" i="22"/>
  <c r="L44" i="22"/>
  <c r="I44" i="22"/>
  <c r="F44" i="22"/>
  <c r="R43" i="22"/>
  <c r="O43" i="22"/>
  <c r="L43" i="22"/>
  <c r="I43" i="22"/>
  <c r="F43" i="22"/>
  <c r="R42" i="22"/>
  <c r="O42" i="22"/>
  <c r="L42" i="22"/>
  <c r="I42" i="22"/>
  <c r="F42" i="22"/>
  <c r="R41" i="22"/>
  <c r="O41" i="22"/>
  <c r="L41" i="22"/>
  <c r="I41" i="22"/>
  <c r="F41" i="22"/>
  <c r="R40" i="22"/>
  <c r="O40" i="22"/>
  <c r="L40" i="22"/>
  <c r="I40" i="22"/>
  <c r="F40" i="22"/>
  <c r="R39" i="22"/>
  <c r="O39" i="22"/>
  <c r="L39" i="22"/>
  <c r="I39" i="22"/>
  <c r="F39" i="22"/>
  <c r="R37" i="22"/>
  <c r="O37" i="22"/>
  <c r="L37" i="22"/>
  <c r="I37" i="22"/>
  <c r="F37" i="22"/>
  <c r="R36" i="22"/>
  <c r="O36" i="22"/>
  <c r="L36" i="22"/>
  <c r="I36" i="22"/>
  <c r="F36" i="22"/>
  <c r="R35" i="22"/>
  <c r="O35" i="22"/>
  <c r="L35" i="22"/>
  <c r="I35" i="22"/>
  <c r="F35" i="22"/>
  <c r="R34" i="22"/>
  <c r="O34" i="22"/>
  <c r="L34" i="22"/>
  <c r="I34" i="22"/>
  <c r="F34" i="22"/>
  <c r="R33" i="22"/>
  <c r="O33" i="22"/>
  <c r="L33" i="22"/>
  <c r="I33" i="22"/>
  <c r="F33" i="22"/>
  <c r="R32" i="22"/>
  <c r="O32" i="22"/>
  <c r="L32" i="22"/>
  <c r="I32" i="22"/>
  <c r="F32" i="22"/>
  <c r="R31" i="22"/>
  <c r="O31" i="22"/>
  <c r="L31" i="22"/>
  <c r="I31" i="22"/>
  <c r="F31" i="22"/>
  <c r="R30" i="22"/>
  <c r="O30" i="22"/>
  <c r="L30" i="22"/>
  <c r="I30" i="22"/>
  <c r="F30" i="22"/>
  <c r="R29" i="22"/>
  <c r="O29" i="22"/>
  <c r="L29" i="22"/>
  <c r="I29" i="22"/>
  <c r="F29" i="22"/>
  <c r="R28" i="22"/>
  <c r="O28" i="22"/>
  <c r="L28" i="22"/>
  <c r="I28" i="22"/>
  <c r="F28" i="22"/>
  <c r="R27" i="22"/>
  <c r="O27" i="22"/>
  <c r="L27" i="22"/>
  <c r="I27" i="22"/>
  <c r="F27" i="22"/>
  <c r="R24" i="22"/>
  <c r="O24" i="22"/>
  <c r="L24" i="22"/>
  <c r="I24" i="22"/>
  <c r="F24" i="22"/>
  <c r="R23" i="22"/>
  <c r="O23" i="22"/>
  <c r="L23" i="22"/>
  <c r="I23" i="22"/>
  <c r="F23" i="22"/>
  <c r="R22" i="22"/>
  <c r="O22" i="22"/>
  <c r="L22" i="22"/>
  <c r="I22" i="22"/>
  <c r="F22" i="22"/>
  <c r="R21" i="22"/>
  <c r="O21" i="22"/>
  <c r="L21" i="22"/>
  <c r="I21" i="22"/>
  <c r="F21" i="22"/>
  <c r="R20" i="22"/>
  <c r="O20" i="22"/>
  <c r="L20" i="22"/>
  <c r="I20" i="22"/>
  <c r="F20" i="22"/>
  <c r="R19" i="22"/>
  <c r="O19" i="22"/>
  <c r="L19" i="22"/>
  <c r="I19" i="22"/>
  <c r="F19" i="22"/>
  <c r="R18" i="22"/>
  <c r="O18" i="22"/>
  <c r="L18" i="22"/>
  <c r="I18" i="22"/>
  <c r="F18" i="22"/>
  <c r="R17" i="22"/>
  <c r="O17" i="22"/>
  <c r="L17" i="22"/>
  <c r="I17" i="22"/>
  <c r="F17" i="22"/>
  <c r="R16" i="22"/>
  <c r="O16" i="22"/>
  <c r="L16" i="22"/>
  <c r="I16" i="22"/>
  <c r="F16" i="22"/>
  <c r="R15" i="22"/>
  <c r="O15" i="22"/>
  <c r="L15" i="22"/>
  <c r="I15" i="22"/>
  <c r="F15" i="22"/>
  <c r="R14" i="22"/>
  <c r="O14" i="22"/>
  <c r="L14" i="22"/>
  <c r="I14" i="22"/>
  <c r="F14" i="22"/>
  <c r="R12" i="22"/>
  <c r="O12" i="22"/>
  <c r="L12" i="22"/>
  <c r="I12" i="22"/>
  <c r="F12" i="22"/>
  <c r="R11" i="22"/>
  <c r="O11" i="22"/>
  <c r="L11" i="22"/>
  <c r="I11" i="22"/>
  <c r="F11" i="22"/>
  <c r="R10" i="22"/>
  <c r="O10" i="22"/>
  <c r="L10" i="22"/>
  <c r="I10" i="22"/>
  <c r="F10" i="22"/>
  <c r="R9" i="22"/>
  <c r="O9" i="22"/>
  <c r="L9" i="22"/>
  <c r="I9" i="22"/>
  <c r="F9" i="22"/>
  <c r="R8" i="22"/>
  <c r="O8" i="22"/>
  <c r="L8" i="22"/>
  <c r="I8" i="22"/>
  <c r="F8" i="22"/>
  <c r="R7" i="22"/>
  <c r="O7" i="22"/>
  <c r="L7" i="22"/>
  <c r="I7" i="22"/>
  <c r="F7" i="22"/>
  <c r="R6" i="22"/>
  <c r="O6" i="22"/>
  <c r="L6" i="22"/>
  <c r="I6" i="22"/>
  <c r="F6" i="22"/>
  <c r="R5" i="22"/>
  <c r="O5" i="22"/>
  <c r="L5" i="22"/>
  <c r="I5" i="22"/>
  <c r="F5" i="22"/>
  <c r="R4" i="22"/>
  <c r="O4" i="22"/>
  <c r="L4" i="22"/>
  <c r="I4" i="22"/>
  <c r="F4" i="22"/>
  <c r="R3" i="22"/>
  <c r="O3" i="22"/>
  <c r="L3" i="22"/>
  <c r="I3" i="22"/>
  <c r="F3" i="22"/>
  <c r="R2" i="22"/>
  <c r="O2" i="22"/>
  <c r="L2" i="22"/>
  <c r="I2" i="22"/>
  <c r="F2" i="22"/>
  <c r="R57" i="23"/>
  <c r="O57" i="23"/>
  <c r="L57" i="23"/>
  <c r="I57" i="23"/>
  <c r="F57" i="23"/>
  <c r="R56" i="23"/>
  <c r="O56" i="23"/>
  <c r="L56" i="23"/>
  <c r="I56" i="23"/>
  <c r="F56" i="23"/>
  <c r="R55" i="23"/>
  <c r="O55" i="23"/>
  <c r="L55" i="23"/>
  <c r="I55" i="23"/>
  <c r="F55" i="23"/>
  <c r="R54" i="23"/>
  <c r="O54" i="23"/>
  <c r="L54" i="23"/>
  <c r="I54" i="23"/>
  <c r="F54" i="23"/>
  <c r="R53" i="23"/>
  <c r="O53" i="23"/>
  <c r="L53" i="23"/>
  <c r="I53" i="23"/>
  <c r="F53" i="23"/>
  <c r="R52" i="23"/>
  <c r="O52" i="23"/>
  <c r="L52" i="23"/>
  <c r="I52" i="23"/>
  <c r="F52" i="23"/>
  <c r="R49" i="23"/>
  <c r="O49" i="23"/>
  <c r="L49" i="23"/>
  <c r="I49" i="23"/>
  <c r="F49" i="23"/>
  <c r="R48" i="23"/>
  <c r="O48" i="23"/>
  <c r="L48" i="23"/>
  <c r="I48" i="23"/>
  <c r="F48" i="23"/>
  <c r="R47" i="23"/>
  <c r="O47" i="23"/>
  <c r="L47" i="23"/>
  <c r="I47" i="23"/>
  <c r="F47" i="23"/>
  <c r="R46" i="23"/>
  <c r="O46" i="23"/>
  <c r="L46" i="23"/>
  <c r="I46" i="23"/>
  <c r="F46" i="23"/>
  <c r="R45" i="23"/>
  <c r="O45" i="23"/>
  <c r="L45" i="23"/>
  <c r="I45" i="23"/>
  <c r="F45" i="23"/>
  <c r="R44" i="23"/>
  <c r="O44" i="23"/>
  <c r="L44" i="23"/>
  <c r="I44" i="23"/>
  <c r="F44" i="23"/>
  <c r="R43" i="23"/>
  <c r="O43" i="23"/>
  <c r="L43" i="23"/>
  <c r="I43" i="23"/>
  <c r="F43" i="23"/>
  <c r="R42" i="23"/>
  <c r="O42" i="23"/>
  <c r="L42" i="23"/>
  <c r="I42" i="23"/>
  <c r="F42" i="23"/>
  <c r="R41" i="23"/>
  <c r="O41" i="23"/>
  <c r="L41" i="23"/>
  <c r="I41" i="23"/>
  <c r="F41" i="23"/>
  <c r="R40" i="23"/>
  <c r="O40" i="23"/>
  <c r="L40" i="23"/>
  <c r="I40" i="23"/>
  <c r="F40" i="23"/>
  <c r="R39" i="23"/>
  <c r="O39" i="23"/>
  <c r="L39" i="23"/>
  <c r="I39" i="23"/>
  <c r="F39" i="23"/>
  <c r="R37" i="23"/>
  <c r="O37" i="23"/>
  <c r="L37" i="23"/>
  <c r="I37" i="23"/>
  <c r="F37" i="23"/>
  <c r="R36" i="23"/>
  <c r="O36" i="23"/>
  <c r="L36" i="23"/>
  <c r="I36" i="23"/>
  <c r="F36" i="23"/>
  <c r="R35" i="23"/>
  <c r="O35" i="23"/>
  <c r="L35" i="23"/>
  <c r="I35" i="23"/>
  <c r="F35" i="23"/>
  <c r="R34" i="23"/>
  <c r="O34" i="23"/>
  <c r="L34" i="23"/>
  <c r="I34" i="23"/>
  <c r="F34" i="23"/>
  <c r="R33" i="23"/>
  <c r="O33" i="23"/>
  <c r="L33" i="23"/>
  <c r="I33" i="23"/>
  <c r="F33" i="23"/>
  <c r="R32" i="23"/>
  <c r="O32" i="23"/>
  <c r="L32" i="23"/>
  <c r="I32" i="23"/>
  <c r="F32" i="23"/>
  <c r="R31" i="23"/>
  <c r="O31" i="23"/>
  <c r="L31" i="23"/>
  <c r="I31" i="23"/>
  <c r="F31" i="23"/>
  <c r="R30" i="23"/>
  <c r="O30" i="23"/>
  <c r="L30" i="23"/>
  <c r="I30" i="23"/>
  <c r="F30" i="23"/>
  <c r="R29" i="23"/>
  <c r="O29" i="23"/>
  <c r="L29" i="23"/>
  <c r="I29" i="23"/>
  <c r="F29" i="23"/>
  <c r="R28" i="23"/>
  <c r="O28" i="23"/>
  <c r="L28" i="23"/>
  <c r="I28" i="23"/>
  <c r="F28" i="23"/>
  <c r="R27" i="23"/>
  <c r="O27" i="23"/>
  <c r="L27" i="23"/>
  <c r="I27" i="23"/>
  <c r="F27" i="23"/>
  <c r="R24" i="23"/>
  <c r="O24" i="23"/>
  <c r="L24" i="23"/>
  <c r="I24" i="23"/>
  <c r="F24" i="23"/>
  <c r="R23" i="23"/>
  <c r="O23" i="23"/>
  <c r="L23" i="23"/>
  <c r="I23" i="23"/>
  <c r="F23" i="23"/>
  <c r="R22" i="23"/>
  <c r="O22" i="23"/>
  <c r="L22" i="23"/>
  <c r="I22" i="23"/>
  <c r="F22" i="23"/>
  <c r="R21" i="23"/>
  <c r="O21" i="23"/>
  <c r="L21" i="23"/>
  <c r="I21" i="23"/>
  <c r="F21" i="23"/>
  <c r="R20" i="23"/>
  <c r="O20" i="23"/>
  <c r="L20" i="23"/>
  <c r="I20" i="23"/>
  <c r="F20" i="23"/>
  <c r="R19" i="23"/>
  <c r="O19" i="23"/>
  <c r="L19" i="23"/>
  <c r="I19" i="23"/>
  <c r="F19" i="23"/>
  <c r="R18" i="23"/>
  <c r="O18" i="23"/>
  <c r="L18" i="23"/>
  <c r="I18" i="23"/>
  <c r="F18" i="23"/>
  <c r="R17" i="23"/>
  <c r="O17" i="23"/>
  <c r="L17" i="23"/>
  <c r="I17" i="23"/>
  <c r="F17" i="23"/>
  <c r="R16" i="23"/>
  <c r="O16" i="23"/>
  <c r="L16" i="23"/>
  <c r="I16" i="23"/>
  <c r="F16" i="23"/>
  <c r="R15" i="23"/>
  <c r="O15" i="23"/>
  <c r="L15" i="23"/>
  <c r="I15" i="23"/>
  <c r="F15" i="23"/>
  <c r="R14" i="23"/>
  <c r="O14" i="23"/>
  <c r="L14" i="23"/>
  <c r="I14" i="23"/>
  <c r="F14" i="23"/>
  <c r="R12" i="23"/>
  <c r="O12" i="23"/>
  <c r="L12" i="23"/>
  <c r="I12" i="23"/>
  <c r="F12" i="23"/>
  <c r="R11" i="23"/>
  <c r="O11" i="23"/>
  <c r="L11" i="23"/>
  <c r="I11" i="23"/>
  <c r="F11" i="23"/>
  <c r="R10" i="23"/>
  <c r="O10" i="23"/>
  <c r="L10" i="23"/>
  <c r="I10" i="23"/>
  <c r="F10" i="23"/>
  <c r="R9" i="23"/>
  <c r="O9" i="23"/>
  <c r="L9" i="23"/>
  <c r="I9" i="23"/>
  <c r="F9" i="23"/>
  <c r="R8" i="23"/>
  <c r="O8" i="23"/>
  <c r="L8" i="23"/>
  <c r="I8" i="23"/>
  <c r="F8" i="23"/>
  <c r="R7" i="23"/>
  <c r="O7" i="23"/>
  <c r="L7" i="23"/>
  <c r="I7" i="23"/>
  <c r="F7" i="23"/>
  <c r="R6" i="23"/>
  <c r="O6" i="23"/>
  <c r="L6" i="23"/>
  <c r="I6" i="23"/>
  <c r="F6" i="23"/>
  <c r="R5" i="23"/>
  <c r="O5" i="23"/>
  <c r="L5" i="23"/>
  <c r="I5" i="23"/>
  <c r="F5" i="23"/>
  <c r="R4" i="23"/>
  <c r="O4" i="23"/>
  <c r="L4" i="23"/>
  <c r="I4" i="23"/>
  <c r="F4" i="23"/>
  <c r="R3" i="23"/>
  <c r="O3" i="23"/>
  <c r="L3" i="23"/>
  <c r="I3" i="23"/>
  <c r="F3" i="23"/>
  <c r="R2" i="23"/>
  <c r="O2" i="23"/>
  <c r="L2" i="23"/>
  <c r="I2" i="23"/>
  <c r="F2" i="23"/>
  <c r="R57" i="24"/>
  <c r="O57" i="24"/>
  <c r="L57" i="24"/>
  <c r="I57" i="24"/>
  <c r="F57" i="24"/>
  <c r="R56" i="24"/>
  <c r="O56" i="24"/>
  <c r="L56" i="24"/>
  <c r="I56" i="24"/>
  <c r="F56" i="24"/>
  <c r="R55" i="24"/>
  <c r="O55" i="24"/>
  <c r="L55" i="24"/>
  <c r="I55" i="24"/>
  <c r="F55" i="24"/>
  <c r="R54" i="24"/>
  <c r="O54" i="24"/>
  <c r="L54" i="24"/>
  <c r="I54" i="24"/>
  <c r="F54" i="24"/>
  <c r="R53" i="24"/>
  <c r="O53" i="24"/>
  <c r="L53" i="24"/>
  <c r="I53" i="24"/>
  <c r="F53" i="24"/>
  <c r="R52" i="24"/>
  <c r="O52" i="24"/>
  <c r="L52" i="24"/>
  <c r="I52" i="24"/>
  <c r="R49" i="24"/>
  <c r="O49" i="24"/>
  <c r="L49" i="24"/>
  <c r="I49" i="24"/>
  <c r="F49" i="24"/>
  <c r="R48" i="24"/>
  <c r="O48" i="24"/>
  <c r="L48" i="24"/>
  <c r="I48" i="24"/>
  <c r="F48" i="24"/>
  <c r="R47" i="24"/>
  <c r="O47" i="24"/>
  <c r="L47" i="24"/>
  <c r="I47" i="24"/>
  <c r="F47" i="24"/>
  <c r="R46" i="24"/>
  <c r="O46" i="24"/>
  <c r="L46" i="24"/>
  <c r="I46" i="24"/>
  <c r="F46" i="24"/>
  <c r="R45" i="24"/>
  <c r="O45" i="24"/>
  <c r="L45" i="24"/>
  <c r="I45" i="24"/>
  <c r="F45" i="24"/>
  <c r="R44" i="24"/>
  <c r="O44" i="24"/>
  <c r="L44" i="24"/>
  <c r="I44" i="24"/>
  <c r="F44" i="24"/>
  <c r="R43" i="24"/>
  <c r="O43" i="24"/>
  <c r="L43" i="24"/>
  <c r="I43" i="24"/>
  <c r="F43" i="24"/>
  <c r="R42" i="24"/>
  <c r="O42" i="24"/>
  <c r="L42" i="24"/>
  <c r="I42" i="24"/>
  <c r="F42" i="24"/>
  <c r="R41" i="24"/>
  <c r="O41" i="24"/>
  <c r="L41" i="24"/>
  <c r="I41" i="24"/>
  <c r="F41" i="24"/>
  <c r="R40" i="24"/>
  <c r="O40" i="24"/>
  <c r="L40" i="24"/>
  <c r="I40" i="24"/>
  <c r="F40" i="24"/>
  <c r="R39" i="24"/>
  <c r="O39" i="24"/>
  <c r="L39" i="24"/>
  <c r="I39" i="24"/>
  <c r="F39" i="24"/>
  <c r="R37" i="24"/>
  <c r="O37" i="24"/>
  <c r="L37" i="24"/>
  <c r="I37" i="24"/>
  <c r="F37" i="24"/>
  <c r="R36" i="24"/>
  <c r="O36" i="24"/>
  <c r="L36" i="24"/>
  <c r="I36" i="24"/>
  <c r="F36" i="24"/>
  <c r="R35" i="24"/>
  <c r="O35" i="24"/>
  <c r="L35" i="24"/>
  <c r="I35" i="24"/>
  <c r="F35" i="24"/>
  <c r="R34" i="24"/>
  <c r="O34" i="24"/>
  <c r="L34" i="24"/>
  <c r="I34" i="24"/>
  <c r="F34" i="24"/>
  <c r="R33" i="24"/>
  <c r="O33" i="24"/>
  <c r="L33" i="24"/>
  <c r="I33" i="24"/>
  <c r="F33" i="24"/>
  <c r="R32" i="24"/>
  <c r="O32" i="24"/>
  <c r="L32" i="24"/>
  <c r="I32" i="24"/>
  <c r="F32" i="24"/>
  <c r="R31" i="24"/>
  <c r="O31" i="24"/>
  <c r="L31" i="24"/>
  <c r="I31" i="24"/>
  <c r="F31" i="24"/>
  <c r="R30" i="24"/>
  <c r="O30" i="24"/>
  <c r="L30" i="24"/>
  <c r="I30" i="24"/>
  <c r="F30" i="24"/>
  <c r="R29" i="24"/>
  <c r="O29" i="24"/>
  <c r="L29" i="24"/>
  <c r="I29" i="24"/>
  <c r="F29" i="24"/>
  <c r="R28" i="24"/>
  <c r="O28" i="24"/>
  <c r="L28" i="24"/>
  <c r="I28" i="24"/>
  <c r="F28" i="24"/>
  <c r="R27" i="24"/>
  <c r="O27" i="24"/>
  <c r="L27" i="24"/>
  <c r="I27" i="24"/>
  <c r="F27" i="24"/>
  <c r="R24" i="24"/>
  <c r="O24" i="24"/>
  <c r="L24" i="24"/>
  <c r="I24" i="24"/>
  <c r="F24" i="24"/>
  <c r="R23" i="24"/>
  <c r="O23" i="24"/>
  <c r="L23" i="24"/>
  <c r="I23" i="24"/>
  <c r="F23" i="24"/>
  <c r="R22" i="24"/>
  <c r="O22" i="24"/>
  <c r="L22" i="24"/>
  <c r="I22" i="24"/>
  <c r="F22" i="24"/>
  <c r="R21" i="24"/>
  <c r="O21" i="24"/>
  <c r="L21" i="24"/>
  <c r="I21" i="24"/>
  <c r="F21" i="24"/>
  <c r="R20" i="24"/>
  <c r="O20" i="24"/>
  <c r="L20" i="24"/>
  <c r="I20" i="24"/>
  <c r="F20" i="24"/>
  <c r="R19" i="24"/>
  <c r="O19" i="24"/>
  <c r="L19" i="24"/>
  <c r="I19" i="24"/>
  <c r="F19" i="24"/>
  <c r="R18" i="24"/>
  <c r="R17" i="24"/>
  <c r="R16" i="24"/>
  <c r="R15" i="24"/>
  <c r="R14" i="24"/>
  <c r="R12" i="24"/>
  <c r="O12" i="24"/>
  <c r="L12" i="24"/>
  <c r="I12" i="24"/>
  <c r="F12" i="24"/>
  <c r="R11" i="24"/>
  <c r="O11" i="24"/>
  <c r="L11" i="24"/>
  <c r="I11" i="24"/>
  <c r="F11" i="24"/>
  <c r="R10" i="24"/>
  <c r="O10" i="24"/>
  <c r="L10" i="24"/>
  <c r="I10" i="24"/>
  <c r="F10" i="24"/>
  <c r="R9" i="24"/>
  <c r="O9" i="24"/>
  <c r="L9" i="24"/>
  <c r="I9" i="24"/>
  <c r="F9" i="24"/>
  <c r="R8" i="24"/>
  <c r="O8" i="24"/>
  <c r="L8" i="24"/>
  <c r="I8" i="24"/>
  <c r="F8" i="24"/>
  <c r="R7" i="24"/>
  <c r="O7" i="24"/>
  <c r="L7" i="24"/>
  <c r="I7" i="24"/>
  <c r="F7" i="24"/>
  <c r="R6" i="24"/>
  <c r="O6" i="24"/>
  <c r="L6" i="24"/>
  <c r="I6" i="24"/>
  <c r="F6" i="24"/>
  <c r="R5" i="24"/>
  <c r="O5" i="24"/>
  <c r="L5" i="24"/>
  <c r="I5" i="24"/>
  <c r="F5" i="24"/>
  <c r="R4" i="24"/>
  <c r="O4" i="24"/>
  <c r="L4" i="24"/>
  <c r="I4" i="24"/>
  <c r="F4" i="24"/>
  <c r="R3" i="24"/>
  <c r="O3" i="24"/>
  <c r="L3" i="24"/>
  <c r="I3" i="24"/>
  <c r="F3" i="24"/>
  <c r="R2" i="24"/>
  <c r="O2" i="24"/>
  <c r="L2" i="24"/>
  <c r="I2" i="24"/>
  <c r="F2" i="24"/>
  <c r="R57" i="25"/>
  <c r="O57" i="25"/>
  <c r="L57" i="25"/>
  <c r="I57" i="25"/>
  <c r="F57" i="25"/>
  <c r="R56" i="25"/>
  <c r="O56" i="25"/>
  <c r="L56" i="25"/>
  <c r="I56" i="25"/>
  <c r="F56" i="25"/>
  <c r="R55" i="25"/>
  <c r="O55" i="25"/>
  <c r="L55" i="25"/>
  <c r="I55" i="25"/>
  <c r="F55" i="25"/>
  <c r="R54" i="25"/>
  <c r="O54" i="25"/>
  <c r="L54" i="25"/>
  <c r="I54" i="25"/>
  <c r="F54" i="25"/>
  <c r="R53" i="25"/>
  <c r="O53" i="25"/>
  <c r="L53" i="25"/>
  <c r="I53" i="25"/>
  <c r="F53" i="25"/>
  <c r="R52" i="25"/>
  <c r="O52" i="25"/>
  <c r="L52" i="25"/>
  <c r="I52" i="25"/>
  <c r="F52" i="25"/>
  <c r="R49" i="25"/>
  <c r="O49" i="25"/>
  <c r="L49" i="25"/>
  <c r="I49" i="25"/>
  <c r="F49" i="25"/>
  <c r="R48" i="25"/>
  <c r="O48" i="25"/>
  <c r="L48" i="25"/>
  <c r="I48" i="25"/>
  <c r="F48" i="25"/>
  <c r="R47" i="25"/>
  <c r="O47" i="25"/>
  <c r="L47" i="25"/>
  <c r="I47" i="25"/>
  <c r="F47" i="25"/>
  <c r="R46" i="25"/>
  <c r="O46" i="25"/>
  <c r="L46" i="25"/>
  <c r="I46" i="25"/>
  <c r="F46" i="25"/>
  <c r="R45" i="25"/>
  <c r="O45" i="25"/>
  <c r="L45" i="25"/>
  <c r="I45" i="25"/>
  <c r="F45" i="25"/>
  <c r="R44" i="25"/>
  <c r="O44" i="25"/>
  <c r="L44" i="25"/>
  <c r="I44" i="25"/>
  <c r="F44" i="25"/>
  <c r="R43" i="25"/>
  <c r="O43" i="25"/>
  <c r="L43" i="25"/>
  <c r="I43" i="25"/>
  <c r="F43" i="25"/>
  <c r="R42" i="25"/>
  <c r="O42" i="25"/>
  <c r="L42" i="25"/>
  <c r="I42" i="25"/>
  <c r="F42" i="25"/>
  <c r="R41" i="25"/>
  <c r="O41" i="25"/>
  <c r="L41" i="25"/>
  <c r="I41" i="25"/>
  <c r="F41" i="25"/>
  <c r="R40" i="25"/>
  <c r="O40" i="25"/>
  <c r="L40" i="25"/>
  <c r="I40" i="25"/>
  <c r="F40" i="25"/>
  <c r="R39" i="25"/>
  <c r="O39" i="25"/>
  <c r="L39" i="25"/>
  <c r="I39" i="25"/>
  <c r="F39" i="25"/>
  <c r="R37" i="25"/>
  <c r="O37" i="25"/>
  <c r="L37" i="25"/>
  <c r="I37" i="25"/>
  <c r="F37" i="25"/>
  <c r="R36" i="25"/>
  <c r="O36" i="25"/>
  <c r="L36" i="25"/>
  <c r="I36" i="25"/>
  <c r="F36" i="25"/>
  <c r="R35" i="25"/>
  <c r="O35" i="25"/>
  <c r="L35" i="25"/>
  <c r="I35" i="25"/>
  <c r="F35" i="25"/>
  <c r="R34" i="25"/>
  <c r="O34" i="25"/>
  <c r="L34" i="25"/>
  <c r="I34" i="25"/>
  <c r="F34" i="25"/>
  <c r="R33" i="25"/>
  <c r="O33" i="25"/>
  <c r="L33" i="25"/>
  <c r="I33" i="25"/>
  <c r="F33" i="25"/>
  <c r="R32" i="25"/>
  <c r="O32" i="25"/>
  <c r="L32" i="25"/>
  <c r="I32" i="25"/>
  <c r="F32" i="25"/>
  <c r="R31" i="25"/>
  <c r="O31" i="25"/>
  <c r="L31" i="25"/>
  <c r="I31" i="25"/>
  <c r="F31" i="25"/>
  <c r="R30" i="25"/>
  <c r="O30" i="25"/>
  <c r="L30" i="25"/>
  <c r="I30" i="25"/>
  <c r="F30" i="25"/>
  <c r="R29" i="25"/>
  <c r="O29" i="25"/>
  <c r="L29" i="25"/>
  <c r="I29" i="25"/>
  <c r="F29" i="25"/>
  <c r="R28" i="25"/>
  <c r="O28" i="25"/>
  <c r="L28" i="25"/>
  <c r="I28" i="25"/>
  <c r="F28" i="25"/>
  <c r="R27" i="25"/>
  <c r="O27" i="25"/>
  <c r="L27" i="25"/>
  <c r="I27" i="25"/>
  <c r="F27" i="25"/>
  <c r="R24" i="25"/>
  <c r="O24" i="25"/>
  <c r="L24" i="25"/>
  <c r="I24" i="25"/>
  <c r="F24" i="25"/>
  <c r="R23" i="25"/>
  <c r="O23" i="25"/>
  <c r="L23" i="25"/>
  <c r="I23" i="25"/>
  <c r="F23" i="25"/>
  <c r="R22" i="25"/>
  <c r="O22" i="25"/>
  <c r="L22" i="25"/>
  <c r="I22" i="25"/>
  <c r="F22" i="25"/>
  <c r="R21" i="25"/>
  <c r="O21" i="25"/>
  <c r="L21" i="25"/>
  <c r="I21" i="25"/>
  <c r="F21" i="25"/>
  <c r="R20" i="25"/>
  <c r="O20" i="25"/>
  <c r="L20" i="25"/>
  <c r="I20" i="25"/>
  <c r="F20" i="25"/>
  <c r="R19" i="25"/>
  <c r="O19" i="25"/>
  <c r="L19" i="25"/>
  <c r="I19" i="25"/>
  <c r="F19" i="25"/>
  <c r="R18" i="25"/>
  <c r="O18" i="25"/>
  <c r="L18" i="25"/>
  <c r="I18" i="25"/>
  <c r="F18" i="25"/>
  <c r="R17" i="25"/>
  <c r="O17" i="25"/>
  <c r="L17" i="25"/>
  <c r="I17" i="25"/>
  <c r="F17" i="25"/>
  <c r="R16" i="25"/>
  <c r="O16" i="25"/>
  <c r="L16" i="25"/>
  <c r="I16" i="25"/>
  <c r="F16" i="25"/>
  <c r="R15" i="25"/>
  <c r="O15" i="25"/>
  <c r="L15" i="25"/>
  <c r="I15" i="25"/>
  <c r="F15" i="25"/>
  <c r="R14" i="25"/>
  <c r="O14" i="25"/>
  <c r="L14" i="25"/>
  <c r="I14" i="25"/>
  <c r="F14" i="25"/>
  <c r="R12" i="25"/>
  <c r="O12" i="25"/>
  <c r="L12" i="25"/>
  <c r="I12" i="25"/>
  <c r="F12" i="25"/>
  <c r="R11" i="25"/>
  <c r="O11" i="25"/>
  <c r="L11" i="25"/>
  <c r="I11" i="25"/>
  <c r="F11" i="25"/>
  <c r="R10" i="25"/>
  <c r="O10" i="25"/>
  <c r="L10" i="25"/>
  <c r="I10" i="25"/>
  <c r="F10" i="25"/>
  <c r="R9" i="25"/>
  <c r="O9" i="25"/>
  <c r="L9" i="25"/>
  <c r="I9" i="25"/>
  <c r="F9" i="25"/>
  <c r="R8" i="25"/>
  <c r="O8" i="25"/>
  <c r="L8" i="25"/>
  <c r="I8" i="25"/>
  <c r="F8" i="25"/>
  <c r="R7" i="25"/>
  <c r="O7" i="25"/>
  <c r="L7" i="25"/>
  <c r="I7" i="25"/>
  <c r="F7" i="25"/>
  <c r="R6" i="25"/>
  <c r="O6" i="25"/>
  <c r="L6" i="25"/>
  <c r="I6" i="25"/>
  <c r="F6" i="25"/>
  <c r="R5" i="25"/>
  <c r="O5" i="25"/>
  <c r="L5" i="25"/>
  <c r="I5" i="25"/>
  <c r="F5" i="25"/>
  <c r="R4" i="25"/>
  <c r="O4" i="25"/>
  <c r="L4" i="25"/>
  <c r="I4" i="25"/>
  <c r="F4" i="25"/>
  <c r="R3" i="25"/>
  <c r="O3" i="25"/>
  <c r="L3" i="25"/>
  <c r="I3" i="25"/>
  <c r="F3" i="25"/>
  <c r="R2" i="25"/>
  <c r="O2" i="25"/>
  <c r="L2" i="25"/>
  <c r="I2" i="25"/>
  <c r="F2" i="25"/>
  <c r="U57" i="25"/>
  <c r="U56" i="25"/>
  <c r="U55" i="25"/>
  <c r="U54" i="25"/>
  <c r="U53" i="25"/>
  <c r="U52" i="25"/>
  <c r="U49" i="25"/>
  <c r="U48" i="25"/>
  <c r="U47" i="25"/>
  <c r="U46" i="25"/>
  <c r="U45" i="25"/>
  <c r="U44" i="25"/>
  <c r="U43" i="25"/>
  <c r="U42" i="25"/>
  <c r="U41" i="25"/>
  <c r="U40" i="25"/>
  <c r="U39" i="25"/>
  <c r="U37" i="25"/>
  <c r="U36" i="25"/>
  <c r="U35" i="25"/>
  <c r="U34" i="25"/>
  <c r="U33" i="25"/>
  <c r="U32" i="25"/>
  <c r="U31" i="25"/>
  <c r="U30" i="25"/>
  <c r="U29" i="25"/>
  <c r="U28" i="25"/>
  <c r="U27" i="25"/>
  <c r="U24" i="25"/>
  <c r="U23" i="25"/>
  <c r="U22" i="25"/>
  <c r="U21" i="25"/>
  <c r="U20" i="25"/>
  <c r="U19" i="25"/>
  <c r="U18" i="25"/>
  <c r="U17" i="25"/>
  <c r="U16" i="25"/>
  <c r="U15" i="25"/>
  <c r="U14" i="25"/>
  <c r="U12" i="25"/>
  <c r="U11" i="25"/>
  <c r="U10" i="25"/>
  <c r="U9" i="25"/>
  <c r="U8" i="25"/>
  <c r="U7" i="25"/>
  <c r="U6" i="25"/>
  <c r="U5" i="25"/>
  <c r="U4" i="25"/>
  <c r="U3" i="25"/>
  <c r="U2" i="25"/>
  <c r="U57" i="24"/>
  <c r="U56" i="24"/>
  <c r="U55" i="24"/>
  <c r="U54" i="24"/>
  <c r="U53" i="24"/>
  <c r="U52" i="24"/>
  <c r="U49" i="24"/>
  <c r="U48" i="24"/>
  <c r="U47" i="24"/>
  <c r="U46" i="24"/>
  <c r="U45" i="24"/>
  <c r="U44" i="24"/>
  <c r="U43" i="24"/>
  <c r="U42" i="24"/>
  <c r="U41" i="24"/>
  <c r="U40" i="24"/>
  <c r="U39" i="24"/>
  <c r="U37" i="24"/>
  <c r="U36" i="24"/>
  <c r="U35" i="24"/>
  <c r="U34" i="24"/>
  <c r="U33" i="24"/>
  <c r="U32" i="24"/>
  <c r="U31" i="24"/>
  <c r="U30" i="24"/>
  <c r="U29" i="24"/>
  <c r="U28" i="24"/>
  <c r="U27" i="24"/>
  <c r="U24" i="24"/>
  <c r="U23" i="24"/>
  <c r="U22" i="24"/>
  <c r="U21" i="24"/>
  <c r="U20" i="24"/>
  <c r="U19" i="24"/>
  <c r="U18" i="24"/>
  <c r="U17" i="24"/>
  <c r="U16" i="24"/>
  <c r="U15" i="24"/>
  <c r="U14" i="24"/>
  <c r="U12" i="24"/>
  <c r="U11" i="24"/>
  <c r="U10" i="24"/>
  <c r="U9" i="24"/>
  <c r="U8" i="24"/>
  <c r="U7" i="24"/>
  <c r="U6" i="24"/>
  <c r="U5" i="24"/>
  <c r="U4" i="24"/>
  <c r="U3" i="24"/>
  <c r="U2" i="24"/>
  <c r="U57" i="23"/>
  <c r="U56" i="23"/>
  <c r="U55" i="23"/>
  <c r="U54" i="23"/>
  <c r="U53" i="23"/>
  <c r="U52" i="23"/>
  <c r="U49" i="23"/>
  <c r="U48" i="23"/>
  <c r="U47" i="23"/>
  <c r="U46" i="23"/>
  <c r="U45" i="23"/>
  <c r="U44" i="23"/>
  <c r="U43" i="23"/>
  <c r="U42" i="23"/>
  <c r="U41" i="23"/>
  <c r="U40" i="23"/>
  <c r="U39" i="23"/>
  <c r="U37" i="23"/>
  <c r="U36" i="23"/>
  <c r="U35" i="23"/>
  <c r="U34" i="23"/>
  <c r="U33" i="23"/>
  <c r="U32" i="23"/>
  <c r="U31" i="23"/>
  <c r="U30" i="23"/>
  <c r="U29" i="23"/>
  <c r="U28" i="23"/>
  <c r="U27" i="23"/>
  <c r="U24" i="23"/>
  <c r="U23" i="23"/>
  <c r="U22" i="23"/>
  <c r="U21" i="23"/>
  <c r="U20" i="23"/>
  <c r="U19" i="23"/>
  <c r="U18" i="23"/>
  <c r="U17" i="23"/>
  <c r="U16" i="23"/>
  <c r="U15" i="23"/>
  <c r="U14" i="23"/>
  <c r="U12" i="23"/>
  <c r="U11" i="23"/>
  <c r="U10" i="23"/>
  <c r="U9" i="23"/>
  <c r="U8" i="23"/>
  <c r="U7" i="23"/>
  <c r="U6" i="23"/>
  <c r="U5" i="23"/>
  <c r="U4" i="23"/>
  <c r="U3" i="23"/>
  <c r="U2" i="23"/>
  <c r="U57" i="22"/>
  <c r="U56" i="22"/>
  <c r="U55" i="22"/>
  <c r="U54" i="22"/>
  <c r="U53" i="22"/>
  <c r="U52" i="22"/>
  <c r="U49" i="22"/>
  <c r="U48" i="22"/>
  <c r="U47" i="22"/>
  <c r="U46" i="22"/>
  <c r="U45" i="22"/>
  <c r="U44" i="22"/>
  <c r="U43" i="22"/>
  <c r="U42" i="22"/>
  <c r="U41" i="22"/>
  <c r="U40" i="22"/>
  <c r="U39" i="22"/>
  <c r="U37" i="22"/>
  <c r="U36" i="22"/>
  <c r="U35" i="22"/>
  <c r="U34" i="22"/>
  <c r="U33" i="22"/>
  <c r="U32" i="22"/>
  <c r="U31" i="22"/>
  <c r="U30" i="22"/>
  <c r="U29" i="22"/>
  <c r="U28" i="22"/>
  <c r="U27" i="22"/>
  <c r="U24" i="22"/>
  <c r="U23" i="22"/>
  <c r="U22" i="22"/>
  <c r="U21" i="22"/>
  <c r="U20" i="22"/>
  <c r="U19" i="22"/>
  <c r="U18" i="22"/>
  <c r="U17" i="22"/>
  <c r="U16" i="22"/>
  <c r="U15" i="22"/>
  <c r="U14" i="22"/>
  <c r="U12" i="22"/>
  <c r="U11" i="22"/>
  <c r="U10" i="22"/>
  <c r="U9" i="22"/>
  <c r="U8" i="22"/>
  <c r="U7" i="22"/>
  <c r="U6" i="22"/>
  <c r="U5" i="22"/>
  <c r="U4" i="22"/>
  <c r="U3" i="22"/>
  <c r="U2" i="22"/>
  <c r="D17" i="20" l="1"/>
</calcChain>
</file>

<file path=xl/sharedStrings.xml><?xml version="1.0" encoding="utf-8"?>
<sst xmlns="http://schemas.openxmlformats.org/spreadsheetml/2006/main" count="354" uniqueCount="81">
  <si>
    <t>Matin</t>
  </si>
  <si>
    <t>Après midi</t>
  </si>
  <si>
    <t>LUNDI</t>
  </si>
  <si>
    <t>MARDI</t>
  </si>
  <si>
    <t>MERCREDI</t>
  </si>
  <si>
    <t>JEUDI</t>
  </si>
  <si>
    <t>VENDREDI</t>
  </si>
  <si>
    <t>Cadre de vie 
Emmanuelle</t>
  </si>
  <si>
    <t>Espace Vert
Jérome</t>
  </si>
  <si>
    <t>Valérie + Laetitia</t>
  </si>
  <si>
    <t xml:space="preserve">IEJ / PC </t>
  </si>
  <si>
    <t xml:space="preserve">Planning de : </t>
  </si>
  <si>
    <t>Année scolaire 2019-2020</t>
  </si>
  <si>
    <t>Lundi</t>
  </si>
  <si>
    <t>Mardi</t>
  </si>
  <si>
    <t>Mercredi</t>
  </si>
  <si>
    <t>Jeudi</t>
  </si>
  <si>
    <t>Vendredi</t>
  </si>
  <si>
    <t>9h-12h30</t>
  </si>
  <si>
    <t>12h30-13h30</t>
  </si>
  <si>
    <t>13h30-16h15</t>
  </si>
  <si>
    <t>V1 09-2019</t>
  </si>
  <si>
    <t>Atelier Polyvalent 
Michel - Pascal</t>
  </si>
  <si>
    <t>Atelier 2 
10h-12h</t>
  </si>
  <si>
    <t>Atelier 1
De 14h à 15h</t>
  </si>
  <si>
    <t>Martin DUPONT</t>
  </si>
  <si>
    <t>Jean DURAND</t>
  </si>
  <si>
    <t>Olivier LABOULE</t>
  </si>
  <si>
    <t>Martine DUMARC</t>
  </si>
  <si>
    <t>Raoul MENFORT</t>
  </si>
  <si>
    <t>Jacques RUSSEL</t>
  </si>
  <si>
    <t>Rox ROUKY</t>
  </si>
  <si>
    <t>Alain TERIEUR</t>
  </si>
  <si>
    <t>Alex TERIEUR</t>
  </si>
  <si>
    <t>Titus LEFORT</t>
  </si>
  <si>
    <t>Malin LEFAIBLE</t>
  </si>
  <si>
    <t xml:space="preserve">SELF 
Thierry </t>
  </si>
  <si>
    <t xml:space="preserve">  Restaurant Pédagogique 
Thierry</t>
  </si>
  <si>
    <t>Activités manuelles
 Hélène</t>
  </si>
  <si>
    <t>Atelier éducatif
Anita</t>
  </si>
  <si>
    <t>Horticulture
Virginie</t>
  </si>
  <si>
    <t xml:space="preserve">Atelier éducatif
Valerie  + Julie </t>
  </si>
  <si>
    <t xml:space="preserve">Classe Gaillard
 Benoit </t>
  </si>
  <si>
    <t>SPORT</t>
  </si>
  <si>
    <t>Musculation</t>
  </si>
  <si>
    <t>Raton LAVEUR</t>
  </si>
  <si>
    <t>Riri LAFOUINE</t>
  </si>
  <si>
    <t>Anne IDALGOO</t>
  </si>
  <si>
    <t>Ice BERG</t>
  </si>
  <si>
    <t>Lapin TATIN</t>
  </si>
  <si>
    <t>Tourne ICOTA</t>
  </si>
  <si>
    <t>Tarasse KON</t>
  </si>
  <si>
    <t>MATIN</t>
  </si>
  <si>
    <t>Raoul Menfort</t>
  </si>
  <si>
    <t>Atelier MATIN 1
De 14h à 15h</t>
  </si>
  <si>
    <t>Atelier Après-midi 1</t>
  </si>
  <si>
    <t>Atelier MATIN 2
10h-12h</t>
  </si>
  <si>
    <t>Atelier MATIN 3</t>
  </si>
  <si>
    <t>Atelier Après-midi 2</t>
  </si>
  <si>
    <t>Atelier Après-midi 3</t>
  </si>
  <si>
    <t>Classe Lycée
Dorothée SIMON</t>
  </si>
  <si>
    <t xml:space="preserve">SPORT
Patricia </t>
  </si>
  <si>
    <t>Valérie PAVIOT + Laetitia</t>
  </si>
  <si>
    <t>Atelier Après-midi 1
De 13h30 à 15h</t>
  </si>
  <si>
    <t>Psychomotricité
De 10h à 12h</t>
  </si>
  <si>
    <t>Musique
10h-12h</t>
  </si>
  <si>
    <t>Repas</t>
  </si>
  <si>
    <t>9h00 - 12h30</t>
  </si>
  <si>
    <t>13h30 - 16h15</t>
  </si>
  <si>
    <t>SPORT Patricia</t>
  </si>
  <si>
    <t xml:space="preserve">Musique
</t>
  </si>
  <si>
    <t>Psychomotricité</t>
  </si>
  <si>
    <t>Olivier Laboule</t>
  </si>
  <si>
    <t>Ateliers!D3</t>
  </si>
  <si>
    <t>Ateliers!D2</t>
  </si>
  <si>
    <t>Ateliers!D1</t>
  </si>
  <si>
    <t>SELF 
Thierry</t>
  </si>
  <si>
    <t xml:space="preserve">Espace Vert
Jérome </t>
  </si>
  <si>
    <t xml:space="preserve">Classe Lycée
Dorothée </t>
  </si>
  <si>
    <t>SELF Thierry</t>
  </si>
  <si>
    <t xml:space="preserve">  Restaurant Pédagogique 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</si>
</sst>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80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</font>
    <font>
      <b/>
      <sz val="11"/>
      <color theme="0" tint="-0.249977111117893"/>
      <name val="Calibri"/>
      <family val="2"/>
      <scheme val="minor"/>
    </font>
    <font>
      <sz val="11"/>
      <color theme="1"/>
      <name val="Calibri"/>
      <family val="2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05">
    <xf numFmtId="0" fontId="0" fillId="0" borderId="0" xfId="0"/>
    <xf numFmtId="0" fontId="0" fillId="0" borderId="0" xfId="0" applyAlignment="1">
      <alignment textRotation="90"/>
    </xf>
    <xf numFmtId="0" fontId="0" fillId="0" borderId="0" xfId="0" applyFont="1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Font="1" applyFill="1" applyBorder="1"/>
    <xf numFmtId="0" fontId="1" fillId="0" borderId="0" xfId="0" applyFont="1" applyAlignment="1">
      <alignment horizontal="center" textRotation="90"/>
    </xf>
    <xf numFmtId="0" fontId="3" fillId="0" borderId="6" xfId="0" applyFont="1" applyFill="1" applyBorder="1"/>
    <xf numFmtId="0" fontId="3" fillId="0" borderId="4" xfId="0" applyFont="1" applyFill="1" applyBorder="1"/>
    <xf numFmtId="0" fontId="2" fillId="2" borderId="7" xfId="0" applyFont="1" applyFill="1" applyBorder="1" applyAlignment="1">
      <alignment horizontal="center" vertical="center" wrapText="1"/>
    </xf>
    <xf numFmtId="0" fontId="3" fillId="0" borderId="5" xfId="0" applyFont="1" applyFill="1" applyBorder="1"/>
    <xf numFmtId="0" fontId="0" fillId="0" borderId="4" xfId="0" applyFont="1" applyFill="1" applyBorder="1"/>
    <xf numFmtId="0" fontId="0" fillId="0" borderId="0" xfId="0" applyFont="1" applyBorder="1"/>
    <xf numFmtId="0" fontId="0" fillId="0" borderId="0" xfId="0" applyFill="1" applyBorder="1"/>
    <xf numFmtId="0" fontId="0" fillId="0" borderId="4" xfId="0" applyFont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6" xfId="0" applyFill="1" applyBorder="1"/>
    <xf numFmtId="0" fontId="0" fillId="0" borderId="4" xfId="0" applyFill="1" applyBorder="1"/>
    <xf numFmtId="0" fontId="0" fillId="0" borderId="5" xfId="0" applyFill="1" applyBorder="1"/>
    <xf numFmtId="0" fontId="1" fillId="3" borderId="4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/>
    <xf numFmtId="0" fontId="1" fillId="10" borderId="7" xfId="0" applyFont="1" applyFill="1" applyBorder="1" applyAlignment="1">
      <alignment horizontal="center" vertical="center" wrapText="1"/>
    </xf>
    <xf numFmtId="0" fontId="0" fillId="0" borderId="17" xfId="0" applyFont="1" applyFill="1" applyBorder="1"/>
    <xf numFmtId="0" fontId="3" fillId="0" borderId="17" xfId="0" applyFont="1" applyFill="1" applyBorder="1"/>
    <xf numFmtId="0" fontId="0" fillId="0" borderId="17" xfId="0" applyFill="1" applyBorder="1" applyAlignment="1">
      <alignment horizontal="left"/>
    </xf>
    <xf numFmtId="0" fontId="0" fillId="0" borderId="17" xfId="0" applyFont="1" applyBorder="1" applyAlignment="1">
      <alignment horizontal="left"/>
    </xf>
    <xf numFmtId="0" fontId="3" fillId="0" borderId="17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/>
    <xf numFmtId="0" fontId="10" fillId="0" borderId="0" xfId="0" applyFont="1" applyFill="1" applyBorder="1"/>
    <xf numFmtId="0" fontId="9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left"/>
    </xf>
    <xf numFmtId="0" fontId="9" fillId="0" borderId="6" xfId="0" applyFont="1" applyFill="1" applyBorder="1"/>
    <xf numFmtId="0" fontId="10" fillId="0" borderId="6" xfId="0" applyFont="1" applyFill="1" applyBorder="1"/>
    <xf numFmtId="0" fontId="10" fillId="0" borderId="6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9" fillId="0" borderId="4" xfId="0" applyFont="1" applyFill="1" applyBorder="1"/>
    <xf numFmtId="0" fontId="10" fillId="0" borderId="4" xfId="0" applyFont="1" applyFill="1" applyBorder="1"/>
    <xf numFmtId="0" fontId="10" fillId="0" borderId="4" xfId="0" applyFont="1" applyFill="1" applyBorder="1" applyAlignment="1">
      <alignment horizontal="left"/>
    </xf>
    <xf numFmtId="0" fontId="9" fillId="0" borderId="4" xfId="0" applyFont="1" applyFill="1" applyBorder="1" applyAlignment="1">
      <alignment horizontal="left"/>
    </xf>
    <xf numFmtId="0" fontId="0" fillId="0" borderId="2" xfId="0" applyFill="1" applyBorder="1" applyAlignment="1">
      <alignment textRotation="90"/>
    </xf>
    <xf numFmtId="0" fontId="0" fillId="0" borderId="0" xfId="0" applyFill="1" applyBorder="1" applyAlignment="1"/>
    <xf numFmtId="0" fontId="1" fillId="2" borderId="6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9" fillId="0" borderId="0" xfId="0" applyFont="1" applyFill="1"/>
    <xf numFmtId="0" fontId="8" fillId="0" borderId="0" xfId="0" applyFont="1" applyFill="1" applyBorder="1" applyAlignment="1">
      <alignment horizontal="center"/>
    </xf>
    <xf numFmtId="0" fontId="8" fillId="0" borderId="0" xfId="0" applyFont="1" applyFill="1"/>
    <xf numFmtId="0" fontId="1" fillId="10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13" borderId="6" xfId="0" applyFont="1" applyFill="1" applyBorder="1" applyAlignment="1">
      <alignment horizontal="center" vertical="center" wrapText="1"/>
    </xf>
    <xf numFmtId="0" fontId="1" fillId="14" borderId="7" xfId="0" applyFont="1" applyFill="1" applyBorder="1" applyAlignment="1">
      <alignment horizontal="center" vertical="center" wrapText="1"/>
    </xf>
    <xf numFmtId="0" fontId="0" fillId="0" borderId="1" xfId="0" applyFill="1" applyBorder="1" applyAlignment="1"/>
    <xf numFmtId="0" fontId="8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textRotation="90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9" fillId="0" borderId="0" xfId="0" applyFont="1"/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4" fillId="0" borderId="0" xfId="0" applyFont="1" applyFill="1" applyBorder="1" applyAlignment="1"/>
    <xf numFmtId="0" fontId="10" fillId="0" borderId="5" xfId="0" applyFont="1" applyFill="1" applyBorder="1"/>
    <xf numFmtId="0" fontId="10" fillId="0" borderId="5" xfId="0" applyFont="1" applyFill="1" applyBorder="1" applyAlignment="1">
      <alignment horizontal="left"/>
    </xf>
    <xf numFmtId="0" fontId="15" fillId="0" borderId="0" xfId="0" applyFont="1" applyFill="1" applyBorder="1"/>
    <xf numFmtId="0" fontId="16" fillId="0" borderId="6" xfId="0" applyFont="1" applyFill="1" applyBorder="1"/>
    <xf numFmtId="0" fontId="16" fillId="0" borderId="0" xfId="0" applyFont="1" applyFill="1" applyBorder="1"/>
    <xf numFmtId="0" fontId="15" fillId="0" borderId="6" xfId="0" applyFont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15" fillId="0" borderId="4" xfId="0" applyFont="1" applyFill="1" applyBorder="1"/>
    <xf numFmtId="0" fontId="16" fillId="0" borderId="4" xfId="0" applyFont="1" applyFill="1" applyBorder="1"/>
    <xf numFmtId="0" fontId="15" fillId="0" borderId="4" xfId="0" applyFont="1" applyFill="1" applyBorder="1" applyAlignment="1">
      <alignment horizontal="left"/>
    </xf>
    <xf numFmtId="0" fontId="16" fillId="0" borderId="4" xfId="0" applyFont="1" applyFill="1" applyBorder="1" applyAlignment="1">
      <alignment horizontal="left"/>
    </xf>
    <xf numFmtId="0" fontId="16" fillId="0" borderId="0" xfId="0" applyFont="1" applyFill="1" applyBorder="1" applyAlignment="1">
      <alignment horizontal="left"/>
    </xf>
    <xf numFmtId="0" fontId="15" fillId="0" borderId="5" xfId="0" applyFont="1" applyFill="1" applyBorder="1"/>
    <xf numFmtId="0" fontId="15" fillId="0" borderId="5" xfId="0" applyFont="1" applyFill="1" applyBorder="1" applyAlignment="1">
      <alignment horizontal="left"/>
    </xf>
    <xf numFmtId="0" fontId="16" fillId="0" borderId="5" xfId="0" applyFont="1" applyFill="1" applyBorder="1"/>
    <xf numFmtId="0" fontId="15" fillId="3" borderId="5" xfId="0" applyFont="1" applyFill="1" applyBorder="1"/>
    <xf numFmtId="0" fontId="15" fillId="0" borderId="0" xfId="0" applyFont="1" applyFill="1" applyBorder="1" applyAlignment="1"/>
    <xf numFmtId="0" fontId="15" fillId="3" borderId="4" xfId="0" applyFont="1" applyFill="1" applyBorder="1"/>
    <xf numFmtId="0" fontId="15" fillId="3" borderId="4" xfId="0" applyFont="1" applyFill="1" applyBorder="1" applyAlignment="1">
      <alignment horizontal="left"/>
    </xf>
    <xf numFmtId="0" fontId="17" fillId="3" borderId="4" xfId="0" applyFont="1" applyFill="1" applyBorder="1" applyAlignment="1">
      <alignment horizontal="center"/>
    </xf>
    <xf numFmtId="0" fontId="16" fillId="0" borderId="4" xfId="0" applyFont="1" applyFill="1" applyBorder="1" applyAlignment="1"/>
    <xf numFmtId="0" fontId="16" fillId="0" borderId="0" xfId="0" applyFont="1" applyFill="1" applyBorder="1" applyAlignment="1"/>
    <xf numFmtId="0" fontId="3" fillId="6" borderId="4" xfId="0" applyFont="1" applyFill="1" applyBorder="1"/>
    <xf numFmtId="0" fontId="17" fillId="0" borderId="4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4" xfId="0" applyBorder="1"/>
    <xf numFmtId="0" fontId="18" fillId="0" borderId="4" xfId="0" applyFont="1" applyFill="1" applyBorder="1" applyAlignment="1">
      <alignment horizontal="left"/>
    </xf>
    <xf numFmtId="0" fontId="0" fillId="0" borderId="4" xfId="0" applyBorder="1" applyAlignment="1">
      <alignment horizontal="left"/>
    </xf>
    <xf numFmtId="0" fontId="1" fillId="5" borderId="7" xfId="0" applyFont="1" applyFill="1" applyBorder="1" applyAlignment="1">
      <alignment horizontal="center" vertical="center" wrapText="1"/>
    </xf>
    <xf numFmtId="0" fontId="0" fillId="15" borderId="4" xfId="0" applyFont="1" applyFill="1" applyBorder="1" applyAlignment="1">
      <alignment horizontal="left"/>
    </xf>
    <xf numFmtId="0" fontId="0" fillId="0" borderId="17" xfId="0" applyFill="1" applyBorder="1"/>
    <xf numFmtId="0" fontId="0" fillId="0" borderId="17" xfId="0" applyFont="1" applyFill="1" applyBorder="1" applyAlignment="1">
      <alignment horizontal="left"/>
    </xf>
    <xf numFmtId="0" fontId="2" fillId="16" borderId="7" xfId="0" applyFont="1" applyFill="1" applyBorder="1" applyAlignment="1">
      <alignment horizontal="center" wrapText="1"/>
    </xf>
    <xf numFmtId="0" fontId="2" fillId="17" borderId="7" xfId="0" applyFont="1" applyFill="1" applyBorder="1" applyAlignment="1">
      <alignment horizont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12" borderId="6" xfId="0" applyFont="1" applyFill="1" applyBorder="1" applyAlignment="1">
      <alignment horizontal="center" vertical="center" wrapText="1"/>
    </xf>
    <xf numFmtId="0" fontId="2" fillId="11" borderId="6" xfId="0" applyFont="1" applyFill="1" applyBorder="1" applyAlignment="1">
      <alignment horizontal="center" vertical="center" wrapText="1"/>
    </xf>
    <xf numFmtId="0" fontId="2" fillId="18" borderId="6" xfId="0" applyFont="1" applyFill="1" applyBorder="1" applyAlignment="1">
      <alignment horizontal="center" vertical="center" wrapText="1"/>
    </xf>
    <xf numFmtId="0" fontId="2" fillId="19" borderId="6" xfId="0" applyFont="1" applyFill="1" applyBorder="1" applyAlignment="1">
      <alignment horizontal="center" vertical="center" wrapText="1"/>
    </xf>
    <xf numFmtId="0" fontId="2" fillId="20" borderId="6" xfId="0" applyFont="1" applyFill="1" applyBorder="1" applyAlignment="1">
      <alignment horizontal="center" vertical="center" wrapText="1"/>
    </xf>
    <xf numFmtId="0" fontId="2" fillId="21" borderId="6" xfId="0" applyFont="1" applyFill="1" applyBorder="1" applyAlignment="1">
      <alignment horizontal="center" vertical="center" wrapText="1"/>
    </xf>
    <xf numFmtId="0" fontId="2" fillId="22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2" fillId="22" borderId="7" xfId="0" applyFont="1" applyFill="1" applyBorder="1" applyAlignment="1">
      <alignment horizontal="center" vertical="center" wrapText="1"/>
    </xf>
    <xf numFmtId="0" fontId="2" fillId="21" borderId="7" xfId="0" applyFont="1" applyFill="1" applyBorder="1" applyAlignment="1">
      <alignment horizontal="center" vertical="center" wrapText="1"/>
    </xf>
    <xf numFmtId="0" fontId="2" fillId="20" borderId="7" xfId="0" applyFont="1" applyFill="1" applyBorder="1" applyAlignment="1">
      <alignment horizontal="center" vertical="center" wrapText="1"/>
    </xf>
    <xf numFmtId="0" fontId="2" fillId="19" borderId="7" xfId="0" applyFont="1" applyFill="1" applyBorder="1" applyAlignment="1">
      <alignment horizontal="center" vertical="center" wrapText="1"/>
    </xf>
    <xf numFmtId="0" fontId="2" fillId="18" borderId="7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7" borderId="7" xfId="0" applyFont="1" applyFill="1" applyBorder="1" applyAlignment="1">
      <alignment horizontal="center" vertical="center" wrapText="1"/>
    </xf>
    <xf numFmtId="0" fontId="2" fillId="16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0" fillId="0" borderId="17" xfId="0" applyBorder="1"/>
    <xf numFmtId="0" fontId="0" fillId="5" borderId="0" xfId="0" applyFill="1"/>
    <xf numFmtId="0" fontId="18" fillId="0" borderId="6" xfId="0" applyFont="1" applyFill="1" applyBorder="1"/>
    <xf numFmtId="0" fontId="18" fillId="0" borderId="0" xfId="0" applyFont="1" applyFill="1" applyBorder="1"/>
    <xf numFmtId="0" fontId="18" fillId="0" borderId="4" xfId="0" applyFont="1" applyFill="1" applyBorder="1"/>
    <xf numFmtId="0" fontId="0" fillId="0" borderId="0" xfId="0" applyFont="1" applyFill="1" applyBorder="1" applyAlignment="1">
      <alignment horizontal="center"/>
    </xf>
    <xf numFmtId="0" fontId="18" fillId="0" borderId="5" xfId="0" applyFont="1" applyFill="1" applyBorder="1"/>
    <xf numFmtId="0" fontId="18" fillId="0" borderId="5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left"/>
    </xf>
    <xf numFmtId="0" fontId="18" fillId="0" borderId="4" xfId="0" applyFont="1" applyFill="1" applyBorder="1" applyAlignment="1"/>
    <xf numFmtId="0" fontId="18" fillId="0" borderId="0" xfId="0" applyFont="1" applyFill="1" applyBorder="1" applyAlignment="1"/>
    <xf numFmtId="0" fontId="0" fillId="5" borderId="6" xfId="0" applyFont="1" applyFill="1" applyBorder="1"/>
    <xf numFmtId="0" fontId="18" fillId="6" borderId="4" xfId="0" applyFont="1" applyFill="1" applyBorder="1"/>
    <xf numFmtId="0" fontId="18" fillId="0" borderId="6" xfId="0" applyFont="1" applyFill="1" applyBorder="1" applyAlignment="1">
      <alignment horizontal="left"/>
    </xf>
    <xf numFmtId="0" fontId="0" fillId="23" borderId="4" xfId="0" applyFont="1" applyFill="1" applyBorder="1"/>
    <xf numFmtId="0" fontId="1" fillId="23" borderId="7" xfId="0" applyFont="1" applyFill="1" applyBorder="1" applyAlignment="1">
      <alignment horizontal="center" vertical="center" wrapText="1"/>
    </xf>
    <xf numFmtId="0" fontId="0" fillId="25" borderId="4" xfId="0" applyFont="1" applyFill="1" applyBorder="1"/>
    <xf numFmtId="0" fontId="1" fillId="25" borderId="7" xfId="0" applyFont="1" applyFill="1" applyBorder="1" applyAlignment="1">
      <alignment horizontal="center" vertical="center" wrapText="1"/>
    </xf>
    <xf numFmtId="0" fontId="2" fillId="24" borderId="6" xfId="0" applyFont="1" applyFill="1" applyBorder="1" applyAlignment="1">
      <alignment horizontal="center" vertical="center" wrapText="1"/>
    </xf>
    <xf numFmtId="0" fontId="0" fillId="0" borderId="0" xfId="0" applyBorder="1"/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0" fillId="0" borderId="0" xfId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6" fillId="12" borderId="2" xfId="0" applyFont="1" applyFill="1" applyBorder="1" applyAlignment="1">
      <alignment horizontal="center" vertical="center"/>
    </xf>
    <xf numFmtId="0" fontId="6" fillId="12" borderId="3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 textRotation="90"/>
    </xf>
    <xf numFmtId="0" fontId="5" fillId="7" borderId="4" xfId="0" applyFont="1" applyFill="1" applyBorder="1" applyAlignment="1">
      <alignment horizontal="center" vertical="center" textRotation="90"/>
    </xf>
    <xf numFmtId="0" fontId="5" fillId="7" borderId="5" xfId="0" applyFont="1" applyFill="1" applyBorder="1" applyAlignment="1">
      <alignment horizontal="center" vertical="center" textRotation="90"/>
    </xf>
    <xf numFmtId="0" fontId="1" fillId="2" borderId="16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 textRotation="90"/>
    </xf>
    <xf numFmtId="0" fontId="1" fillId="2" borderId="10" xfId="0" applyFont="1" applyFill="1" applyBorder="1" applyAlignment="1">
      <alignment horizontal="center" vertical="center" textRotation="90"/>
    </xf>
    <xf numFmtId="0" fontId="1" fillId="2" borderId="12" xfId="0" applyFont="1" applyFill="1" applyBorder="1" applyAlignment="1">
      <alignment horizontal="center" vertical="center" textRotation="90"/>
    </xf>
    <xf numFmtId="0" fontId="1" fillId="2" borderId="13" xfId="0" applyFont="1" applyFill="1" applyBorder="1" applyAlignment="1">
      <alignment horizontal="center" vertical="center" textRotation="90"/>
    </xf>
    <xf numFmtId="0" fontId="4" fillId="8" borderId="6" xfId="0" applyFont="1" applyFill="1" applyBorder="1" applyAlignment="1">
      <alignment horizontal="center" vertical="center" textRotation="90"/>
    </xf>
    <xf numFmtId="0" fontId="4" fillId="8" borderId="4" xfId="0" applyFont="1" applyFill="1" applyBorder="1" applyAlignment="1">
      <alignment horizontal="center" vertical="center" textRotation="90"/>
    </xf>
    <xf numFmtId="0" fontId="4" fillId="8" borderId="5" xfId="0" applyFont="1" applyFill="1" applyBorder="1" applyAlignment="1">
      <alignment horizontal="center" vertical="center" textRotation="90"/>
    </xf>
    <xf numFmtId="0" fontId="19" fillId="0" borderId="6" xfId="0" applyFont="1" applyBorder="1" applyAlignment="1">
      <alignment horizontal="center" vertical="center" textRotation="90"/>
    </xf>
    <xf numFmtId="0" fontId="19" fillId="0" borderId="4" xfId="0" applyFont="1" applyBorder="1" applyAlignment="1">
      <alignment horizontal="center" vertical="center" textRotation="90"/>
    </xf>
    <xf numFmtId="0" fontId="19" fillId="0" borderId="5" xfId="0" applyFont="1" applyBorder="1" applyAlignment="1">
      <alignment horizontal="center" vertical="center" textRotation="90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50">
    <dxf>
      <fill>
        <patternFill>
          <bgColor rgb="FF92D050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4"/>
        </patternFill>
      </fill>
    </dxf>
    <dxf>
      <font>
        <strike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266699</xdr:colOff>
      <xdr:row>1</xdr:row>
      <xdr:rowOff>95250</xdr:rowOff>
    </xdr:from>
    <xdr:to>
      <xdr:col>2</xdr:col>
      <xdr:colOff>790574</xdr:colOff>
      <xdr:row>1</xdr:row>
      <xdr:rowOff>802588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28924" y="981075"/>
          <a:ext cx="523875" cy="707338"/>
        </a:xfrm>
        <a:prstGeom prst="rect">
          <a:avLst/>
        </a:prstGeom>
      </xdr:spPr>
    </xdr:pic>
    <xdr:clientData/>
  </xdr:twoCellAnchor>
  <xdr:twoCellAnchor editAs="oneCell">
    <xdr:from>
      <xdr:col>2</xdr:col>
      <xdr:colOff>195263</xdr:colOff>
      <xdr:row>2</xdr:row>
      <xdr:rowOff>104393</xdr:rowOff>
    </xdr:from>
    <xdr:to>
      <xdr:col>2</xdr:col>
      <xdr:colOff>828675</xdr:colOff>
      <xdr:row>2</xdr:row>
      <xdr:rowOff>729272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57488" y="1856993"/>
          <a:ext cx="633412" cy="624879"/>
        </a:xfrm>
        <a:prstGeom prst="rect">
          <a:avLst/>
        </a:prstGeom>
      </xdr:spPr>
    </xdr:pic>
    <xdr:clientData/>
  </xdr:twoCellAnchor>
  <xdr:twoCellAnchor editAs="oneCell">
    <xdr:from>
      <xdr:col>2</xdr:col>
      <xdr:colOff>104775</xdr:colOff>
      <xdr:row>0</xdr:row>
      <xdr:rowOff>28575</xdr:rowOff>
    </xdr:from>
    <xdr:to>
      <xdr:col>2</xdr:col>
      <xdr:colOff>952500</xdr:colOff>
      <xdr:row>0</xdr:row>
      <xdr:rowOff>876300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48125" y="28575"/>
          <a:ext cx="847725" cy="847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11</xdr:row>
          <xdr:rowOff>57150</xdr:rowOff>
        </xdr:from>
        <xdr:to>
          <xdr:col>3</xdr:col>
          <xdr:colOff>1238250</xdr:colOff>
          <xdr:row>15</xdr:row>
          <xdr:rowOff>123825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Ateliers!$C$1" spid="_x0000_s207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81075" y="2571750"/>
              <a:ext cx="1057275" cy="8953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21</xdr:row>
          <xdr:rowOff>38100</xdr:rowOff>
        </xdr:from>
        <xdr:to>
          <xdr:col>3</xdr:col>
          <xdr:colOff>1200150</xdr:colOff>
          <xdr:row>25</xdr:row>
          <xdr:rowOff>171450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Ateliers!$C$1" spid="_x0000_s207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42975" y="4552950"/>
              <a:ext cx="1057275" cy="8953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Q61"/>
  <sheetViews>
    <sheetView zoomScale="60" zoomScaleNormal="60" workbookViewId="0">
      <selection activeCell="E1" sqref="E1:O1"/>
    </sheetView>
  </sheetViews>
  <sheetFormatPr baseColWidth="10" defaultRowHeight="15" x14ac:dyDescent="0.25"/>
  <cols>
    <col min="1" max="1" width="18.85546875" customWidth="1"/>
    <col min="2" max="2" width="1.140625" customWidth="1"/>
    <col min="3" max="3" width="3.42578125" style="1" customWidth="1"/>
    <col min="4" max="4" width="3.28515625" style="3" customWidth="1"/>
    <col min="5" max="5" width="30.7109375" style="2" customWidth="1"/>
    <col min="6" max="6" width="2.5703125" style="86" customWidth="1"/>
    <col min="7" max="7" width="30.7109375" style="2" customWidth="1"/>
    <col min="8" max="8" width="2.5703125" style="54" customWidth="1"/>
    <col min="9" max="9" width="30.7109375" style="2" customWidth="1"/>
    <col min="10" max="10" width="2.7109375" style="54" customWidth="1"/>
    <col min="11" max="11" width="30.7109375" style="34" customWidth="1"/>
    <col min="12" max="12" width="2.7109375" style="56" customWidth="1"/>
    <col min="13" max="13" width="30.7109375" style="2" customWidth="1"/>
    <col min="14" max="14" width="2.7109375" style="54" customWidth="1"/>
    <col min="15" max="15" width="30.7109375" style="2" customWidth="1"/>
    <col min="16" max="16" width="19.42578125" customWidth="1"/>
    <col min="17" max="17" width="20" customWidth="1"/>
    <col min="18" max="18" width="15.7109375" customWidth="1"/>
  </cols>
  <sheetData>
    <row r="1" spans="1:17" s="4" customFormat="1" ht="30.75" thickBot="1" x14ac:dyDescent="0.3">
      <c r="A1" s="170" t="s">
        <v>21</v>
      </c>
      <c r="B1" s="171"/>
      <c r="C1" s="171"/>
      <c r="D1" s="171"/>
      <c r="E1" s="9" t="s">
        <v>76</v>
      </c>
      <c r="F1" s="85"/>
      <c r="G1" s="121" t="s">
        <v>37</v>
      </c>
      <c r="H1" s="79"/>
      <c r="I1" s="120" t="s">
        <v>7</v>
      </c>
      <c r="J1" s="79"/>
      <c r="K1" s="122" t="s">
        <v>38</v>
      </c>
      <c r="L1" s="57"/>
      <c r="M1" s="123" t="s">
        <v>39</v>
      </c>
      <c r="N1" s="53"/>
      <c r="O1" s="124" t="s">
        <v>40</v>
      </c>
    </row>
    <row r="2" spans="1:17" ht="15" customHeight="1" x14ac:dyDescent="0.25">
      <c r="A2" s="172" t="s">
        <v>2</v>
      </c>
      <c r="C2" s="175" t="s">
        <v>0</v>
      </c>
      <c r="D2" s="25">
        <v>1</v>
      </c>
      <c r="E2" s="156" t="s">
        <v>25</v>
      </c>
      <c r="F2" s="5"/>
      <c r="G2" s="147" t="s">
        <v>29</v>
      </c>
      <c r="H2" s="5"/>
      <c r="I2" s="147" t="s">
        <v>34</v>
      </c>
      <c r="J2" s="148"/>
      <c r="K2" s="36" t="s">
        <v>49</v>
      </c>
      <c r="L2" s="35"/>
      <c r="M2" s="147"/>
      <c r="N2" s="148"/>
      <c r="O2" s="147"/>
      <c r="P2" s="71"/>
      <c r="Q2" s="71"/>
    </row>
    <row r="3" spans="1:17" x14ac:dyDescent="0.25">
      <c r="A3" s="173"/>
      <c r="C3" s="176"/>
      <c r="D3" s="25">
        <v>2</v>
      </c>
      <c r="E3" s="11" t="s">
        <v>26</v>
      </c>
      <c r="F3" s="5"/>
      <c r="G3" s="149" t="s">
        <v>30</v>
      </c>
      <c r="H3" s="5"/>
      <c r="I3" s="149" t="s">
        <v>35</v>
      </c>
      <c r="J3" s="148"/>
      <c r="K3" s="37" t="s">
        <v>50</v>
      </c>
      <c r="L3" s="35"/>
      <c r="M3" s="149"/>
      <c r="N3" s="148"/>
      <c r="O3" s="149"/>
      <c r="P3" s="71"/>
      <c r="Q3" s="71"/>
    </row>
    <row r="4" spans="1:17" x14ac:dyDescent="0.25">
      <c r="A4" s="173"/>
      <c r="C4" s="176"/>
      <c r="D4" s="25">
        <v>3</v>
      </c>
      <c r="E4" s="159" t="s">
        <v>27</v>
      </c>
      <c r="F4" s="5"/>
      <c r="G4" s="149" t="s">
        <v>31</v>
      </c>
      <c r="H4" s="5"/>
      <c r="I4" s="149" t="s">
        <v>45</v>
      </c>
      <c r="J4" s="148"/>
      <c r="K4" s="37" t="s">
        <v>51</v>
      </c>
      <c r="L4" s="35"/>
      <c r="M4" s="149"/>
      <c r="N4" s="148"/>
      <c r="O4" s="149"/>
      <c r="P4" s="71"/>
      <c r="Q4" s="71"/>
    </row>
    <row r="5" spans="1:17" x14ac:dyDescent="0.25">
      <c r="A5" s="173"/>
      <c r="C5" s="176"/>
      <c r="D5" s="25">
        <v>4</v>
      </c>
      <c r="E5" s="11" t="s">
        <v>28</v>
      </c>
      <c r="F5" s="5"/>
      <c r="G5" s="21" t="s">
        <v>32</v>
      </c>
      <c r="H5" s="5"/>
      <c r="I5" s="149" t="s">
        <v>46</v>
      </c>
      <c r="J5" s="148"/>
      <c r="K5" s="37"/>
      <c r="L5" s="35"/>
      <c r="M5" s="149"/>
      <c r="N5" s="148"/>
      <c r="O5" s="149"/>
      <c r="P5" s="71"/>
      <c r="Q5" s="71"/>
    </row>
    <row r="6" spans="1:17" x14ac:dyDescent="0.25">
      <c r="A6" s="173"/>
      <c r="C6" s="176"/>
      <c r="D6" s="25">
        <v>5</v>
      </c>
      <c r="E6" s="11"/>
      <c r="F6" s="5"/>
      <c r="G6" s="157" t="s">
        <v>33</v>
      </c>
      <c r="H6" s="5"/>
      <c r="I6" s="149" t="s">
        <v>47</v>
      </c>
      <c r="J6" s="148"/>
      <c r="K6" s="37"/>
      <c r="L6" s="35"/>
      <c r="M6" s="149"/>
      <c r="N6" s="148"/>
      <c r="O6" s="149"/>
      <c r="P6" s="71"/>
      <c r="Q6" s="71"/>
    </row>
    <row r="7" spans="1:17" x14ac:dyDescent="0.25">
      <c r="A7" s="173"/>
      <c r="C7" s="176"/>
      <c r="D7" s="25">
        <v>6</v>
      </c>
      <c r="E7" s="11"/>
      <c r="F7" s="5"/>
      <c r="G7" s="149"/>
      <c r="H7" s="5"/>
      <c r="I7" s="14" t="s">
        <v>48</v>
      </c>
      <c r="J7" s="5"/>
      <c r="K7" s="37"/>
      <c r="L7" s="35"/>
      <c r="M7" s="149"/>
      <c r="N7" s="148"/>
      <c r="O7" s="149"/>
      <c r="P7" s="71"/>
      <c r="Q7" s="71"/>
    </row>
    <row r="8" spans="1:17" x14ac:dyDescent="0.25">
      <c r="A8" s="173"/>
      <c r="C8" s="176"/>
      <c r="D8" s="25">
        <v>7</v>
      </c>
      <c r="E8" s="11"/>
      <c r="F8" s="5"/>
      <c r="G8" s="149"/>
      <c r="H8" s="5"/>
      <c r="I8" s="149"/>
      <c r="J8" s="148"/>
      <c r="K8" s="114"/>
      <c r="L8" s="153"/>
      <c r="M8" s="149"/>
      <c r="N8" s="148"/>
      <c r="O8" s="149"/>
      <c r="P8" s="71"/>
      <c r="Q8" s="71"/>
    </row>
    <row r="9" spans="1:17" ht="15.75" thickBot="1" x14ac:dyDescent="0.3">
      <c r="A9" s="173"/>
      <c r="C9" s="176"/>
      <c r="D9" s="25">
        <v>8</v>
      </c>
      <c r="E9" s="11"/>
      <c r="F9" s="5"/>
      <c r="G9" s="149"/>
      <c r="H9" s="5"/>
      <c r="I9" s="149"/>
      <c r="J9" s="5"/>
      <c r="K9" s="21"/>
      <c r="L9" s="35"/>
      <c r="M9" s="11"/>
      <c r="N9" s="5"/>
      <c r="O9" s="149"/>
      <c r="P9" s="71"/>
      <c r="Q9" s="71"/>
    </row>
    <row r="10" spans="1:17" ht="15.75" thickBot="1" x14ac:dyDescent="0.3">
      <c r="A10" s="173"/>
      <c r="C10" s="176"/>
      <c r="D10" s="25">
        <v>9</v>
      </c>
      <c r="E10" s="11"/>
      <c r="F10" s="5"/>
      <c r="G10" s="149"/>
      <c r="H10" s="5"/>
      <c r="I10" s="11"/>
      <c r="J10" s="5"/>
      <c r="K10" s="21"/>
      <c r="L10" s="35"/>
      <c r="M10" s="11"/>
      <c r="N10" s="5"/>
      <c r="O10" s="149"/>
      <c r="P10" s="71"/>
      <c r="Q10" s="112"/>
    </row>
    <row r="11" spans="1:17" x14ac:dyDescent="0.25">
      <c r="A11" s="173"/>
      <c r="C11" s="176"/>
      <c r="D11" s="25">
        <v>10</v>
      </c>
      <c r="E11" s="11"/>
      <c r="F11" s="5"/>
      <c r="G11" s="149"/>
      <c r="H11" s="5"/>
      <c r="I11" s="11"/>
      <c r="J11" s="5"/>
      <c r="K11" s="21"/>
      <c r="L11" s="35"/>
      <c r="M11" s="11"/>
      <c r="N11" s="5"/>
      <c r="O11" s="149"/>
      <c r="P11" s="71"/>
      <c r="Q11" s="71"/>
    </row>
    <row r="12" spans="1:17" ht="15.75" thickBot="1" x14ac:dyDescent="0.3">
      <c r="A12" s="173"/>
      <c r="C12" s="176"/>
      <c r="D12" s="26">
        <v>11</v>
      </c>
      <c r="E12" s="15"/>
      <c r="F12" s="5"/>
      <c r="G12" s="15"/>
      <c r="H12" s="5"/>
      <c r="I12" s="15"/>
      <c r="J12" s="5"/>
      <c r="K12" s="38"/>
      <c r="L12" s="35"/>
      <c r="M12" s="15"/>
      <c r="N12" s="5"/>
      <c r="O12" s="151"/>
      <c r="P12" s="71"/>
      <c r="Q12" s="71"/>
    </row>
    <row r="13" spans="1:17" ht="15" customHeight="1" thickBot="1" x14ac:dyDescent="0.3">
      <c r="A13" s="173"/>
      <c r="C13" s="67"/>
      <c r="D13" s="68"/>
      <c r="E13" s="103"/>
      <c r="F13" s="104"/>
      <c r="G13" s="105"/>
      <c r="H13" s="90"/>
      <c r="I13" s="105"/>
      <c r="J13" s="90"/>
      <c r="K13" s="106"/>
      <c r="L13" s="94"/>
      <c r="M13" s="105"/>
      <c r="N13" s="90"/>
      <c r="O13" s="107"/>
      <c r="P13" s="71"/>
      <c r="Q13" s="71"/>
    </row>
    <row r="14" spans="1:17" x14ac:dyDescent="0.25">
      <c r="A14" s="173"/>
      <c r="C14" s="177" t="s">
        <v>1</v>
      </c>
      <c r="D14" s="27">
        <v>1</v>
      </c>
      <c r="E14" s="147" t="s">
        <v>29</v>
      </c>
      <c r="F14" s="5"/>
      <c r="G14" s="16" t="s">
        <v>25</v>
      </c>
      <c r="H14" s="5"/>
      <c r="I14" s="147" t="s">
        <v>47</v>
      </c>
      <c r="J14" s="148"/>
      <c r="K14" s="147" t="s">
        <v>34</v>
      </c>
      <c r="L14" s="35"/>
      <c r="M14" s="147"/>
      <c r="N14" s="148"/>
      <c r="O14" s="147"/>
      <c r="P14" s="71"/>
      <c r="Q14" s="71"/>
    </row>
    <row r="15" spans="1:17" x14ac:dyDescent="0.25">
      <c r="A15" s="173"/>
      <c r="C15" s="176"/>
      <c r="D15" s="28">
        <v>2</v>
      </c>
      <c r="E15" s="149" t="s">
        <v>30</v>
      </c>
      <c r="F15" s="5"/>
      <c r="G15" s="11" t="s">
        <v>26</v>
      </c>
      <c r="H15" s="5"/>
      <c r="I15" s="14" t="s">
        <v>48</v>
      </c>
      <c r="J15" s="5"/>
      <c r="K15" s="149" t="s">
        <v>35</v>
      </c>
      <c r="L15" s="35"/>
      <c r="M15" s="149"/>
      <c r="N15" s="148"/>
      <c r="O15" s="149"/>
      <c r="P15" s="71"/>
      <c r="Q15" s="71"/>
    </row>
    <row r="16" spans="1:17" x14ac:dyDescent="0.25">
      <c r="A16" s="173"/>
      <c r="C16" s="176"/>
      <c r="D16" s="28">
        <v>3</v>
      </c>
      <c r="E16" s="149" t="s">
        <v>31</v>
      </c>
      <c r="F16" s="5"/>
      <c r="G16" s="161" t="s">
        <v>27</v>
      </c>
      <c r="H16" s="5"/>
      <c r="I16" s="117" t="s">
        <v>49</v>
      </c>
      <c r="J16" s="148"/>
      <c r="K16" s="149" t="s">
        <v>45</v>
      </c>
      <c r="L16" s="35"/>
      <c r="M16" s="149"/>
      <c r="N16" s="148"/>
      <c r="O16" s="149"/>
      <c r="P16" s="71"/>
      <c r="Q16" s="71"/>
    </row>
    <row r="17" spans="1:17" x14ac:dyDescent="0.25">
      <c r="A17" s="173"/>
      <c r="C17" s="176"/>
      <c r="D17" s="28">
        <v>4</v>
      </c>
      <c r="E17" s="21" t="s">
        <v>32</v>
      </c>
      <c r="F17" s="5"/>
      <c r="G17" s="11" t="s">
        <v>28</v>
      </c>
      <c r="H17" s="5"/>
      <c r="I17" s="37" t="s">
        <v>50</v>
      </c>
      <c r="J17" s="148"/>
      <c r="K17" s="149" t="s">
        <v>46</v>
      </c>
      <c r="L17" s="153"/>
      <c r="M17" s="149"/>
      <c r="N17" s="148"/>
      <c r="O17" s="149"/>
      <c r="P17" s="71"/>
      <c r="Q17" s="71"/>
    </row>
    <row r="18" spans="1:17" x14ac:dyDescent="0.25">
      <c r="A18" s="173"/>
      <c r="C18" s="176"/>
      <c r="D18" s="28">
        <v>5</v>
      </c>
      <c r="E18" s="149" t="s">
        <v>33</v>
      </c>
      <c r="F18" s="5"/>
      <c r="G18" s="32"/>
      <c r="H18" s="5"/>
      <c r="I18" s="37" t="s">
        <v>51</v>
      </c>
      <c r="J18" s="148"/>
      <c r="K18" s="114"/>
      <c r="L18" s="153"/>
      <c r="M18" s="154"/>
      <c r="N18" s="155"/>
      <c r="O18" s="149"/>
      <c r="P18" s="71"/>
      <c r="Q18" s="71"/>
    </row>
    <row r="19" spans="1:17" x14ac:dyDescent="0.25">
      <c r="A19" s="173"/>
      <c r="C19" s="176"/>
      <c r="D19" s="28">
        <v>6</v>
      </c>
      <c r="E19" s="11"/>
      <c r="F19" s="5"/>
      <c r="G19" s="11"/>
      <c r="H19" s="5"/>
      <c r="I19" s="11"/>
      <c r="J19" s="5"/>
      <c r="K19" s="114"/>
      <c r="L19" s="153"/>
      <c r="M19" s="149"/>
      <c r="N19" s="148"/>
      <c r="O19" s="149"/>
      <c r="P19" s="71"/>
      <c r="Q19" s="71"/>
    </row>
    <row r="20" spans="1:17" x14ac:dyDescent="0.25">
      <c r="A20" s="173"/>
      <c r="C20" s="176"/>
      <c r="D20" s="28">
        <v>7</v>
      </c>
      <c r="E20" s="149"/>
      <c r="F20" s="5"/>
      <c r="G20" s="149"/>
      <c r="H20" s="5"/>
      <c r="I20" s="11"/>
      <c r="J20" s="5"/>
      <c r="K20" s="21"/>
      <c r="L20" s="35"/>
      <c r="M20" s="149"/>
      <c r="N20" s="148"/>
      <c r="O20" s="149"/>
      <c r="P20" s="71"/>
      <c r="Q20" s="71"/>
    </row>
    <row r="21" spans="1:17" x14ac:dyDescent="0.25">
      <c r="A21" s="173"/>
      <c r="C21" s="176"/>
      <c r="D21" s="28">
        <v>8</v>
      </c>
      <c r="E21" s="149"/>
      <c r="F21" s="5"/>
      <c r="G21" s="149"/>
      <c r="H21" s="5"/>
      <c r="I21" s="149"/>
      <c r="J21" s="148"/>
      <c r="K21" s="21"/>
      <c r="L21" s="35"/>
      <c r="M21" s="11"/>
      <c r="N21" s="5"/>
      <c r="O21" s="149"/>
      <c r="P21" s="71"/>
      <c r="Q21" s="71"/>
    </row>
    <row r="22" spans="1:17" x14ac:dyDescent="0.25">
      <c r="A22" s="173"/>
      <c r="C22" s="178"/>
      <c r="D22" s="28">
        <v>9</v>
      </c>
      <c r="E22" s="149"/>
      <c r="F22" s="5"/>
      <c r="G22" s="149"/>
      <c r="H22" s="5"/>
      <c r="I22" s="149"/>
      <c r="J22" s="148"/>
      <c r="K22" s="21"/>
      <c r="L22" s="35"/>
      <c r="M22" s="11"/>
      <c r="N22" s="5"/>
      <c r="O22" s="149"/>
      <c r="P22" s="71"/>
      <c r="Q22" s="71"/>
    </row>
    <row r="23" spans="1:17" x14ac:dyDescent="0.25">
      <c r="A23" s="173"/>
      <c r="C23" s="178"/>
      <c r="D23" s="28">
        <v>10</v>
      </c>
      <c r="E23" s="149"/>
      <c r="F23" s="5"/>
      <c r="G23" s="149"/>
      <c r="H23" s="5"/>
      <c r="I23" s="149"/>
      <c r="J23" s="148"/>
      <c r="K23" s="21"/>
      <c r="L23" s="35"/>
      <c r="M23" s="11"/>
      <c r="N23" s="5"/>
      <c r="O23" s="149"/>
      <c r="P23" s="71"/>
      <c r="Q23" s="71"/>
    </row>
    <row r="24" spans="1:17" ht="15.75" thickBot="1" x14ac:dyDescent="0.3">
      <c r="A24" s="173"/>
      <c r="C24" s="179"/>
      <c r="D24" s="29">
        <v>11</v>
      </c>
      <c r="E24" s="151"/>
      <c r="F24" s="5"/>
      <c r="G24" s="15"/>
      <c r="H24" s="5"/>
      <c r="I24" s="15"/>
      <c r="J24" s="5"/>
      <c r="K24" s="38"/>
      <c r="L24" s="35"/>
      <c r="M24" s="15"/>
      <c r="N24" s="5"/>
      <c r="O24" s="15"/>
      <c r="P24" s="71"/>
      <c r="Q24" s="71"/>
    </row>
    <row r="25" spans="1:17" ht="6" customHeight="1" thickBot="1" x14ac:dyDescent="0.3">
      <c r="A25" s="173"/>
      <c r="I25" s="1"/>
      <c r="J25" s="80"/>
      <c r="P25" s="71"/>
      <c r="Q25" s="71"/>
    </row>
    <row r="26" spans="1:17" ht="30" customHeight="1" thickBot="1" x14ac:dyDescent="0.3">
      <c r="A26" s="173"/>
      <c r="C26" s="6"/>
      <c r="D26" s="4"/>
      <c r="E26" s="125" t="s">
        <v>41</v>
      </c>
      <c r="F26" s="85"/>
      <c r="G26" s="126" t="s">
        <v>77</v>
      </c>
      <c r="H26" s="57"/>
      <c r="I26" s="127" t="s">
        <v>42</v>
      </c>
      <c r="J26" s="57"/>
      <c r="K26" s="163" t="s">
        <v>22</v>
      </c>
      <c r="L26" s="57"/>
      <c r="M26" s="129" t="s">
        <v>61</v>
      </c>
      <c r="N26" s="57"/>
      <c r="O26" s="130" t="s">
        <v>78</v>
      </c>
      <c r="P26" s="72"/>
      <c r="Q26" s="71"/>
    </row>
    <row r="27" spans="1:17" ht="15" customHeight="1" x14ac:dyDescent="0.25">
      <c r="A27" s="173"/>
      <c r="C27" s="177" t="s">
        <v>0</v>
      </c>
      <c r="D27" s="24">
        <v>1</v>
      </c>
      <c r="E27" s="16"/>
      <c r="F27" s="5"/>
      <c r="G27" s="147"/>
      <c r="H27" s="5"/>
      <c r="I27" s="147"/>
      <c r="J27" s="148"/>
      <c r="K27" s="36"/>
      <c r="L27" s="35"/>
      <c r="M27" s="147"/>
      <c r="N27" s="148"/>
      <c r="O27" s="147"/>
      <c r="P27" s="71"/>
      <c r="Q27" s="71"/>
    </row>
    <row r="28" spans="1:17" x14ac:dyDescent="0.25">
      <c r="A28" s="173"/>
      <c r="C28" s="176"/>
      <c r="D28" s="25">
        <v>2</v>
      </c>
      <c r="E28" s="11"/>
      <c r="F28" s="40"/>
      <c r="G28" s="149"/>
      <c r="H28" s="148"/>
      <c r="I28" s="11"/>
      <c r="J28" s="5"/>
      <c r="K28" s="114"/>
      <c r="L28" s="148"/>
      <c r="M28" s="11"/>
      <c r="N28" s="5"/>
      <c r="O28" s="114"/>
      <c r="P28" s="71"/>
      <c r="Q28" s="71"/>
    </row>
    <row r="29" spans="1:17" x14ac:dyDescent="0.25">
      <c r="A29" s="173"/>
      <c r="C29" s="176"/>
      <c r="D29" s="25">
        <v>3</v>
      </c>
      <c r="E29" s="11"/>
      <c r="F29" s="40"/>
      <c r="G29" s="149"/>
      <c r="H29" s="148"/>
      <c r="I29" s="11"/>
      <c r="J29" s="5"/>
      <c r="K29" s="114"/>
      <c r="L29" s="148"/>
      <c r="M29" s="11"/>
      <c r="N29" s="5"/>
      <c r="O29" s="114"/>
      <c r="P29" s="73"/>
      <c r="Q29" s="71"/>
    </row>
    <row r="30" spans="1:17" x14ac:dyDescent="0.25">
      <c r="A30" s="173"/>
      <c r="C30" s="176"/>
      <c r="D30" s="25">
        <v>4</v>
      </c>
      <c r="E30" s="11"/>
      <c r="F30" s="40"/>
      <c r="G30" s="21"/>
      <c r="H30" s="35"/>
      <c r="I30" s="11"/>
      <c r="J30" s="5"/>
      <c r="K30" s="114"/>
      <c r="L30" s="148"/>
      <c r="M30" s="11"/>
      <c r="N30" s="5"/>
      <c r="O30" s="114"/>
      <c r="P30" s="71"/>
      <c r="Q30" s="71"/>
    </row>
    <row r="31" spans="1:17" ht="15" customHeight="1" x14ac:dyDescent="0.25">
      <c r="A31" s="173"/>
      <c r="C31" s="176"/>
      <c r="D31" s="25">
        <v>5</v>
      </c>
      <c r="E31" s="11"/>
      <c r="F31" s="40"/>
      <c r="G31" s="149"/>
      <c r="H31" s="148"/>
      <c r="I31" s="70"/>
      <c r="J31" s="150"/>
      <c r="K31" s="114"/>
      <c r="L31" s="148"/>
      <c r="M31" s="70"/>
      <c r="N31" s="150"/>
      <c r="O31" s="114"/>
      <c r="P31" s="71"/>
      <c r="Q31" s="71"/>
    </row>
    <row r="32" spans="1:17" x14ac:dyDescent="0.25">
      <c r="A32" s="173"/>
      <c r="C32" s="176"/>
      <c r="D32" s="25">
        <v>6</v>
      </c>
      <c r="E32" s="11"/>
      <c r="F32" s="40"/>
      <c r="G32" s="149"/>
      <c r="H32" s="148"/>
      <c r="I32" s="70"/>
      <c r="J32" s="150"/>
      <c r="K32" s="114"/>
      <c r="L32" s="148"/>
      <c r="M32" s="70"/>
      <c r="N32" s="150"/>
      <c r="O32" s="114"/>
      <c r="P32" s="71"/>
      <c r="Q32" s="71"/>
    </row>
    <row r="33" spans="1:15" x14ac:dyDescent="0.25">
      <c r="A33" s="173"/>
      <c r="C33" s="178"/>
      <c r="D33" s="25">
        <v>7</v>
      </c>
      <c r="E33" s="11"/>
      <c r="F33" s="40"/>
      <c r="G33" s="149"/>
      <c r="H33" s="148"/>
      <c r="I33" s="11"/>
      <c r="J33" s="5"/>
      <c r="K33" s="114"/>
      <c r="L33" s="148"/>
      <c r="M33" s="11"/>
      <c r="N33" s="5"/>
      <c r="O33" s="114"/>
    </row>
    <row r="34" spans="1:15" x14ac:dyDescent="0.25">
      <c r="A34" s="173"/>
      <c r="C34" s="178"/>
      <c r="D34" s="25">
        <v>8</v>
      </c>
      <c r="E34" s="11"/>
      <c r="F34" s="40"/>
      <c r="G34" s="149"/>
      <c r="H34" s="148"/>
      <c r="I34" s="11"/>
      <c r="J34" s="5"/>
      <c r="K34" s="114"/>
      <c r="L34" s="148"/>
      <c r="M34" s="11"/>
      <c r="N34" s="5"/>
      <c r="O34" s="114"/>
    </row>
    <row r="35" spans="1:15" x14ac:dyDescent="0.25">
      <c r="A35" s="173"/>
      <c r="C35" s="178"/>
      <c r="D35" s="25">
        <v>9</v>
      </c>
      <c r="E35" s="11"/>
      <c r="F35" s="40"/>
      <c r="G35" s="149"/>
      <c r="H35" s="148"/>
      <c r="I35" s="11"/>
      <c r="J35" s="5"/>
      <c r="K35" s="114"/>
      <c r="L35" s="148"/>
      <c r="M35" s="11"/>
      <c r="N35" s="5"/>
      <c r="O35" s="114"/>
    </row>
    <row r="36" spans="1:15" x14ac:dyDescent="0.25">
      <c r="A36" s="173"/>
      <c r="C36" s="178"/>
      <c r="D36" s="25">
        <v>10</v>
      </c>
      <c r="E36" s="11"/>
      <c r="F36" s="40"/>
      <c r="G36" s="149"/>
      <c r="H36" s="148"/>
      <c r="I36" s="11"/>
      <c r="J36" s="5"/>
      <c r="K36" s="114"/>
      <c r="L36" s="148"/>
      <c r="M36" s="11"/>
      <c r="N36" s="5"/>
      <c r="O36" s="114"/>
    </row>
    <row r="37" spans="1:15" ht="15.75" thickBot="1" x14ac:dyDescent="0.3">
      <c r="A37" s="173"/>
      <c r="C37" s="179"/>
      <c r="D37" s="26">
        <v>11</v>
      </c>
      <c r="E37" s="15"/>
      <c r="F37" s="40"/>
      <c r="G37" s="151"/>
      <c r="H37" s="148"/>
      <c r="I37" s="15"/>
      <c r="J37" s="5"/>
      <c r="K37" s="152"/>
      <c r="L37" s="148"/>
      <c r="M37" s="15"/>
      <c r="N37" s="5"/>
      <c r="O37" s="152"/>
    </row>
    <row r="38" spans="1:15" ht="15" customHeight="1" thickBot="1" x14ac:dyDescent="0.3">
      <c r="A38" s="173"/>
      <c r="C38" s="67"/>
      <c r="D38" s="78"/>
      <c r="E38" s="69" t="s">
        <v>62</v>
      </c>
      <c r="F38" s="85"/>
      <c r="G38" s="20"/>
      <c r="H38" s="72"/>
      <c r="I38" s="30"/>
      <c r="J38" s="53"/>
      <c r="K38" s="58"/>
      <c r="M38" s="30"/>
      <c r="N38" s="53"/>
      <c r="O38" s="58"/>
    </row>
    <row r="39" spans="1:15" x14ac:dyDescent="0.25">
      <c r="A39" s="173"/>
      <c r="C39" s="177" t="s">
        <v>1</v>
      </c>
      <c r="D39" s="27">
        <v>1</v>
      </c>
      <c r="E39" s="16"/>
      <c r="F39" s="40"/>
      <c r="G39" s="147"/>
      <c r="H39" s="148"/>
      <c r="I39" s="147"/>
      <c r="J39" s="148"/>
      <c r="K39" s="158"/>
      <c r="L39" s="153"/>
      <c r="M39" s="147"/>
      <c r="N39" s="148"/>
      <c r="O39" s="158"/>
    </row>
    <row r="40" spans="1:15" x14ac:dyDescent="0.25">
      <c r="A40" s="173"/>
      <c r="C40" s="176"/>
      <c r="D40" s="28">
        <v>2</v>
      </c>
      <c r="E40" s="11"/>
      <c r="F40" s="40"/>
      <c r="G40" s="149"/>
      <c r="H40" s="148"/>
      <c r="I40" s="149"/>
      <c r="J40" s="148"/>
      <c r="K40" s="114"/>
      <c r="L40" s="153"/>
      <c r="M40" s="149"/>
      <c r="N40" s="148"/>
      <c r="O40" s="114"/>
    </row>
    <row r="41" spans="1:15" x14ac:dyDescent="0.25">
      <c r="A41" s="173"/>
      <c r="C41" s="176"/>
      <c r="D41" s="28">
        <v>3</v>
      </c>
      <c r="E41" s="11"/>
      <c r="F41" s="40"/>
      <c r="G41" s="149"/>
      <c r="H41" s="148"/>
      <c r="I41" s="149"/>
      <c r="J41" s="148"/>
      <c r="K41" s="114"/>
      <c r="L41" s="153"/>
      <c r="M41" s="149"/>
      <c r="N41" s="148"/>
      <c r="O41" s="114"/>
    </row>
    <row r="42" spans="1:15" x14ac:dyDescent="0.25">
      <c r="A42" s="173"/>
      <c r="C42" s="176"/>
      <c r="D42" s="28">
        <v>4</v>
      </c>
      <c r="E42" s="11"/>
      <c r="F42" s="40"/>
      <c r="G42" s="21"/>
      <c r="H42" s="35"/>
      <c r="I42" s="11"/>
      <c r="J42" s="5"/>
      <c r="K42" s="114"/>
      <c r="L42" s="153"/>
      <c r="M42" s="11"/>
      <c r="N42" s="5"/>
      <c r="O42" s="114"/>
    </row>
    <row r="43" spans="1:15" x14ac:dyDescent="0.25">
      <c r="A43" s="173"/>
      <c r="C43" s="176"/>
      <c r="D43" s="28">
        <v>5</v>
      </c>
      <c r="E43" s="11"/>
      <c r="F43" s="40"/>
      <c r="G43" s="149"/>
      <c r="H43" s="148"/>
      <c r="I43" s="11"/>
      <c r="J43" s="5"/>
      <c r="K43" s="114"/>
      <c r="L43" s="153"/>
      <c r="M43" s="11"/>
      <c r="N43" s="5"/>
      <c r="O43" s="114"/>
    </row>
    <row r="44" spans="1:15" x14ac:dyDescent="0.25">
      <c r="A44" s="173"/>
      <c r="C44" s="176"/>
      <c r="D44" s="28">
        <v>6</v>
      </c>
      <c r="E44" s="11"/>
      <c r="F44" s="40"/>
      <c r="G44" s="149"/>
      <c r="H44" s="148"/>
      <c r="I44" s="11"/>
      <c r="J44" s="5"/>
      <c r="K44" s="114"/>
      <c r="L44" s="153"/>
      <c r="M44" s="11"/>
      <c r="N44" s="5"/>
      <c r="O44" s="114"/>
    </row>
    <row r="45" spans="1:15" x14ac:dyDescent="0.25">
      <c r="A45" s="173"/>
      <c r="C45" s="176"/>
      <c r="D45" s="28">
        <v>7</v>
      </c>
      <c r="E45" s="149"/>
      <c r="F45" s="155"/>
      <c r="G45" s="149"/>
      <c r="H45" s="148"/>
      <c r="I45" s="11"/>
      <c r="J45" s="5"/>
      <c r="K45" s="114"/>
      <c r="L45" s="153"/>
      <c r="M45" s="11"/>
      <c r="N45" s="5"/>
      <c r="O45" s="114"/>
    </row>
    <row r="46" spans="1:15" x14ac:dyDescent="0.25">
      <c r="A46" s="173"/>
      <c r="C46" s="178"/>
      <c r="D46" s="28">
        <v>8</v>
      </c>
      <c r="E46" s="149"/>
      <c r="F46" s="155"/>
      <c r="G46" s="149"/>
      <c r="H46" s="148"/>
      <c r="I46" s="149"/>
      <c r="J46" s="148"/>
      <c r="K46" s="114"/>
      <c r="L46" s="153"/>
      <c r="M46" s="149"/>
      <c r="N46" s="148"/>
      <c r="O46" s="114"/>
    </row>
    <row r="47" spans="1:15" x14ac:dyDescent="0.25">
      <c r="A47" s="173"/>
      <c r="C47" s="178"/>
      <c r="D47" s="28">
        <v>9</v>
      </c>
      <c r="E47" s="149"/>
      <c r="F47" s="155"/>
      <c r="G47" s="149"/>
      <c r="H47" s="148"/>
      <c r="I47" s="149"/>
      <c r="J47" s="148"/>
      <c r="K47" s="114"/>
      <c r="L47" s="153"/>
      <c r="M47" s="149"/>
      <c r="N47" s="148"/>
      <c r="O47" s="114"/>
    </row>
    <row r="48" spans="1:15" x14ac:dyDescent="0.25">
      <c r="A48" s="173"/>
      <c r="C48" s="178"/>
      <c r="D48" s="28">
        <v>10</v>
      </c>
      <c r="E48" s="149"/>
      <c r="F48" s="155"/>
      <c r="G48" s="149"/>
      <c r="H48" s="148"/>
      <c r="I48" s="149"/>
      <c r="J48" s="148"/>
      <c r="K48" s="114"/>
      <c r="L48" s="153"/>
      <c r="M48" s="149"/>
      <c r="N48" s="148"/>
      <c r="O48" s="114"/>
    </row>
    <row r="49" spans="1:15" ht="15.75" thickBot="1" x14ac:dyDescent="0.3">
      <c r="A49" s="173"/>
      <c r="B49">
        <v>9</v>
      </c>
      <c r="C49" s="179"/>
      <c r="D49" s="29">
        <v>11</v>
      </c>
      <c r="E49" s="151"/>
      <c r="F49" s="155"/>
      <c r="G49" s="151"/>
      <c r="H49" s="148"/>
      <c r="I49" s="151"/>
      <c r="J49" s="148"/>
      <c r="K49" s="152"/>
      <c r="L49" s="153"/>
      <c r="M49" s="151"/>
      <c r="N49" s="148"/>
      <c r="O49" s="152"/>
    </row>
    <row r="50" spans="1:15" ht="6" customHeight="1" thickBot="1" x14ac:dyDescent="0.3">
      <c r="A50" s="173"/>
      <c r="O50" s="5"/>
    </row>
    <row r="51" spans="1:15" ht="38.25" customHeight="1" thickBot="1" x14ac:dyDescent="0.3">
      <c r="A51" s="173"/>
      <c r="C51" s="180" t="s">
        <v>10</v>
      </c>
      <c r="E51" s="116" t="s">
        <v>64</v>
      </c>
      <c r="F51" s="85"/>
      <c r="G51" s="160" t="s">
        <v>65</v>
      </c>
      <c r="H51" s="57"/>
      <c r="I51" s="74" t="s">
        <v>57</v>
      </c>
      <c r="J51" s="57"/>
      <c r="K51" s="162" t="s">
        <v>63</v>
      </c>
      <c r="L51" s="82"/>
      <c r="M51" s="76" t="s">
        <v>58</v>
      </c>
      <c r="N51" s="57"/>
      <c r="O51" s="77" t="s">
        <v>59</v>
      </c>
    </row>
    <row r="52" spans="1:15" ht="15" customHeight="1" x14ac:dyDescent="0.25">
      <c r="A52" s="173"/>
      <c r="C52" s="181"/>
      <c r="E52" s="37" t="s">
        <v>49</v>
      </c>
      <c r="F52" s="40"/>
      <c r="G52" s="149" t="s">
        <v>33</v>
      </c>
      <c r="H52" s="5"/>
      <c r="I52" s="16"/>
      <c r="J52" s="5"/>
      <c r="K52" s="11" t="s">
        <v>27</v>
      </c>
      <c r="L52" s="39"/>
      <c r="M52" s="16"/>
      <c r="N52" s="5"/>
      <c r="O52" s="16"/>
    </row>
    <row r="53" spans="1:15" x14ac:dyDescent="0.25">
      <c r="A53" s="173"/>
      <c r="C53" s="181"/>
      <c r="E53" s="11" t="s">
        <v>25</v>
      </c>
      <c r="F53" s="40"/>
      <c r="G53" s="18" t="s">
        <v>53</v>
      </c>
      <c r="H53" s="5"/>
      <c r="I53" s="11"/>
      <c r="J53" s="5"/>
      <c r="K53" s="11"/>
      <c r="L53" s="39"/>
      <c r="M53" s="11"/>
      <c r="N53" s="5"/>
      <c r="O53" s="11"/>
    </row>
    <row r="54" spans="1:15" x14ac:dyDescent="0.25">
      <c r="A54" s="173"/>
      <c r="C54" s="181"/>
      <c r="E54" s="11"/>
      <c r="F54" s="40"/>
      <c r="G54" s="18" t="s">
        <v>72</v>
      </c>
      <c r="H54" s="5"/>
      <c r="I54" s="11"/>
      <c r="J54" s="5"/>
      <c r="K54" s="11"/>
      <c r="L54" s="39"/>
      <c r="M54" s="11"/>
      <c r="N54" s="5"/>
      <c r="O54" s="11"/>
    </row>
    <row r="55" spans="1:15" x14ac:dyDescent="0.25">
      <c r="A55" s="173"/>
      <c r="C55" s="181"/>
      <c r="E55" s="11"/>
      <c r="F55" s="40"/>
      <c r="G55" s="11"/>
      <c r="H55" s="5"/>
      <c r="I55" s="11"/>
      <c r="J55" s="5"/>
      <c r="K55" s="11"/>
      <c r="L55" s="39"/>
      <c r="M55" s="11"/>
      <c r="N55" s="5"/>
      <c r="O55" s="11"/>
    </row>
    <row r="56" spans="1:15" x14ac:dyDescent="0.25">
      <c r="A56" s="173"/>
      <c r="C56" s="181"/>
      <c r="E56" s="11"/>
      <c r="F56" s="40"/>
      <c r="G56" s="11"/>
      <c r="H56" s="5"/>
      <c r="I56" s="11"/>
      <c r="J56" s="5"/>
      <c r="K56" s="11"/>
      <c r="L56" s="39"/>
      <c r="M56" s="11"/>
      <c r="N56" s="5"/>
      <c r="O56" s="11"/>
    </row>
    <row r="57" spans="1:15" ht="15.75" thickBot="1" x14ac:dyDescent="0.3">
      <c r="A57" s="174"/>
      <c r="C57" s="182"/>
      <c r="E57" s="15"/>
      <c r="F57" s="40"/>
      <c r="G57" s="15"/>
      <c r="H57" s="5"/>
      <c r="I57" s="15"/>
      <c r="J57" s="5"/>
      <c r="K57" s="15"/>
      <c r="L57" s="39"/>
      <c r="M57" s="15"/>
      <c r="N57" s="5"/>
      <c r="O57" s="15"/>
    </row>
    <row r="59" spans="1:15" x14ac:dyDescent="0.25">
      <c r="E59" s="12"/>
    </row>
    <row r="60" spans="1:15" x14ac:dyDescent="0.25">
      <c r="E60" s="13"/>
    </row>
    <row r="61" spans="1:15" x14ac:dyDescent="0.25">
      <c r="E61" s="13"/>
    </row>
  </sheetData>
  <mergeCells count="7">
    <mergeCell ref="A1:D1"/>
    <mergeCell ref="A2:A57"/>
    <mergeCell ref="C2:C12"/>
    <mergeCell ref="C14:C24"/>
    <mergeCell ref="C27:C37"/>
    <mergeCell ref="C39:C49"/>
    <mergeCell ref="C51:C57"/>
  </mergeCells>
  <printOptions horizontalCentered="1" verticalCentered="1"/>
  <pageMargins left="0.23622047244094491" right="0.23622047244094491" top="0.15748031496062992" bottom="0.35433070866141736" header="0" footer="0.11811023622047245"/>
  <pageSetup paperSize="9" scale="63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A1:W61"/>
  <sheetViews>
    <sheetView topLeftCell="A25" zoomScale="80" zoomScaleNormal="80" workbookViewId="0">
      <selection activeCell="E26" sqref="E26"/>
    </sheetView>
  </sheetViews>
  <sheetFormatPr baseColWidth="10" defaultRowHeight="15" x14ac:dyDescent="0.25"/>
  <cols>
    <col min="1" max="1" width="18.85546875" customWidth="1"/>
    <col min="2" max="2" width="1.140625" customWidth="1"/>
    <col min="3" max="3" width="3.42578125" style="1" customWidth="1"/>
    <col min="4" max="4" width="3.28515625" style="3" customWidth="1"/>
    <col min="5" max="5" width="30.7109375" style="2" customWidth="1"/>
    <col min="6" max="6" width="2.7109375" style="86" hidden="1" customWidth="1"/>
    <col min="7" max="7" width="2.7109375" style="86" customWidth="1"/>
    <col min="8" max="8" width="30.7109375" style="2" customWidth="1"/>
    <col min="9" max="9" width="2.5703125" style="54" hidden="1" customWidth="1"/>
    <col min="10" max="10" width="2.5703125" style="54" customWidth="1"/>
    <col min="11" max="11" width="30.7109375" style="2" customWidth="1"/>
    <col min="12" max="12" width="2.7109375" style="54" hidden="1" customWidth="1"/>
    <col min="13" max="13" width="2.7109375" style="54" customWidth="1"/>
    <col min="14" max="14" width="30.7109375" style="34" customWidth="1"/>
    <col min="15" max="15" width="2.7109375" style="56" hidden="1" customWidth="1"/>
    <col min="16" max="16" width="2.7109375" style="56" customWidth="1"/>
    <col min="17" max="17" width="30.7109375" style="2" customWidth="1"/>
    <col min="18" max="18" width="2.7109375" style="54" hidden="1" customWidth="1"/>
    <col min="19" max="19" width="2.7109375" style="54" customWidth="1"/>
    <col min="20" max="20" width="30.7109375" style="2" customWidth="1"/>
    <col min="21" max="21" width="3.7109375" style="84" hidden="1" customWidth="1"/>
    <col min="22" max="22" width="19.42578125" customWidth="1"/>
    <col min="23" max="23" width="20" customWidth="1"/>
    <col min="24" max="24" width="15.7109375" customWidth="1"/>
  </cols>
  <sheetData>
    <row r="1" spans="1:23" s="4" customFormat="1" ht="30.75" thickBot="1" x14ac:dyDescent="0.3">
      <c r="A1" s="170" t="s">
        <v>21</v>
      </c>
      <c r="B1" s="171"/>
      <c r="C1" s="171"/>
      <c r="D1" s="171"/>
      <c r="E1" s="9" t="s">
        <v>36</v>
      </c>
      <c r="F1" s="85"/>
      <c r="G1" s="85"/>
      <c r="H1" s="121" t="s">
        <v>37</v>
      </c>
      <c r="I1" s="79"/>
      <c r="J1" s="79"/>
      <c r="K1" s="120" t="s">
        <v>7</v>
      </c>
      <c r="L1" s="79"/>
      <c r="M1" s="79"/>
      <c r="N1" s="122" t="s">
        <v>38</v>
      </c>
      <c r="O1" s="57"/>
      <c r="P1" s="57"/>
      <c r="Q1" s="123" t="s">
        <v>39</v>
      </c>
      <c r="R1" s="53"/>
      <c r="S1" s="53"/>
      <c r="T1" s="124" t="s">
        <v>40</v>
      </c>
      <c r="U1" s="83"/>
    </row>
    <row r="2" spans="1:23" ht="15" customHeight="1" x14ac:dyDescent="0.25">
      <c r="A2" s="172" t="s">
        <v>3</v>
      </c>
      <c r="C2" s="175" t="s">
        <v>0</v>
      </c>
      <c r="D2" s="25">
        <v>1</v>
      </c>
      <c r="E2" s="17"/>
      <c r="F2" s="90" t="str">
        <f>($E$1)</f>
        <v xml:space="preserve">SELF 
Thierry </v>
      </c>
      <c r="G2" s="90"/>
      <c r="H2" s="7"/>
      <c r="I2" s="90" t="str">
        <f>($H$1)</f>
        <v xml:space="preserve">  Restaurant Pédagogique 
Thierry</v>
      </c>
      <c r="J2" s="90"/>
      <c r="K2" s="7"/>
      <c r="L2" s="90" t="str">
        <f>($K$1)</f>
        <v>Cadre de vie 
Emmanuelle</v>
      </c>
      <c r="M2" s="92"/>
      <c r="N2" s="36" t="s">
        <v>49</v>
      </c>
      <c r="O2" s="90" t="str">
        <f>($N$1)</f>
        <v>Activités manuelles
 Hélène</v>
      </c>
      <c r="P2" s="94"/>
      <c r="Q2" s="17" t="s">
        <v>25</v>
      </c>
      <c r="R2" s="90" t="str">
        <f>($Q$1)</f>
        <v>Atelier éducatif
Anita</v>
      </c>
      <c r="S2" s="92"/>
      <c r="T2" s="7" t="s">
        <v>29</v>
      </c>
      <c r="U2" s="90" t="str">
        <f>($T$1)</f>
        <v>Horticulture
Virginie</v>
      </c>
      <c r="V2" s="71"/>
      <c r="W2" s="71"/>
    </row>
    <row r="3" spans="1:23" x14ac:dyDescent="0.25">
      <c r="A3" s="173"/>
      <c r="C3" s="176"/>
      <c r="D3" s="25">
        <v>2</v>
      </c>
      <c r="E3" s="18"/>
      <c r="F3" s="90" t="str">
        <f t="shared" ref="F3:F12" si="0">($E$1)</f>
        <v xml:space="preserve">SELF 
Thierry </v>
      </c>
      <c r="G3" s="90"/>
      <c r="H3" s="8"/>
      <c r="I3" s="90" t="str">
        <f t="shared" ref="I3:I24" si="1">($H$1)</f>
        <v xml:space="preserve">  Restaurant Pédagogique 
Thierry</v>
      </c>
      <c r="J3" s="90"/>
      <c r="K3" s="8"/>
      <c r="L3" s="90" t="str">
        <f t="shared" ref="L3:L12" si="2">($K$1)</f>
        <v>Cadre de vie 
Emmanuelle</v>
      </c>
      <c r="M3" s="92"/>
      <c r="N3" s="115" t="s">
        <v>50</v>
      </c>
      <c r="O3" s="90" t="str">
        <f t="shared" ref="O3:O12" si="3">($N$1)</f>
        <v>Activités manuelles
 Hélène</v>
      </c>
      <c r="P3" s="94"/>
      <c r="Q3" s="18" t="s">
        <v>26</v>
      </c>
      <c r="R3" s="90" t="str">
        <f t="shared" ref="R3:R12" si="4">($Q$1)</f>
        <v>Atelier éducatif
Anita</v>
      </c>
      <c r="S3" s="92"/>
      <c r="T3" s="8" t="s">
        <v>30</v>
      </c>
      <c r="U3" s="90" t="str">
        <f t="shared" ref="U3:U12" si="5">($T$1)</f>
        <v>Horticulture
Virginie</v>
      </c>
      <c r="V3" s="71"/>
      <c r="W3" s="71"/>
    </row>
    <row r="4" spans="1:23" x14ac:dyDescent="0.25">
      <c r="A4" s="173"/>
      <c r="C4" s="176"/>
      <c r="D4" s="25">
        <v>3</v>
      </c>
      <c r="E4" s="18"/>
      <c r="F4" s="90" t="str">
        <f t="shared" si="0"/>
        <v xml:space="preserve">SELF 
Thierry </v>
      </c>
      <c r="G4" s="90"/>
      <c r="H4" s="8"/>
      <c r="I4" s="90" t="str">
        <f t="shared" si="1"/>
        <v xml:space="preserve">  Restaurant Pédagogique 
Thierry</v>
      </c>
      <c r="J4" s="90"/>
      <c r="K4" s="8"/>
      <c r="L4" s="90" t="str">
        <f t="shared" si="2"/>
        <v>Cadre de vie 
Emmanuelle</v>
      </c>
      <c r="M4" s="92"/>
      <c r="N4" s="115" t="s">
        <v>51</v>
      </c>
      <c r="O4" s="90" t="str">
        <f t="shared" si="3"/>
        <v>Activités manuelles
 Hélène</v>
      </c>
      <c r="P4" s="94"/>
      <c r="Q4" s="18" t="s">
        <v>27</v>
      </c>
      <c r="R4" s="90" t="str">
        <f t="shared" si="4"/>
        <v>Atelier éducatif
Anita</v>
      </c>
      <c r="S4" s="92"/>
      <c r="T4" s="8" t="s">
        <v>31</v>
      </c>
      <c r="U4" s="90" t="str">
        <f t="shared" si="5"/>
        <v>Horticulture
Virginie</v>
      </c>
      <c r="V4" s="71"/>
      <c r="W4" s="71"/>
    </row>
    <row r="5" spans="1:23" x14ac:dyDescent="0.25">
      <c r="A5" s="173"/>
      <c r="C5" s="176"/>
      <c r="D5" s="25">
        <v>4</v>
      </c>
      <c r="E5" s="18"/>
      <c r="F5" s="90" t="str">
        <f t="shared" si="0"/>
        <v xml:space="preserve">SELF 
Thierry </v>
      </c>
      <c r="G5" s="90"/>
      <c r="H5" s="23"/>
      <c r="I5" s="90" t="str">
        <f t="shared" si="1"/>
        <v xml:space="preserve">  Restaurant Pédagogique 
Thierry</v>
      </c>
      <c r="J5" s="90"/>
      <c r="K5" s="8"/>
      <c r="L5" s="90" t="str">
        <f t="shared" si="2"/>
        <v>Cadre de vie 
Emmanuelle</v>
      </c>
      <c r="M5" s="92"/>
      <c r="N5" s="37"/>
      <c r="O5" s="90" t="str">
        <f t="shared" si="3"/>
        <v>Activités manuelles
 Hélène</v>
      </c>
      <c r="P5" s="94"/>
      <c r="Q5" s="18" t="s">
        <v>28</v>
      </c>
      <c r="R5" s="90" t="str">
        <f t="shared" si="4"/>
        <v>Atelier éducatif
Anita</v>
      </c>
      <c r="S5" s="92"/>
      <c r="T5" s="23" t="s">
        <v>32</v>
      </c>
      <c r="U5" s="90" t="str">
        <f t="shared" si="5"/>
        <v>Horticulture
Virginie</v>
      </c>
      <c r="V5" s="71"/>
      <c r="W5" s="71"/>
    </row>
    <row r="6" spans="1:23" x14ac:dyDescent="0.25">
      <c r="A6" s="173"/>
      <c r="C6" s="176"/>
      <c r="D6" s="25">
        <v>5</v>
      </c>
      <c r="E6" s="11"/>
      <c r="F6" s="90" t="str">
        <f t="shared" si="0"/>
        <v xml:space="preserve">SELF 
Thierry </v>
      </c>
      <c r="G6" s="90"/>
      <c r="H6" s="8"/>
      <c r="I6" s="90" t="str">
        <f t="shared" si="1"/>
        <v xml:space="preserve">  Restaurant Pédagogique 
Thierry</v>
      </c>
      <c r="J6" s="90"/>
      <c r="K6" s="8"/>
      <c r="L6" s="90" t="str">
        <f t="shared" si="2"/>
        <v>Cadre de vie 
Emmanuelle</v>
      </c>
      <c r="M6" s="92"/>
      <c r="N6" s="37"/>
      <c r="O6" s="90" t="str">
        <f t="shared" si="3"/>
        <v>Activités manuelles
 Hélène</v>
      </c>
      <c r="P6" s="94"/>
      <c r="Q6" s="11"/>
      <c r="R6" s="90" t="str">
        <f t="shared" si="4"/>
        <v>Atelier éducatif
Anita</v>
      </c>
      <c r="S6" s="92"/>
      <c r="T6" s="110" t="s">
        <v>33</v>
      </c>
      <c r="U6" s="90" t="str">
        <f t="shared" si="5"/>
        <v>Horticulture
Virginie</v>
      </c>
      <c r="V6" s="71"/>
      <c r="W6" s="71"/>
    </row>
    <row r="7" spans="1:23" x14ac:dyDescent="0.25">
      <c r="A7" s="173"/>
      <c r="C7" s="176"/>
      <c r="D7" s="25">
        <v>6</v>
      </c>
      <c r="E7" s="95"/>
      <c r="F7" s="90" t="str">
        <f t="shared" si="0"/>
        <v xml:space="preserve">SELF 
Thierry </v>
      </c>
      <c r="G7" s="90"/>
      <c r="H7" s="8"/>
      <c r="I7" s="90" t="str">
        <f t="shared" si="1"/>
        <v xml:space="preserve">  Restaurant Pédagogique 
Thierry</v>
      </c>
      <c r="J7" s="90"/>
      <c r="K7" s="113"/>
      <c r="L7" s="90" t="str">
        <f t="shared" si="2"/>
        <v>Cadre de vie 
Emmanuelle</v>
      </c>
      <c r="M7" s="90"/>
      <c r="N7" s="37"/>
      <c r="O7" s="90" t="str">
        <f t="shared" si="3"/>
        <v>Activités manuelles
 Hélène</v>
      </c>
      <c r="P7" s="94"/>
      <c r="Q7" s="95"/>
      <c r="R7" s="90" t="str">
        <f t="shared" si="4"/>
        <v>Atelier éducatif
Anita</v>
      </c>
      <c r="S7" s="92"/>
      <c r="T7" s="8"/>
      <c r="U7" s="90" t="str">
        <f t="shared" si="5"/>
        <v>Horticulture
Virginie</v>
      </c>
      <c r="V7" s="71"/>
      <c r="W7" s="71"/>
    </row>
    <row r="8" spans="1:23" x14ac:dyDescent="0.25">
      <c r="A8" s="173"/>
      <c r="C8" s="176"/>
      <c r="D8" s="25">
        <v>7</v>
      </c>
      <c r="E8" s="95"/>
      <c r="F8" s="90" t="str">
        <f t="shared" si="0"/>
        <v xml:space="preserve">SELF 
Thierry </v>
      </c>
      <c r="G8" s="90"/>
      <c r="H8" s="8"/>
      <c r="I8" s="90" t="str">
        <f t="shared" si="1"/>
        <v xml:space="preserve">  Restaurant Pédagogique 
Thierry</v>
      </c>
      <c r="J8" s="90"/>
      <c r="K8" s="8"/>
      <c r="L8" s="90" t="str">
        <f t="shared" si="2"/>
        <v>Cadre de vie 
Emmanuelle</v>
      </c>
      <c r="M8" s="92"/>
      <c r="N8" s="114"/>
      <c r="O8" s="90" t="str">
        <f t="shared" si="3"/>
        <v>Activités manuelles
 Hélène</v>
      </c>
      <c r="P8" s="99"/>
      <c r="Q8" s="95"/>
      <c r="R8" s="90" t="str">
        <f t="shared" si="4"/>
        <v>Atelier éducatif
Anita</v>
      </c>
      <c r="S8" s="92"/>
      <c r="T8" s="8"/>
      <c r="U8" s="90" t="str">
        <f t="shared" si="5"/>
        <v>Horticulture
Virginie</v>
      </c>
      <c r="V8" s="71"/>
      <c r="W8" s="71"/>
    </row>
    <row r="9" spans="1:23" ht="15.75" thickBot="1" x14ac:dyDescent="0.3">
      <c r="A9" s="173"/>
      <c r="C9" s="176"/>
      <c r="D9" s="25">
        <v>8</v>
      </c>
      <c r="E9" s="95"/>
      <c r="F9" s="90" t="str">
        <f t="shared" si="0"/>
        <v xml:space="preserve">SELF 
Thierry </v>
      </c>
      <c r="G9" s="90"/>
      <c r="H9" s="96"/>
      <c r="I9" s="90" t="str">
        <f t="shared" si="1"/>
        <v xml:space="preserve">  Restaurant Pédagogique 
Thierry</v>
      </c>
      <c r="J9" s="90"/>
      <c r="K9" s="96"/>
      <c r="L9" s="90" t="str">
        <f t="shared" si="2"/>
        <v>Cadre de vie 
Emmanuelle</v>
      </c>
      <c r="M9" s="90"/>
      <c r="N9" s="21"/>
      <c r="O9" s="90" t="str">
        <f t="shared" si="3"/>
        <v>Activités manuelles
 Hélène</v>
      </c>
      <c r="P9" s="94"/>
      <c r="Q9" s="95"/>
      <c r="R9" s="90" t="str">
        <f t="shared" si="4"/>
        <v>Atelier éducatif
Anita</v>
      </c>
      <c r="S9" s="90"/>
      <c r="T9" s="96"/>
      <c r="U9" s="90" t="str">
        <f t="shared" si="5"/>
        <v>Horticulture
Virginie</v>
      </c>
      <c r="V9" s="71"/>
      <c r="W9" s="71"/>
    </row>
    <row r="10" spans="1:23" ht="15.75" thickBot="1" x14ac:dyDescent="0.3">
      <c r="A10" s="173"/>
      <c r="C10" s="176"/>
      <c r="D10" s="25">
        <v>9</v>
      </c>
      <c r="E10" s="95"/>
      <c r="F10" s="90" t="str">
        <f t="shared" si="0"/>
        <v xml:space="preserve">SELF 
Thierry </v>
      </c>
      <c r="G10" s="90"/>
      <c r="H10" s="96"/>
      <c r="I10" s="90" t="str">
        <f t="shared" si="1"/>
        <v xml:space="preserve">  Restaurant Pédagogique 
Thierry</v>
      </c>
      <c r="J10" s="90"/>
      <c r="K10" s="95"/>
      <c r="L10" s="90" t="str">
        <f t="shared" si="2"/>
        <v>Cadre de vie 
Emmanuelle</v>
      </c>
      <c r="M10" s="90"/>
      <c r="N10" s="21"/>
      <c r="O10" s="90" t="str">
        <f t="shared" si="3"/>
        <v>Activités manuelles
 Hélène</v>
      </c>
      <c r="P10" s="94"/>
      <c r="Q10" s="95"/>
      <c r="R10" s="90" t="str">
        <f t="shared" si="4"/>
        <v>Atelier éducatif
Anita</v>
      </c>
      <c r="S10" s="90"/>
      <c r="T10" s="96"/>
      <c r="U10" s="90" t="str">
        <f t="shared" si="5"/>
        <v>Horticulture
Virginie</v>
      </c>
      <c r="V10" s="71"/>
      <c r="W10" s="112"/>
    </row>
    <row r="11" spans="1:23" x14ac:dyDescent="0.25">
      <c r="A11" s="173"/>
      <c r="C11" s="176"/>
      <c r="D11" s="25">
        <v>10</v>
      </c>
      <c r="E11" s="95"/>
      <c r="F11" s="90" t="str">
        <f t="shared" si="0"/>
        <v xml:space="preserve">SELF 
Thierry </v>
      </c>
      <c r="G11" s="90"/>
      <c r="H11" s="96"/>
      <c r="I11" s="90" t="str">
        <f t="shared" si="1"/>
        <v xml:space="preserve">  Restaurant Pédagogique 
Thierry</v>
      </c>
      <c r="J11" s="90"/>
      <c r="K11" s="95"/>
      <c r="L11" s="90" t="str">
        <f t="shared" si="2"/>
        <v>Cadre de vie 
Emmanuelle</v>
      </c>
      <c r="M11" s="90"/>
      <c r="N11" s="21"/>
      <c r="O11" s="90" t="str">
        <f t="shared" si="3"/>
        <v>Activités manuelles
 Hélène</v>
      </c>
      <c r="P11" s="94"/>
      <c r="Q11" s="95"/>
      <c r="R11" s="90" t="str">
        <f t="shared" si="4"/>
        <v>Atelier éducatif
Anita</v>
      </c>
      <c r="S11" s="90"/>
      <c r="T11" s="96"/>
      <c r="U11" s="90" t="str">
        <f t="shared" si="5"/>
        <v>Horticulture
Virginie</v>
      </c>
      <c r="V11" s="71"/>
      <c r="W11" s="71"/>
    </row>
    <row r="12" spans="1:23" ht="15.75" thickBot="1" x14ac:dyDescent="0.3">
      <c r="A12" s="173"/>
      <c r="C12" s="176"/>
      <c r="D12" s="26">
        <v>11</v>
      </c>
      <c r="E12" s="100"/>
      <c r="F12" s="90" t="str">
        <f t="shared" si="0"/>
        <v xml:space="preserve">SELF 
Thierry </v>
      </c>
      <c r="G12" s="90"/>
      <c r="H12" s="100"/>
      <c r="I12" s="90" t="str">
        <f t="shared" si="1"/>
        <v xml:space="preserve">  Restaurant Pédagogique 
Thierry</v>
      </c>
      <c r="J12" s="90"/>
      <c r="K12" s="100"/>
      <c r="L12" s="90" t="str">
        <f t="shared" si="2"/>
        <v>Cadre de vie 
Emmanuelle</v>
      </c>
      <c r="M12" s="90"/>
      <c r="N12" s="38"/>
      <c r="O12" s="90" t="str">
        <f t="shared" si="3"/>
        <v>Activités manuelles
 Hélène</v>
      </c>
      <c r="P12" s="94"/>
      <c r="Q12" s="100"/>
      <c r="R12" s="90" t="str">
        <f t="shared" si="4"/>
        <v>Atelier éducatif
Anita</v>
      </c>
      <c r="S12" s="90"/>
      <c r="T12" s="100"/>
      <c r="U12" s="90" t="str">
        <f t="shared" si="5"/>
        <v>Horticulture
Virginie</v>
      </c>
      <c r="V12" s="71"/>
      <c r="W12" s="71"/>
    </row>
    <row r="13" spans="1:23" ht="15" customHeight="1" thickBot="1" x14ac:dyDescent="0.3">
      <c r="A13" s="173"/>
      <c r="C13" s="67"/>
      <c r="D13" s="68"/>
      <c r="E13" s="103"/>
      <c r="F13" s="104"/>
      <c r="G13" s="104"/>
      <c r="H13" s="105"/>
      <c r="I13" s="90"/>
      <c r="J13" s="90"/>
      <c r="K13" s="105"/>
      <c r="L13" s="90"/>
      <c r="M13" s="90"/>
      <c r="N13" s="106"/>
      <c r="O13" s="94"/>
      <c r="P13" s="94"/>
      <c r="Q13" s="103"/>
      <c r="R13" s="90"/>
      <c r="S13" s="90"/>
      <c r="T13" s="105"/>
      <c r="V13" s="71"/>
      <c r="W13" s="71"/>
    </row>
    <row r="14" spans="1:23" x14ac:dyDescent="0.25">
      <c r="A14" s="173"/>
      <c r="C14" s="177" t="s">
        <v>1</v>
      </c>
      <c r="D14" s="27">
        <v>1</v>
      </c>
      <c r="E14" s="7"/>
      <c r="F14" s="90" t="str">
        <f t="shared" ref="F14:F24" si="6">($E$1)</f>
        <v xml:space="preserve">SELF 
Thierry </v>
      </c>
      <c r="G14" s="90"/>
      <c r="H14" s="17"/>
      <c r="I14" s="90" t="str">
        <f t="shared" si="1"/>
        <v xml:space="preserve">  Restaurant Pédagogique 
Thierry</v>
      </c>
      <c r="J14" s="90"/>
      <c r="K14" s="7"/>
      <c r="L14" s="90" t="str">
        <f t="shared" ref="L14:L24" si="7">($K$1)</f>
        <v>Cadre de vie 
Emmanuelle</v>
      </c>
      <c r="M14" s="92"/>
      <c r="N14" s="7" t="s">
        <v>34</v>
      </c>
      <c r="O14" s="90" t="str">
        <f t="shared" ref="O14:O24" si="8">($N$1)</f>
        <v>Activités manuelles
 Hélène</v>
      </c>
      <c r="P14" s="94"/>
      <c r="Q14" s="7" t="s">
        <v>29</v>
      </c>
      <c r="R14" s="90" t="str">
        <f t="shared" ref="R14:R24" si="9">($Q$1)</f>
        <v>Atelier éducatif
Anita</v>
      </c>
      <c r="S14" s="92"/>
      <c r="T14" s="17" t="s">
        <v>25</v>
      </c>
      <c r="U14" s="90" t="str">
        <f t="shared" ref="U14:U24" si="10">($T$1)</f>
        <v>Horticulture
Virginie</v>
      </c>
      <c r="V14" s="71"/>
      <c r="W14" s="71"/>
    </row>
    <row r="15" spans="1:23" x14ac:dyDescent="0.25">
      <c r="A15" s="173"/>
      <c r="C15" s="176"/>
      <c r="D15" s="28">
        <v>2</v>
      </c>
      <c r="E15" s="8"/>
      <c r="F15" s="90" t="str">
        <f t="shared" si="6"/>
        <v xml:space="preserve">SELF 
Thierry </v>
      </c>
      <c r="G15" s="90"/>
      <c r="H15" s="18"/>
      <c r="I15" s="90" t="str">
        <f t="shared" si="1"/>
        <v xml:space="preserve">  Restaurant Pédagogique 
Thierry</v>
      </c>
      <c r="J15" s="90"/>
      <c r="K15" s="18"/>
      <c r="L15" s="90" t="str">
        <f t="shared" si="7"/>
        <v>Cadre de vie 
Emmanuelle</v>
      </c>
      <c r="M15" s="90"/>
      <c r="N15" s="8" t="s">
        <v>35</v>
      </c>
      <c r="O15" s="90" t="str">
        <f t="shared" si="8"/>
        <v>Activités manuelles
 Hélène</v>
      </c>
      <c r="P15" s="94"/>
      <c r="Q15" s="8" t="s">
        <v>30</v>
      </c>
      <c r="R15" s="90" t="str">
        <f t="shared" si="9"/>
        <v>Atelier éducatif
Anita</v>
      </c>
      <c r="S15" s="92"/>
      <c r="T15" s="18" t="s">
        <v>26</v>
      </c>
      <c r="U15" s="90" t="str">
        <f t="shared" si="10"/>
        <v>Horticulture
Virginie</v>
      </c>
      <c r="V15" s="71"/>
      <c r="W15" s="71"/>
    </row>
    <row r="16" spans="1:23" x14ac:dyDescent="0.25">
      <c r="A16" s="173"/>
      <c r="C16" s="176"/>
      <c r="D16" s="28">
        <v>3</v>
      </c>
      <c r="E16" s="8"/>
      <c r="F16" s="90" t="str">
        <f t="shared" si="6"/>
        <v xml:space="preserve">SELF 
Thierry </v>
      </c>
      <c r="G16" s="90"/>
      <c r="H16" s="18"/>
      <c r="I16" s="90" t="str">
        <f t="shared" si="1"/>
        <v xml:space="preserve">  Restaurant Pédagogique 
Thierry</v>
      </c>
      <c r="J16" s="90"/>
      <c r="K16" s="21"/>
      <c r="L16" s="90" t="str">
        <f t="shared" si="7"/>
        <v>Cadre de vie 
Emmanuelle</v>
      </c>
      <c r="M16" s="92"/>
      <c r="N16" s="8" t="s">
        <v>45</v>
      </c>
      <c r="O16" s="90" t="str">
        <f t="shared" si="8"/>
        <v>Activités manuelles
 Hélène</v>
      </c>
      <c r="P16" s="94"/>
      <c r="Q16" s="8" t="s">
        <v>31</v>
      </c>
      <c r="R16" s="90" t="str">
        <f t="shared" si="9"/>
        <v>Atelier éducatif
Anita</v>
      </c>
      <c r="S16" s="92"/>
      <c r="T16" s="18" t="s">
        <v>27</v>
      </c>
      <c r="U16" s="90" t="str">
        <f t="shared" si="10"/>
        <v>Horticulture
Virginie</v>
      </c>
      <c r="V16" s="71"/>
      <c r="W16" s="71"/>
    </row>
    <row r="17" spans="1:23" x14ac:dyDescent="0.25">
      <c r="A17" s="173"/>
      <c r="C17" s="176"/>
      <c r="D17" s="28">
        <v>4</v>
      </c>
      <c r="E17" s="23"/>
      <c r="F17" s="90" t="str">
        <f t="shared" si="6"/>
        <v xml:space="preserve">SELF 
Thierry </v>
      </c>
      <c r="G17" s="90"/>
      <c r="H17" s="18"/>
      <c r="I17" s="90" t="str">
        <f t="shared" si="1"/>
        <v xml:space="preserve">  Restaurant Pédagogique 
Thierry</v>
      </c>
      <c r="J17" s="90"/>
      <c r="K17" s="115"/>
      <c r="L17" s="90" t="str">
        <f t="shared" si="7"/>
        <v>Cadre de vie 
Emmanuelle</v>
      </c>
      <c r="M17" s="92"/>
      <c r="N17" s="8" t="s">
        <v>46</v>
      </c>
      <c r="O17" s="90" t="str">
        <f t="shared" si="8"/>
        <v>Activités manuelles
 Hélène</v>
      </c>
      <c r="P17" s="99"/>
      <c r="Q17" s="23" t="s">
        <v>32</v>
      </c>
      <c r="R17" s="90" t="str">
        <f t="shared" si="9"/>
        <v>Atelier éducatif
Anita</v>
      </c>
      <c r="S17" s="92"/>
      <c r="T17" s="18" t="s">
        <v>28</v>
      </c>
      <c r="U17" s="90" t="str">
        <f t="shared" si="10"/>
        <v>Horticulture
Virginie</v>
      </c>
      <c r="V17" s="71"/>
      <c r="W17" s="71"/>
    </row>
    <row r="18" spans="1:23" x14ac:dyDescent="0.25">
      <c r="A18" s="173"/>
      <c r="C18" s="176"/>
      <c r="D18" s="28">
        <v>5</v>
      </c>
      <c r="E18" s="8"/>
      <c r="F18" s="90" t="str">
        <f t="shared" si="6"/>
        <v xml:space="preserve">SELF 
Thierry </v>
      </c>
      <c r="G18" s="90"/>
      <c r="H18" s="111"/>
      <c r="I18" s="90" t="str">
        <f t="shared" si="1"/>
        <v xml:space="preserve">  Restaurant Pédagogique 
Thierry</v>
      </c>
      <c r="J18" s="90"/>
      <c r="K18" s="115"/>
      <c r="L18" s="90" t="str">
        <f t="shared" si="7"/>
        <v>Cadre de vie 
Emmanuelle</v>
      </c>
      <c r="M18" s="92"/>
      <c r="N18" s="98"/>
      <c r="O18" s="90" t="str">
        <f t="shared" si="8"/>
        <v>Activités manuelles
 Hélène</v>
      </c>
      <c r="P18" s="99"/>
      <c r="Q18" s="8" t="s">
        <v>33</v>
      </c>
      <c r="R18" s="90" t="str">
        <f t="shared" si="9"/>
        <v>Atelier éducatif
Anita</v>
      </c>
      <c r="S18" s="109"/>
      <c r="T18" s="96"/>
      <c r="U18" s="90" t="str">
        <f t="shared" si="10"/>
        <v>Horticulture
Virginie</v>
      </c>
      <c r="V18" s="71"/>
      <c r="W18" s="71"/>
    </row>
    <row r="19" spans="1:23" x14ac:dyDescent="0.25">
      <c r="A19" s="173"/>
      <c r="C19" s="176"/>
      <c r="D19" s="28">
        <v>6</v>
      </c>
      <c r="E19" s="95"/>
      <c r="F19" s="90" t="str">
        <f t="shared" si="6"/>
        <v xml:space="preserve">SELF 
Thierry </v>
      </c>
      <c r="G19" s="90"/>
      <c r="H19" s="95"/>
      <c r="I19" s="90" t="str">
        <f t="shared" si="1"/>
        <v xml:space="preserve">  Restaurant Pédagogique 
Thierry</v>
      </c>
      <c r="J19" s="90"/>
      <c r="K19" s="95"/>
      <c r="L19" s="90" t="str">
        <f t="shared" si="7"/>
        <v>Cadre de vie 
Emmanuelle</v>
      </c>
      <c r="M19" s="90"/>
      <c r="N19" s="98"/>
      <c r="O19" s="90" t="str">
        <f t="shared" si="8"/>
        <v>Activités manuelles
 Hélène</v>
      </c>
      <c r="P19" s="99"/>
      <c r="Q19" s="95"/>
      <c r="R19" s="90" t="str">
        <f t="shared" si="9"/>
        <v>Atelier éducatif
Anita</v>
      </c>
      <c r="S19" s="92"/>
      <c r="T19" s="96"/>
      <c r="U19" s="90" t="str">
        <f t="shared" si="10"/>
        <v>Horticulture
Virginie</v>
      </c>
      <c r="V19" s="71"/>
      <c r="W19" s="71"/>
    </row>
    <row r="20" spans="1:23" x14ac:dyDescent="0.25">
      <c r="A20" s="173"/>
      <c r="C20" s="176"/>
      <c r="D20" s="28">
        <v>7</v>
      </c>
      <c r="E20" s="96"/>
      <c r="F20" s="90" t="str">
        <f t="shared" si="6"/>
        <v xml:space="preserve">SELF 
Thierry </v>
      </c>
      <c r="G20" s="90"/>
      <c r="H20" s="96"/>
      <c r="I20" s="90" t="str">
        <f t="shared" si="1"/>
        <v xml:space="preserve">  Restaurant Pédagogique 
Thierry</v>
      </c>
      <c r="J20" s="90"/>
      <c r="K20" s="95"/>
      <c r="L20" s="90" t="str">
        <f t="shared" si="7"/>
        <v>Cadre de vie 
Emmanuelle</v>
      </c>
      <c r="M20" s="90"/>
      <c r="N20" s="97"/>
      <c r="O20" s="90" t="str">
        <f t="shared" si="8"/>
        <v>Activités manuelles
 Hélène</v>
      </c>
      <c r="P20" s="94"/>
      <c r="Q20" s="96"/>
      <c r="R20" s="90" t="str">
        <f t="shared" si="9"/>
        <v>Atelier éducatif
Anita</v>
      </c>
      <c r="S20" s="92"/>
      <c r="T20" s="96"/>
      <c r="U20" s="90" t="str">
        <f t="shared" si="10"/>
        <v>Horticulture
Virginie</v>
      </c>
      <c r="V20" s="71"/>
      <c r="W20" s="71"/>
    </row>
    <row r="21" spans="1:23" x14ac:dyDescent="0.25">
      <c r="A21" s="173"/>
      <c r="C21" s="176"/>
      <c r="D21" s="28">
        <v>8</v>
      </c>
      <c r="E21" s="96"/>
      <c r="F21" s="90" t="str">
        <f t="shared" si="6"/>
        <v xml:space="preserve">SELF 
Thierry </v>
      </c>
      <c r="G21" s="90"/>
      <c r="H21" s="96"/>
      <c r="I21" s="90" t="str">
        <f t="shared" si="1"/>
        <v xml:space="preserve">  Restaurant Pédagogique 
Thierry</v>
      </c>
      <c r="J21" s="90"/>
      <c r="K21" s="96"/>
      <c r="L21" s="90" t="str">
        <f t="shared" si="7"/>
        <v>Cadre de vie 
Emmanuelle</v>
      </c>
      <c r="M21" s="92"/>
      <c r="N21" s="97"/>
      <c r="O21" s="90" t="str">
        <f t="shared" si="8"/>
        <v>Activités manuelles
 Hélène</v>
      </c>
      <c r="P21" s="94"/>
      <c r="Q21" s="95"/>
      <c r="R21" s="90" t="str">
        <f t="shared" si="9"/>
        <v>Atelier éducatif
Anita</v>
      </c>
      <c r="S21" s="90"/>
      <c r="T21" s="96"/>
      <c r="U21" s="90" t="str">
        <f t="shared" si="10"/>
        <v>Horticulture
Virginie</v>
      </c>
      <c r="V21" s="71"/>
      <c r="W21" s="71"/>
    </row>
    <row r="22" spans="1:23" x14ac:dyDescent="0.25">
      <c r="A22" s="173"/>
      <c r="C22" s="178"/>
      <c r="D22" s="28">
        <v>9</v>
      </c>
      <c r="E22" s="96"/>
      <c r="F22" s="90" t="str">
        <f t="shared" si="6"/>
        <v xml:space="preserve">SELF 
Thierry </v>
      </c>
      <c r="G22" s="90"/>
      <c r="H22" s="96"/>
      <c r="I22" s="90" t="str">
        <f t="shared" si="1"/>
        <v xml:space="preserve">  Restaurant Pédagogique 
Thierry</v>
      </c>
      <c r="J22" s="90"/>
      <c r="K22" s="96"/>
      <c r="L22" s="90" t="str">
        <f t="shared" si="7"/>
        <v>Cadre de vie 
Emmanuelle</v>
      </c>
      <c r="M22" s="92"/>
      <c r="N22" s="97"/>
      <c r="O22" s="90" t="str">
        <f t="shared" si="8"/>
        <v>Activités manuelles
 Hélène</v>
      </c>
      <c r="P22" s="94"/>
      <c r="Q22" s="95"/>
      <c r="R22" s="90" t="str">
        <f t="shared" si="9"/>
        <v>Atelier éducatif
Anita</v>
      </c>
      <c r="S22" s="90"/>
      <c r="T22" s="96"/>
      <c r="U22" s="90" t="str">
        <f t="shared" si="10"/>
        <v>Horticulture
Virginie</v>
      </c>
      <c r="V22" s="71"/>
      <c r="W22" s="71"/>
    </row>
    <row r="23" spans="1:23" x14ac:dyDescent="0.25">
      <c r="A23" s="173"/>
      <c r="C23" s="178"/>
      <c r="D23" s="28">
        <v>10</v>
      </c>
      <c r="E23" s="96"/>
      <c r="F23" s="90" t="str">
        <f t="shared" si="6"/>
        <v xml:space="preserve">SELF 
Thierry </v>
      </c>
      <c r="G23" s="90"/>
      <c r="H23" s="96"/>
      <c r="I23" s="90" t="str">
        <f t="shared" si="1"/>
        <v xml:space="preserve">  Restaurant Pédagogique 
Thierry</v>
      </c>
      <c r="J23" s="90"/>
      <c r="K23" s="96"/>
      <c r="L23" s="90" t="str">
        <f t="shared" si="7"/>
        <v>Cadre de vie 
Emmanuelle</v>
      </c>
      <c r="M23" s="92"/>
      <c r="N23" s="97"/>
      <c r="O23" s="90" t="str">
        <f t="shared" si="8"/>
        <v>Activités manuelles
 Hélène</v>
      </c>
      <c r="P23" s="94"/>
      <c r="Q23" s="95"/>
      <c r="R23" s="90" t="str">
        <f t="shared" si="9"/>
        <v>Atelier éducatif
Anita</v>
      </c>
      <c r="S23" s="90"/>
      <c r="T23" s="96"/>
      <c r="U23" s="90" t="str">
        <f t="shared" si="10"/>
        <v>Horticulture
Virginie</v>
      </c>
      <c r="V23" s="71"/>
      <c r="W23" s="71"/>
    </row>
    <row r="24" spans="1:23" ht="15.75" thickBot="1" x14ac:dyDescent="0.3">
      <c r="A24" s="173"/>
      <c r="C24" s="179"/>
      <c r="D24" s="29">
        <v>11</v>
      </c>
      <c r="E24" s="102"/>
      <c r="F24" s="90" t="str">
        <f t="shared" si="6"/>
        <v xml:space="preserve">SELF 
Thierry </v>
      </c>
      <c r="G24" s="90"/>
      <c r="H24" s="100"/>
      <c r="I24" s="90" t="str">
        <f t="shared" si="1"/>
        <v xml:space="preserve">  Restaurant Pédagogique 
Thierry</v>
      </c>
      <c r="J24" s="90"/>
      <c r="K24" s="100"/>
      <c r="L24" s="90" t="str">
        <f t="shared" si="7"/>
        <v>Cadre de vie 
Emmanuelle</v>
      </c>
      <c r="M24" s="90"/>
      <c r="N24" s="101"/>
      <c r="O24" s="90" t="str">
        <f t="shared" si="8"/>
        <v>Activités manuelles
 Hélène</v>
      </c>
      <c r="P24" s="94"/>
      <c r="Q24" s="100"/>
      <c r="R24" s="90" t="str">
        <f t="shared" si="9"/>
        <v>Atelier éducatif
Anita</v>
      </c>
      <c r="S24" s="90"/>
      <c r="T24" s="100"/>
      <c r="U24" s="90" t="str">
        <f t="shared" si="10"/>
        <v>Horticulture
Virginie</v>
      </c>
      <c r="V24" s="71"/>
      <c r="W24" s="71"/>
    </row>
    <row r="25" spans="1:23" ht="6" customHeight="1" thickBot="1" x14ac:dyDescent="0.3">
      <c r="A25" s="173"/>
      <c r="K25" s="1"/>
      <c r="L25" s="80"/>
      <c r="M25" s="80"/>
      <c r="V25" s="71"/>
      <c r="W25" s="71"/>
    </row>
    <row r="26" spans="1:23" ht="30" customHeight="1" thickBot="1" x14ac:dyDescent="0.3">
      <c r="A26" s="173"/>
      <c r="C26" s="6"/>
      <c r="D26" s="4"/>
      <c r="E26" s="125" t="s">
        <v>41</v>
      </c>
      <c r="F26" s="85"/>
      <c r="G26" s="85"/>
      <c r="H26" s="126" t="s">
        <v>8</v>
      </c>
      <c r="I26" s="57"/>
      <c r="J26" s="57"/>
      <c r="K26" s="127" t="s">
        <v>42</v>
      </c>
      <c r="L26" s="57"/>
      <c r="M26" s="57"/>
      <c r="N26" s="128" t="s">
        <v>22</v>
      </c>
      <c r="O26" s="57"/>
      <c r="P26" s="57"/>
      <c r="Q26" s="129" t="s">
        <v>43</v>
      </c>
      <c r="R26" s="57"/>
      <c r="S26" s="57"/>
      <c r="T26" s="130" t="s">
        <v>44</v>
      </c>
      <c r="V26" s="72"/>
      <c r="W26" s="71"/>
    </row>
    <row r="27" spans="1:23" ht="15" customHeight="1" x14ac:dyDescent="0.25">
      <c r="A27" s="173"/>
      <c r="C27" s="177" t="s">
        <v>0</v>
      </c>
      <c r="D27" s="24">
        <v>1</v>
      </c>
      <c r="E27" s="7" t="s">
        <v>34</v>
      </c>
      <c r="F27" s="90" t="str">
        <f>($E$26)</f>
        <v xml:space="preserve">Atelier éducatif
Valerie  + Julie </v>
      </c>
      <c r="G27" s="90"/>
      <c r="H27" s="91"/>
      <c r="I27" s="90" t="str">
        <f>($H$26)</f>
        <v>Espace Vert
Jérome</v>
      </c>
      <c r="J27" s="90"/>
      <c r="K27" s="91"/>
      <c r="L27" s="90" t="str">
        <f>($K$26)</f>
        <v xml:space="preserve">Classe Gaillard
 Benoit </v>
      </c>
      <c r="M27" s="92"/>
      <c r="N27" s="93"/>
      <c r="O27" s="90" t="str">
        <f>($N$26)</f>
        <v>Atelier Polyvalent 
Michel - Pascal</v>
      </c>
      <c r="P27" s="94"/>
      <c r="Q27" s="91"/>
      <c r="R27" s="90" t="str">
        <f>($Q$26)</f>
        <v>SPORT</v>
      </c>
      <c r="S27" s="92"/>
      <c r="T27" s="91"/>
      <c r="U27" s="90" t="str">
        <f>($T$26)</f>
        <v>Musculation</v>
      </c>
      <c r="V27" s="71"/>
      <c r="W27" s="71"/>
    </row>
    <row r="28" spans="1:23" x14ac:dyDescent="0.25">
      <c r="A28" s="173"/>
      <c r="C28" s="176"/>
      <c r="D28" s="25">
        <v>2</v>
      </c>
      <c r="E28" s="8" t="s">
        <v>35</v>
      </c>
      <c r="F28" s="90" t="str">
        <f t="shared" ref="F28:F49" si="11">($E$26)</f>
        <v xml:space="preserve">Atelier éducatif
Valerie  + Julie </v>
      </c>
      <c r="H28" s="8"/>
      <c r="I28" s="90" t="str">
        <f t="shared" ref="I28:I49" si="12">($H$26)</f>
        <v>Espace Vert
Jérome</v>
      </c>
      <c r="J28" s="55"/>
      <c r="K28" s="11"/>
      <c r="L28" s="90" t="str">
        <f t="shared" ref="L28:L49" si="13">($K$26)</f>
        <v xml:space="preserve">Classe Gaillard
 Benoit </v>
      </c>
      <c r="N28" s="22"/>
      <c r="O28" s="90" t="str">
        <f t="shared" ref="O28:O49" si="14">($N$26)</f>
        <v>Atelier Polyvalent 
Michel - Pascal</v>
      </c>
      <c r="P28" s="55"/>
      <c r="Q28" s="11"/>
      <c r="R28" s="90" t="str">
        <f t="shared" ref="R28:R49" si="15">($Q$26)</f>
        <v>SPORT</v>
      </c>
      <c r="T28" s="22"/>
      <c r="U28" s="90" t="str">
        <f t="shared" ref="U28:U49" si="16">($T$26)</f>
        <v>Musculation</v>
      </c>
      <c r="V28" s="71"/>
      <c r="W28" s="71"/>
    </row>
    <row r="29" spans="1:23" x14ac:dyDescent="0.25">
      <c r="A29" s="173"/>
      <c r="C29" s="176"/>
      <c r="D29" s="25">
        <v>3</v>
      </c>
      <c r="E29" s="8" t="s">
        <v>45</v>
      </c>
      <c r="F29" s="90" t="str">
        <f t="shared" si="11"/>
        <v xml:space="preserve">Atelier éducatif
Valerie  + Julie </v>
      </c>
      <c r="H29" s="8"/>
      <c r="I29" s="90" t="str">
        <f t="shared" si="12"/>
        <v>Espace Vert
Jérome</v>
      </c>
      <c r="J29" s="55"/>
      <c r="K29" s="11"/>
      <c r="L29" s="90" t="str">
        <f t="shared" si="13"/>
        <v xml:space="preserve">Classe Gaillard
 Benoit </v>
      </c>
      <c r="N29" s="22"/>
      <c r="O29" s="90" t="str">
        <f t="shared" si="14"/>
        <v>Atelier Polyvalent 
Michel - Pascal</v>
      </c>
      <c r="P29" s="55"/>
      <c r="Q29" s="11"/>
      <c r="R29" s="90" t="str">
        <f t="shared" si="15"/>
        <v>SPORT</v>
      </c>
      <c r="T29" s="22"/>
      <c r="U29" s="90" t="str">
        <f t="shared" si="16"/>
        <v>Musculation</v>
      </c>
      <c r="V29" s="73"/>
      <c r="W29" s="71"/>
    </row>
    <row r="30" spans="1:23" x14ac:dyDescent="0.25">
      <c r="A30" s="173"/>
      <c r="C30" s="176"/>
      <c r="D30" s="25">
        <v>4</v>
      </c>
      <c r="E30" s="8" t="s">
        <v>46</v>
      </c>
      <c r="F30" s="90" t="str">
        <f t="shared" si="11"/>
        <v xml:space="preserve">Atelier éducatif
Valerie  + Julie </v>
      </c>
      <c r="H30" s="23"/>
      <c r="I30" s="90" t="str">
        <f t="shared" si="12"/>
        <v>Espace Vert
Jérome</v>
      </c>
      <c r="J30" s="56"/>
      <c r="K30" s="11"/>
      <c r="L30" s="90" t="str">
        <f t="shared" si="13"/>
        <v xml:space="preserve">Classe Gaillard
 Benoit </v>
      </c>
      <c r="N30" s="22"/>
      <c r="O30" s="90" t="str">
        <f t="shared" si="14"/>
        <v>Atelier Polyvalent 
Michel - Pascal</v>
      </c>
      <c r="P30" s="55"/>
      <c r="Q30" s="11"/>
      <c r="R30" s="90" t="str">
        <f t="shared" si="15"/>
        <v>SPORT</v>
      </c>
      <c r="T30" s="22"/>
      <c r="U30" s="90" t="str">
        <f t="shared" si="16"/>
        <v>Musculation</v>
      </c>
      <c r="V30" s="71"/>
      <c r="W30" s="71"/>
    </row>
    <row r="31" spans="1:23" ht="15" customHeight="1" x14ac:dyDescent="0.25">
      <c r="A31" s="173"/>
      <c r="C31" s="176"/>
      <c r="D31" s="25">
        <v>5</v>
      </c>
      <c r="E31" s="8" t="s">
        <v>47</v>
      </c>
      <c r="F31" s="90" t="str">
        <f t="shared" si="11"/>
        <v xml:space="preserve">Atelier éducatif
Valerie  + Julie </v>
      </c>
      <c r="H31" s="8"/>
      <c r="I31" s="90" t="str">
        <f t="shared" si="12"/>
        <v>Espace Vert
Jérome</v>
      </c>
      <c r="J31" s="55"/>
      <c r="K31" s="70"/>
      <c r="L31" s="90" t="str">
        <f t="shared" si="13"/>
        <v xml:space="preserve">Classe Gaillard
 Benoit </v>
      </c>
      <c r="M31" s="81"/>
      <c r="N31" s="22"/>
      <c r="O31" s="90" t="str">
        <f t="shared" si="14"/>
        <v>Atelier Polyvalent 
Michel - Pascal</v>
      </c>
      <c r="P31" s="55"/>
      <c r="Q31" s="70"/>
      <c r="R31" s="90" t="str">
        <f t="shared" si="15"/>
        <v>SPORT</v>
      </c>
      <c r="S31" s="81"/>
      <c r="T31" s="22"/>
      <c r="U31" s="90" t="str">
        <f t="shared" si="16"/>
        <v>Musculation</v>
      </c>
      <c r="V31" s="71"/>
      <c r="W31" s="71"/>
    </row>
    <row r="32" spans="1:23" x14ac:dyDescent="0.25">
      <c r="A32" s="173"/>
      <c r="C32" s="176"/>
      <c r="D32" s="25">
        <v>6</v>
      </c>
      <c r="E32" s="113" t="s">
        <v>48</v>
      </c>
      <c r="F32" s="90" t="str">
        <f t="shared" si="11"/>
        <v xml:space="preserve">Atelier éducatif
Valerie  + Julie </v>
      </c>
      <c r="H32" s="8"/>
      <c r="I32" s="90" t="str">
        <f t="shared" si="12"/>
        <v>Espace Vert
Jérome</v>
      </c>
      <c r="J32" s="55"/>
      <c r="K32" s="70"/>
      <c r="L32" s="90" t="str">
        <f t="shared" si="13"/>
        <v xml:space="preserve">Classe Gaillard
 Benoit </v>
      </c>
      <c r="M32" s="81"/>
      <c r="N32" s="22"/>
      <c r="O32" s="90" t="str">
        <f t="shared" si="14"/>
        <v>Atelier Polyvalent 
Michel - Pascal</v>
      </c>
      <c r="P32" s="55"/>
      <c r="Q32" s="70"/>
      <c r="R32" s="90" t="str">
        <f t="shared" si="15"/>
        <v>SPORT</v>
      </c>
      <c r="S32" s="81"/>
      <c r="T32" s="22"/>
      <c r="U32" s="90" t="str">
        <f t="shared" si="16"/>
        <v>Musculation</v>
      </c>
      <c r="V32" s="71"/>
      <c r="W32" s="71"/>
    </row>
    <row r="33" spans="1:21" x14ac:dyDescent="0.25">
      <c r="A33" s="173"/>
      <c r="C33" s="178"/>
      <c r="D33" s="25">
        <v>7</v>
      </c>
      <c r="E33" s="8"/>
      <c r="F33" s="90" t="str">
        <f t="shared" si="11"/>
        <v xml:space="preserve">Atelier éducatif
Valerie  + Julie </v>
      </c>
      <c r="H33" s="8"/>
      <c r="I33" s="90" t="str">
        <f t="shared" si="12"/>
        <v>Espace Vert
Jérome</v>
      </c>
      <c r="J33" s="55"/>
      <c r="K33" s="11"/>
      <c r="L33" s="90" t="str">
        <f t="shared" si="13"/>
        <v xml:space="preserve">Classe Gaillard
 Benoit </v>
      </c>
      <c r="N33" s="22"/>
      <c r="O33" s="90" t="str">
        <f t="shared" si="14"/>
        <v>Atelier Polyvalent 
Michel - Pascal</v>
      </c>
      <c r="P33" s="55"/>
      <c r="Q33" s="11"/>
      <c r="R33" s="90" t="str">
        <f t="shared" si="15"/>
        <v>SPORT</v>
      </c>
      <c r="T33" s="22"/>
      <c r="U33" s="90" t="str">
        <f t="shared" si="16"/>
        <v>Musculation</v>
      </c>
    </row>
    <row r="34" spans="1:21" x14ac:dyDescent="0.25">
      <c r="A34" s="173"/>
      <c r="C34" s="178"/>
      <c r="D34" s="25">
        <v>8</v>
      </c>
      <c r="E34" s="96"/>
      <c r="F34" s="90" t="str">
        <f t="shared" si="11"/>
        <v xml:space="preserve">Atelier éducatif
Valerie  + Julie </v>
      </c>
      <c r="H34" s="8"/>
      <c r="I34" s="90" t="str">
        <f t="shared" si="12"/>
        <v>Espace Vert
Jérome</v>
      </c>
      <c r="J34" s="55"/>
      <c r="K34" s="11"/>
      <c r="L34" s="90" t="str">
        <f t="shared" si="13"/>
        <v xml:space="preserve">Classe Gaillard
 Benoit </v>
      </c>
      <c r="N34" s="22"/>
      <c r="O34" s="90" t="str">
        <f t="shared" si="14"/>
        <v>Atelier Polyvalent 
Michel - Pascal</v>
      </c>
      <c r="P34" s="55"/>
      <c r="Q34" s="11"/>
      <c r="R34" s="90" t="str">
        <f t="shared" si="15"/>
        <v>SPORT</v>
      </c>
      <c r="T34" s="22"/>
      <c r="U34" s="90" t="str">
        <f t="shared" si="16"/>
        <v>Musculation</v>
      </c>
    </row>
    <row r="35" spans="1:21" x14ac:dyDescent="0.25">
      <c r="A35" s="173"/>
      <c r="C35" s="178"/>
      <c r="D35" s="25">
        <v>9</v>
      </c>
      <c r="E35" s="95"/>
      <c r="F35" s="90" t="str">
        <f t="shared" si="11"/>
        <v xml:space="preserve">Atelier éducatif
Valerie  + Julie </v>
      </c>
      <c r="H35" s="8"/>
      <c r="I35" s="90" t="str">
        <f t="shared" si="12"/>
        <v>Espace Vert
Jérome</v>
      </c>
      <c r="J35" s="55"/>
      <c r="K35" s="11"/>
      <c r="L35" s="90" t="str">
        <f t="shared" si="13"/>
        <v xml:space="preserve">Classe Gaillard
 Benoit </v>
      </c>
      <c r="N35" s="22"/>
      <c r="O35" s="90" t="str">
        <f t="shared" si="14"/>
        <v>Atelier Polyvalent 
Michel - Pascal</v>
      </c>
      <c r="P35" s="55"/>
      <c r="Q35" s="11"/>
      <c r="R35" s="90" t="str">
        <f t="shared" si="15"/>
        <v>SPORT</v>
      </c>
      <c r="T35" s="22"/>
      <c r="U35" s="90" t="str">
        <f t="shared" si="16"/>
        <v>Musculation</v>
      </c>
    </row>
    <row r="36" spans="1:21" x14ac:dyDescent="0.25">
      <c r="A36" s="173"/>
      <c r="C36" s="178"/>
      <c r="D36" s="25">
        <v>10</v>
      </c>
      <c r="E36" s="95"/>
      <c r="F36" s="90" t="str">
        <f t="shared" si="11"/>
        <v xml:space="preserve">Atelier éducatif
Valerie  + Julie </v>
      </c>
      <c r="H36" s="8"/>
      <c r="I36" s="90" t="str">
        <f t="shared" si="12"/>
        <v>Espace Vert
Jérome</v>
      </c>
      <c r="J36" s="55"/>
      <c r="K36" s="11"/>
      <c r="L36" s="90" t="str">
        <f t="shared" si="13"/>
        <v xml:space="preserve">Classe Gaillard
 Benoit </v>
      </c>
      <c r="N36" s="22"/>
      <c r="O36" s="90" t="str">
        <f t="shared" si="14"/>
        <v>Atelier Polyvalent 
Michel - Pascal</v>
      </c>
      <c r="P36" s="55"/>
      <c r="Q36" s="11"/>
      <c r="R36" s="90" t="str">
        <f t="shared" si="15"/>
        <v>SPORT</v>
      </c>
      <c r="T36" s="22"/>
      <c r="U36" s="90" t="str">
        <f t="shared" si="16"/>
        <v>Musculation</v>
      </c>
    </row>
    <row r="37" spans="1:21" ht="15.75" thickBot="1" x14ac:dyDescent="0.3">
      <c r="A37" s="173"/>
      <c r="C37" s="179"/>
      <c r="D37" s="26">
        <v>11</v>
      </c>
      <c r="E37" s="100"/>
      <c r="F37" s="90" t="str">
        <f t="shared" si="11"/>
        <v xml:space="preserve">Atelier éducatif
Valerie  + Julie </v>
      </c>
      <c r="H37" s="10"/>
      <c r="I37" s="90" t="str">
        <f t="shared" si="12"/>
        <v>Espace Vert
Jérome</v>
      </c>
      <c r="J37" s="55"/>
      <c r="K37" s="15"/>
      <c r="L37" s="90" t="str">
        <f t="shared" si="13"/>
        <v xml:space="preserve">Classe Gaillard
 Benoit </v>
      </c>
      <c r="N37" s="33"/>
      <c r="O37" s="90" t="str">
        <f t="shared" si="14"/>
        <v>Atelier Polyvalent 
Michel - Pascal</v>
      </c>
      <c r="P37" s="55"/>
      <c r="Q37" s="15"/>
      <c r="R37" s="90" t="str">
        <f t="shared" si="15"/>
        <v>SPORT</v>
      </c>
      <c r="T37" s="33"/>
      <c r="U37" s="90" t="str">
        <f t="shared" si="16"/>
        <v>Musculation</v>
      </c>
    </row>
    <row r="38" spans="1:21" ht="15" customHeight="1" thickBot="1" x14ac:dyDescent="0.3">
      <c r="A38" s="173"/>
      <c r="C38" s="67"/>
      <c r="D38" s="78"/>
      <c r="E38" s="105"/>
      <c r="F38" s="85"/>
      <c r="G38" s="85"/>
      <c r="H38" s="20"/>
      <c r="I38" s="72"/>
      <c r="J38" s="72"/>
      <c r="K38" s="30"/>
      <c r="L38" s="53"/>
      <c r="M38" s="53"/>
      <c r="N38" s="58"/>
      <c r="Q38" s="30"/>
      <c r="R38" s="53"/>
      <c r="S38" s="53"/>
      <c r="T38" s="58"/>
    </row>
    <row r="39" spans="1:21" x14ac:dyDescent="0.25">
      <c r="A39" s="173"/>
      <c r="C39" s="177" t="s">
        <v>1</v>
      </c>
      <c r="D39" s="27">
        <v>1</v>
      </c>
      <c r="E39" s="7" t="s">
        <v>47</v>
      </c>
      <c r="F39" s="90" t="str">
        <f t="shared" si="11"/>
        <v xml:space="preserve">Atelier éducatif
Valerie  + Julie </v>
      </c>
      <c r="H39" s="60"/>
      <c r="I39" s="90" t="str">
        <f t="shared" si="12"/>
        <v>Espace Vert
Jérome</v>
      </c>
      <c r="J39" s="55"/>
      <c r="K39" s="60"/>
      <c r="L39" s="90" t="str">
        <f t="shared" si="13"/>
        <v xml:space="preserve">Classe Gaillard
 Benoit </v>
      </c>
      <c r="M39" s="55"/>
      <c r="N39" s="61"/>
      <c r="O39" s="90" t="str">
        <f t="shared" si="14"/>
        <v>Atelier Polyvalent 
Michel - Pascal</v>
      </c>
      <c r="P39" s="62"/>
      <c r="Q39" s="60"/>
      <c r="R39" s="90" t="str">
        <f t="shared" si="15"/>
        <v>SPORT</v>
      </c>
      <c r="S39" s="55"/>
      <c r="T39" s="61"/>
      <c r="U39" s="90" t="str">
        <f t="shared" si="16"/>
        <v>Musculation</v>
      </c>
    </row>
    <row r="40" spans="1:21" x14ac:dyDescent="0.25">
      <c r="A40" s="173"/>
      <c r="C40" s="176"/>
      <c r="D40" s="28">
        <v>2</v>
      </c>
      <c r="E40" s="113" t="s">
        <v>48</v>
      </c>
      <c r="F40" s="90" t="str">
        <f t="shared" si="11"/>
        <v xml:space="preserve">Atelier éducatif
Valerie  + Julie </v>
      </c>
      <c r="H40" s="64"/>
      <c r="I40" s="90" t="str">
        <f t="shared" si="12"/>
        <v>Espace Vert
Jérome</v>
      </c>
      <c r="J40" s="55"/>
      <c r="K40" s="64"/>
      <c r="L40" s="90" t="str">
        <f t="shared" si="13"/>
        <v xml:space="preserve">Classe Gaillard
 Benoit </v>
      </c>
      <c r="M40" s="55"/>
      <c r="N40" s="65"/>
      <c r="O40" s="90" t="str">
        <f t="shared" si="14"/>
        <v>Atelier Polyvalent 
Michel - Pascal</v>
      </c>
      <c r="P40" s="62"/>
      <c r="Q40" s="64"/>
      <c r="R40" s="90" t="str">
        <f t="shared" si="15"/>
        <v>SPORT</v>
      </c>
      <c r="S40" s="55"/>
      <c r="T40" s="65"/>
      <c r="U40" s="90" t="str">
        <f t="shared" si="16"/>
        <v>Musculation</v>
      </c>
    </row>
    <row r="41" spans="1:21" x14ac:dyDescent="0.25">
      <c r="A41" s="173"/>
      <c r="C41" s="176"/>
      <c r="D41" s="28">
        <v>3</v>
      </c>
      <c r="E41" s="117" t="s">
        <v>49</v>
      </c>
      <c r="F41" s="90" t="str">
        <f t="shared" si="11"/>
        <v xml:space="preserve">Atelier éducatif
Valerie  + Julie </v>
      </c>
      <c r="H41" s="64"/>
      <c r="I41" s="90" t="str">
        <f t="shared" si="12"/>
        <v>Espace Vert
Jérome</v>
      </c>
      <c r="J41" s="55"/>
      <c r="K41" s="64"/>
      <c r="L41" s="90" t="str">
        <f t="shared" si="13"/>
        <v xml:space="preserve">Classe Gaillard
 Benoit </v>
      </c>
      <c r="M41" s="55"/>
      <c r="N41" s="65"/>
      <c r="O41" s="90" t="str">
        <f t="shared" si="14"/>
        <v>Atelier Polyvalent 
Michel - Pascal</v>
      </c>
      <c r="P41" s="62"/>
      <c r="Q41" s="64"/>
      <c r="R41" s="90" t="str">
        <f t="shared" si="15"/>
        <v>SPORT</v>
      </c>
      <c r="S41" s="55"/>
      <c r="T41" s="65"/>
      <c r="U41" s="90" t="str">
        <f t="shared" si="16"/>
        <v>Musculation</v>
      </c>
    </row>
    <row r="42" spans="1:21" x14ac:dyDescent="0.25">
      <c r="A42" s="173"/>
      <c r="C42" s="176"/>
      <c r="D42" s="28">
        <v>4</v>
      </c>
      <c r="E42" s="115" t="s">
        <v>50</v>
      </c>
      <c r="F42" s="90" t="str">
        <f t="shared" si="11"/>
        <v xml:space="preserve">Atelier éducatif
Valerie  + Julie </v>
      </c>
      <c r="H42" s="66"/>
      <c r="I42" s="90" t="str">
        <f t="shared" si="12"/>
        <v>Espace Vert
Jérome</v>
      </c>
      <c r="J42" s="56"/>
      <c r="K42" s="63"/>
      <c r="L42" s="90" t="str">
        <f t="shared" si="13"/>
        <v xml:space="preserve">Classe Gaillard
 Benoit </v>
      </c>
      <c r="N42" s="65"/>
      <c r="O42" s="90" t="str">
        <f t="shared" si="14"/>
        <v>Atelier Polyvalent 
Michel - Pascal</v>
      </c>
      <c r="P42" s="62"/>
      <c r="Q42" s="63"/>
      <c r="R42" s="90" t="str">
        <f t="shared" si="15"/>
        <v>SPORT</v>
      </c>
      <c r="T42" s="65"/>
      <c r="U42" s="90" t="str">
        <f t="shared" si="16"/>
        <v>Musculation</v>
      </c>
    </row>
    <row r="43" spans="1:21" x14ac:dyDescent="0.25">
      <c r="A43" s="173"/>
      <c r="C43" s="176"/>
      <c r="D43" s="28">
        <v>5</v>
      </c>
      <c r="E43" s="115" t="s">
        <v>51</v>
      </c>
      <c r="F43" s="90" t="str">
        <f t="shared" si="11"/>
        <v xml:space="preserve">Atelier éducatif
Valerie  + Julie </v>
      </c>
      <c r="H43" s="64"/>
      <c r="I43" s="90" t="str">
        <f t="shared" si="12"/>
        <v>Espace Vert
Jérome</v>
      </c>
      <c r="J43" s="55"/>
      <c r="K43" s="63"/>
      <c r="L43" s="90" t="str">
        <f t="shared" si="13"/>
        <v xml:space="preserve">Classe Gaillard
 Benoit </v>
      </c>
      <c r="N43" s="65"/>
      <c r="O43" s="90" t="str">
        <f t="shared" si="14"/>
        <v>Atelier Polyvalent 
Michel - Pascal</v>
      </c>
      <c r="P43" s="62"/>
      <c r="Q43" s="63"/>
      <c r="R43" s="90" t="str">
        <f t="shared" si="15"/>
        <v>SPORT</v>
      </c>
      <c r="T43" s="65"/>
      <c r="U43" s="90" t="str">
        <f t="shared" si="16"/>
        <v>Musculation</v>
      </c>
    </row>
    <row r="44" spans="1:21" x14ac:dyDescent="0.25">
      <c r="A44" s="173"/>
      <c r="C44" s="176"/>
      <c r="D44" s="28">
        <v>6</v>
      </c>
      <c r="E44" s="95"/>
      <c r="F44" s="90" t="str">
        <f t="shared" si="11"/>
        <v xml:space="preserve">Atelier éducatif
Valerie  + Julie </v>
      </c>
      <c r="H44" s="64"/>
      <c r="I44" s="90" t="str">
        <f t="shared" si="12"/>
        <v>Espace Vert
Jérome</v>
      </c>
      <c r="J44" s="55"/>
      <c r="K44" s="63"/>
      <c r="L44" s="90" t="str">
        <f t="shared" si="13"/>
        <v xml:space="preserve">Classe Gaillard
 Benoit </v>
      </c>
      <c r="N44" s="65"/>
      <c r="O44" s="90" t="str">
        <f t="shared" si="14"/>
        <v>Atelier Polyvalent 
Michel - Pascal</v>
      </c>
      <c r="P44" s="62"/>
      <c r="Q44" s="63"/>
      <c r="R44" s="90" t="str">
        <f t="shared" si="15"/>
        <v>SPORT</v>
      </c>
      <c r="T44" s="65"/>
      <c r="U44" s="90" t="str">
        <f t="shared" si="16"/>
        <v>Musculation</v>
      </c>
    </row>
    <row r="45" spans="1:21" x14ac:dyDescent="0.25">
      <c r="A45" s="173"/>
      <c r="C45" s="176"/>
      <c r="D45" s="28">
        <v>7</v>
      </c>
      <c r="E45" s="64"/>
      <c r="F45" s="90" t="str">
        <f t="shared" si="11"/>
        <v xml:space="preserve">Atelier éducatif
Valerie  + Julie </v>
      </c>
      <c r="G45" s="87"/>
      <c r="H45" s="64"/>
      <c r="I45" s="90" t="str">
        <f t="shared" si="12"/>
        <v>Espace Vert
Jérome</v>
      </c>
      <c r="J45" s="55"/>
      <c r="K45" s="63"/>
      <c r="L45" s="90" t="str">
        <f t="shared" si="13"/>
        <v xml:space="preserve">Classe Gaillard
 Benoit </v>
      </c>
      <c r="N45" s="65"/>
      <c r="O45" s="90" t="str">
        <f t="shared" si="14"/>
        <v>Atelier Polyvalent 
Michel - Pascal</v>
      </c>
      <c r="P45" s="62"/>
      <c r="Q45" s="63"/>
      <c r="R45" s="90" t="str">
        <f t="shared" si="15"/>
        <v>SPORT</v>
      </c>
      <c r="T45" s="65"/>
      <c r="U45" s="90" t="str">
        <f t="shared" si="16"/>
        <v>Musculation</v>
      </c>
    </row>
    <row r="46" spans="1:21" x14ac:dyDescent="0.25">
      <c r="A46" s="173"/>
      <c r="C46" s="178"/>
      <c r="D46" s="28">
        <v>8</v>
      </c>
      <c r="E46" s="64"/>
      <c r="F46" s="90" t="str">
        <f t="shared" si="11"/>
        <v xml:space="preserve">Atelier éducatif
Valerie  + Julie </v>
      </c>
      <c r="G46" s="87"/>
      <c r="H46" s="64"/>
      <c r="I46" s="90" t="str">
        <f t="shared" si="12"/>
        <v>Espace Vert
Jérome</v>
      </c>
      <c r="J46" s="55"/>
      <c r="K46" s="64"/>
      <c r="L46" s="90" t="str">
        <f t="shared" si="13"/>
        <v xml:space="preserve">Classe Gaillard
 Benoit </v>
      </c>
      <c r="M46" s="55"/>
      <c r="N46" s="65"/>
      <c r="O46" s="90" t="str">
        <f t="shared" si="14"/>
        <v>Atelier Polyvalent 
Michel - Pascal</v>
      </c>
      <c r="P46" s="62"/>
      <c r="Q46" s="64"/>
      <c r="R46" s="90" t="str">
        <f t="shared" si="15"/>
        <v>SPORT</v>
      </c>
      <c r="S46" s="55"/>
      <c r="T46" s="65"/>
      <c r="U46" s="90" t="str">
        <f t="shared" si="16"/>
        <v>Musculation</v>
      </c>
    </row>
    <row r="47" spans="1:21" x14ac:dyDescent="0.25">
      <c r="A47" s="173"/>
      <c r="C47" s="178"/>
      <c r="D47" s="28">
        <v>9</v>
      </c>
      <c r="E47" s="64"/>
      <c r="F47" s="90" t="str">
        <f t="shared" si="11"/>
        <v xml:space="preserve">Atelier éducatif
Valerie  + Julie </v>
      </c>
      <c r="G47" s="87"/>
      <c r="H47" s="64"/>
      <c r="I47" s="90" t="str">
        <f t="shared" si="12"/>
        <v>Espace Vert
Jérome</v>
      </c>
      <c r="J47" s="55"/>
      <c r="K47" s="64"/>
      <c r="L47" s="90" t="str">
        <f t="shared" si="13"/>
        <v xml:space="preserve">Classe Gaillard
 Benoit </v>
      </c>
      <c r="M47" s="55"/>
      <c r="N47" s="65"/>
      <c r="O47" s="90" t="str">
        <f t="shared" si="14"/>
        <v>Atelier Polyvalent 
Michel - Pascal</v>
      </c>
      <c r="P47" s="62"/>
      <c r="Q47" s="64"/>
      <c r="R47" s="90" t="str">
        <f t="shared" si="15"/>
        <v>SPORT</v>
      </c>
      <c r="S47" s="55"/>
      <c r="T47" s="65"/>
      <c r="U47" s="90" t="str">
        <f t="shared" si="16"/>
        <v>Musculation</v>
      </c>
    </row>
    <row r="48" spans="1:21" x14ac:dyDescent="0.25">
      <c r="A48" s="173"/>
      <c r="C48" s="178"/>
      <c r="D48" s="28">
        <v>10</v>
      </c>
      <c r="E48" s="64"/>
      <c r="F48" s="90" t="str">
        <f t="shared" si="11"/>
        <v xml:space="preserve">Atelier éducatif
Valerie  + Julie </v>
      </c>
      <c r="G48" s="87"/>
      <c r="H48" s="64"/>
      <c r="I48" s="90" t="str">
        <f t="shared" si="12"/>
        <v>Espace Vert
Jérome</v>
      </c>
      <c r="J48" s="55"/>
      <c r="K48" s="64"/>
      <c r="L48" s="90" t="str">
        <f t="shared" si="13"/>
        <v xml:space="preserve">Classe Gaillard
 Benoit </v>
      </c>
      <c r="M48" s="55"/>
      <c r="N48" s="65"/>
      <c r="O48" s="90" t="str">
        <f t="shared" si="14"/>
        <v>Atelier Polyvalent 
Michel - Pascal</v>
      </c>
      <c r="P48" s="62"/>
      <c r="Q48" s="64"/>
      <c r="R48" s="90" t="str">
        <f t="shared" si="15"/>
        <v>SPORT</v>
      </c>
      <c r="S48" s="55"/>
      <c r="T48" s="65"/>
      <c r="U48" s="90" t="str">
        <f t="shared" si="16"/>
        <v>Musculation</v>
      </c>
    </row>
    <row r="49" spans="1:21" ht="15.75" thickBot="1" x14ac:dyDescent="0.3">
      <c r="A49" s="173"/>
      <c r="B49">
        <v>9</v>
      </c>
      <c r="C49" s="179"/>
      <c r="D49" s="29">
        <v>11</v>
      </c>
      <c r="E49" s="88"/>
      <c r="F49" s="90" t="str">
        <f t="shared" si="11"/>
        <v xml:space="preserve">Atelier éducatif
Valerie  + Julie </v>
      </c>
      <c r="G49" s="87"/>
      <c r="H49" s="88"/>
      <c r="I49" s="90" t="str">
        <f t="shared" si="12"/>
        <v>Espace Vert
Jérome</v>
      </c>
      <c r="J49" s="55"/>
      <c r="K49" s="88"/>
      <c r="L49" s="90" t="str">
        <f t="shared" si="13"/>
        <v xml:space="preserve">Classe Gaillard
 Benoit </v>
      </c>
      <c r="M49" s="55"/>
      <c r="N49" s="89"/>
      <c r="O49" s="90" t="str">
        <f t="shared" si="14"/>
        <v>Atelier Polyvalent 
Michel - Pascal</v>
      </c>
      <c r="P49" s="62"/>
      <c r="Q49" s="88"/>
      <c r="R49" s="90" t="str">
        <f t="shared" si="15"/>
        <v>SPORT</v>
      </c>
      <c r="S49" s="55"/>
      <c r="T49" s="89"/>
      <c r="U49" s="90" t="str">
        <f t="shared" si="16"/>
        <v>Musculation</v>
      </c>
    </row>
    <row r="50" spans="1:21" ht="6" customHeight="1" thickBot="1" x14ac:dyDescent="0.3">
      <c r="A50" s="173"/>
      <c r="T50" s="5"/>
    </row>
    <row r="51" spans="1:21" ht="38.25" customHeight="1" thickBot="1" x14ac:dyDescent="0.3">
      <c r="A51" s="173"/>
      <c r="C51" s="180" t="s">
        <v>10</v>
      </c>
      <c r="E51" s="116" t="s">
        <v>24</v>
      </c>
      <c r="F51" s="85"/>
      <c r="G51" s="85"/>
      <c r="H51" s="31" t="s">
        <v>23</v>
      </c>
      <c r="I51" s="57"/>
      <c r="J51" s="57"/>
      <c r="K51" s="74"/>
      <c r="L51" s="57"/>
      <c r="M51" s="57"/>
      <c r="N51" s="75"/>
      <c r="O51" s="82"/>
      <c r="P51" s="82"/>
      <c r="Q51" s="76"/>
      <c r="R51" s="57"/>
      <c r="S51" s="57"/>
      <c r="T51" s="77"/>
    </row>
    <row r="52" spans="1:21" ht="15" customHeight="1" x14ac:dyDescent="0.25">
      <c r="A52" s="173"/>
      <c r="C52" s="181"/>
      <c r="E52" s="37" t="s">
        <v>49</v>
      </c>
      <c r="F52" s="90" t="str">
        <f>($E$51)</f>
        <v>Atelier 1
De 14h à 15h</v>
      </c>
      <c r="H52" s="8" t="s">
        <v>33</v>
      </c>
      <c r="I52" s="90" t="str">
        <f>($H$51)</f>
        <v>Atelier 2 
10h-12h</v>
      </c>
      <c r="K52" s="17"/>
      <c r="L52" s="90">
        <f>($K$51)</f>
        <v>0</v>
      </c>
      <c r="N52" s="17"/>
      <c r="O52" s="90">
        <f>($N$51)</f>
        <v>0</v>
      </c>
      <c r="P52" s="82"/>
      <c r="Q52" s="17"/>
      <c r="R52" s="90">
        <f>($Q$51)</f>
        <v>0</v>
      </c>
      <c r="T52" s="17"/>
      <c r="U52" s="90">
        <f>($T$51)</f>
        <v>0</v>
      </c>
    </row>
    <row r="53" spans="1:21" x14ac:dyDescent="0.25">
      <c r="A53" s="173"/>
      <c r="C53" s="181"/>
      <c r="E53" s="18"/>
      <c r="F53" s="90" t="str">
        <f t="shared" ref="F53:F57" si="17">($E$51)</f>
        <v>Atelier 1
De 14h à 15h</v>
      </c>
      <c r="H53" s="18"/>
      <c r="I53" s="90" t="str">
        <f t="shared" ref="I53:I57" si="18">($H$51)</f>
        <v>Atelier 2 
10h-12h</v>
      </c>
      <c r="K53" s="18"/>
      <c r="L53" s="90">
        <f t="shared" ref="L53:L57" si="19">($K$51)</f>
        <v>0</v>
      </c>
      <c r="N53" s="18"/>
      <c r="O53" s="90">
        <f t="shared" ref="O53:O57" si="20">($N$51)</f>
        <v>0</v>
      </c>
      <c r="P53" s="82"/>
      <c r="Q53" s="18"/>
      <c r="R53" s="90">
        <f t="shared" ref="R53:R57" si="21">($Q$51)</f>
        <v>0</v>
      </c>
      <c r="T53" s="18"/>
      <c r="U53" s="90">
        <f t="shared" ref="U53:U57" si="22">($T$51)</f>
        <v>0</v>
      </c>
    </row>
    <row r="54" spans="1:21" x14ac:dyDescent="0.25">
      <c r="A54" s="173"/>
      <c r="C54" s="181"/>
      <c r="E54" s="18"/>
      <c r="F54" s="90" t="str">
        <f t="shared" si="17"/>
        <v>Atelier 1
De 14h à 15h</v>
      </c>
      <c r="H54" s="18"/>
      <c r="I54" s="90" t="str">
        <f t="shared" si="18"/>
        <v>Atelier 2 
10h-12h</v>
      </c>
      <c r="K54" s="18"/>
      <c r="L54" s="90">
        <f t="shared" si="19"/>
        <v>0</v>
      </c>
      <c r="N54" s="18"/>
      <c r="O54" s="90">
        <f t="shared" si="20"/>
        <v>0</v>
      </c>
      <c r="P54" s="82"/>
      <c r="Q54" s="18"/>
      <c r="R54" s="90">
        <f t="shared" si="21"/>
        <v>0</v>
      </c>
      <c r="T54" s="18"/>
      <c r="U54" s="90">
        <f t="shared" si="22"/>
        <v>0</v>
      </c>
    </row>
    <row r="55" spans="1:21" x14ac:dyDescent="0.25">
      <c r="A55" s="173"/>
      <c r="C55" s="181"/>
      <c r="E55" s="18"/>
      <c r="F55" s="90" t="str">
        <f t="shared" si="17"/>
        <v>Atelier 1
De 14h à 15h</v>
      </c>
      <c r="H55" s="18"/>
      <c r="I55" s="90" t="str">
        <f t="shared" si="18"/>
        <v>Atelier 2 
10h-12h</v>
      </c>
      <c r="K55" s="18"/>
      <c r="L55" s="90">
        <f t="shared" si="19"/>
        <v>0</v>
      </c>
      <c r="N55" s="18"/>
      <c r="O55" s="90">
        <f t="shared" si="20"/>
        <v>0</v>
      </c>
      <c r="P55" s="82"/>
      <c r="Q55" s="18"/>
      <c r="R55" s="90">
        <f t="shared" si="21"/>
        <v>0</v>
      </c>
      <c r="T55" s="18"/>
      <c r="U55" s="90">
        <f t="shared" si="22"/>
        <v>0</v>
      </c>
    </row>
    <row r="56" spans="1:21" x14ac:dyDescent="0.25">
      <c r="A56" s="173"/>
      <c r="C56" s="181"/>
      <c r="E56" s="18"/>
      <c r="F56" s="90" t="str">
        <f t="shared" si="17"/>
        <v>Atelier 1
De 14h à 15h</v>
      </c>
      <c r="H56" s="18"/>
      <c r="I56" s="90" t="str">
        <f t="shared" si="18"/>
        <v>Atelier 2 
10h-12h</v>
      </c>
      <c r="K56" s="18"/>
      <c r="L56" s="90">
        <f t="shared" si="19"/>
        <v>0</v>
      </c>
      <c r="N56" s="18"/>
      <c r="O56" s="90">
        <f t="shared" si="20"/>
        <v>0</v>
      </c>
      <c r="P56" s="82"/>
      <c r="Q56" s="18"/>
      <c r="R56" s="90">
        <f t="shared" si="21"/>
        <v>0</v>
      </c>
      <c r="T56" s="18"/>
      <c r="U56" s="90">
        <f t="shared" si="22"/>
        <v>0</v>
      </c>
    </row>
    <row r="57" spans="1:21" ht="15.75" thickBot="1" x14ac:dyDescent="0.3">
      <c r="A57" s="174"/>
      <c r="C57" s="182"/>
      <c r="E57" s="19"/>
      <c r="F57" s="90" t="str">
        <f t="shared" si="17"/>
        <v>Atelier 1
De 14h à 15h</v>
      </c>
      <c r="H57" s="19"/>
      <c r="I57" s="90" t="str">
        <f t="shared" si="18"/>
        <v>Atelier 2 
10h-12h</v>
      </c>
      <c r="K57" s="19"/>
      <c r="L57" s="90">
        <f t="shared" si="19"/>
        <v>0</v>
      </c>
      <c r="N57" s="19"/>
      <c r="O57" s="90">
        <f t="shared" si="20"/>
        <v>0</v>
      </c>
      <c r="P57" s="82"/>
      <c r="Q57" s="19"/>
      <c r="R57" s="90">
        <f t="shared" si="21"/>
        <v>0</v>
      </c>
      <c r="T57" s="19"/>
      <c r="U57" s="90">
        <f t="shared" si="22"/>
        <v>0</v>
      </c>
    </row>
    <row r="59" spans="1:21" x14ac:dyDescent="0.25">
      <c r="E59" s="12"/>
    </row>
    <row r="60" spans="1:21" x14ac:dyDescent="0.25">
      <c r="E60" s="13"/>
    </row>
    <row r="61" spans="1:21" x14ac:dyDescent="0.25">
      <c r="E61" s="13"/>
    </row>
  </sheetData>
  <mergeCells count="7">
    <mergeCell ref="A1:D1"/>
    <mergeCell ref="A2:A57"/>
    <mergeCell ref="C2:C12"/>
    <mergeCell ref="C14:C24"/>
    <mergeCell ref="C27:C37"/>
    <mergeCell ref="C39:C49"/>
    <mergeCell ref="C51:C57"/>
  </mergeCells>
  <printOptions horizontalCentered="1" verticalCentered="1"/>
  <pageMargins left="0.23622047244094491" right="0.23622047244094491" top="0.15748031496062992" bottom="0.35433070866141736" header="0" footer="0.11811023622047245"/>
  <pageSetup paperSize="9" scale="6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W61"/>
  <sheetViews>
    <sheetView zoomScale="80" zoomScaleNormal="80" workbookViewId="0">
      <selection activeCell="T51" sqref="T51"/>
    </sheetView>
  </sheetViews>
  <sheetFormatPr baseColWidth="10" defaultRowHeight="15" x14ac:dyDescent="0.25"/>
  <cols>
    <col min="1" max="1" width="18.85546875" customWidth="1"/>
    <col min="2" max="2" width="1.140625" customWidth="1"/>
    <col min="3" max="3" width="3.42578125" style="1" customWidth="1"/>
    <col min="4" max="4" width="3.28515625" style="3" customWidth="1"/>
    <col min="5" max="5" width="30.7109375" style="2" customWidth="1"/>
    <col min="6" max="6" width="2.7109375" style="86" hidden="1" customWidth="1"/>
    <col min="7" max="7" width="2.7109375" style="86" customWidth="1"/>
    <col min="8" max="8" width="30.7109375" style="2" customWidth="1"/>
    <col min="9" max="9" width="2.5703125" style="54" hidden="1" customWidth="1"/>
    <col min="10" max="10" width="2.5703125" style="54" customWidth="1"/>
    <col min="11" max="11" width="30.7109375" style="2" customWidth="1"/>
    <col min="12" max="12" width="2.7109375" style="54" hidden="1" customWidth="1"/>
    <col min="13" max="13" width="2.7109375" style="54" customWidth="1"/>
    <col min="14" max="14" width="30.7109375" style="34" customWidth="1"/>
    <col min="15" max="15" width="2.7109375" style="56" hidden="1" customWidth="1"/>
    <col min="16" max="16" width="2.7109375" style="56" customWidth="1"/>
    <col min="17" max="17" width="30.7109375" style="2" customWidth="1"/>
    <col min="18" max="18" width="2.7109375" style="54" hidden="1" customWidth="1"/>
    <col min="19" max="19" width="2.7109375" style="54" customWidth="1"/>
    <col min="20" max="20" width="30.7109375" style="2" customWidth="1"/>
    <col min="21" max="21" width="3.7109375" style="84" hidden="1" customWidth="1"/>
    <col min="22" max="22" width="19.42578125" customWidth="1"/>
    <col min="23" max="23" width="20" customWidth="1"/>
    <col min="24" max="24" width="15.7109375" customWidth="1"/>
  </cols>
  <sheetData>
    <row r="1" spans="1:23" s="4" customFormat="1" ht="30.75" thickBot="1" x14ac:dyDescent="0.3">
      <c r="A1" s="170" t="s">
        <v>21</v>
      </c>
      <c r="B1" s="171"/>
      <c r="C1" s="171"/>
      <c r="D1" s="171"/>
      <c r="E1" s="9" t="s">
        <v>36</v>
      </c>
      <c r="F1" s="85"/>
      <c r="G1" s="85"/>
      <c r="H1" s="121" t="s">
        <v>37</v>
      </c>
      <c r="I1" s="79"/>
      <c r="J1" s="79"/>
      <c r="K1" s="120" t="s">
        <v>7</v>
      </c>
      <c r="L1" s="79"/>
      <c r="M1" s="79"/>
      <c r="N1" s="122" t="s">
        <v>38</v>
      </c>
      <c r="O1" s="57"/>
      <c r="P1" s="57"/>
      <c r="Q1" s="123" t="s">
        <v>39</v>
      </c>
      <c r="R1" s="53"/>
      <c r="S1" s="53"/>
      <c r="T1" s="124" t="s">
        <v>40</v>
      </c>
      <c r="U1" s="83"/>
    </row>
    <row r="2" spans="1:23" ht="15" customHeight="1" x14ac:dyDescent="0.25">
      <c r="A2" s="172" t="s">
        <v>4</v>
      </c>
      <c r="C2" s="175" t="s">
        <v>0</v>
      </c>
      <c r="D2" s="25">
        <v>1</v>
      </c>
      <c r="E2" s="17" t="s">
        <v>25</v>
      </c>
      <c r="F2" s="90" t="str">
        <f>($E$1)</f>
        <v xml:space="preserve">SELF 
Thierry </v>
      </c>
      <c r="G2" s="90"/>
      <c r="H2" s="7" t="s">
        <v>29</v>
      </c>
      <c r="I2" s="90" t="str">
        <f>($H$1)</f>
        <v xml:space="preserve">  Restaurant Pédagogique 
Thierry</v>
      </c>
      <c r="J2" s="90"/>
      <c r="K2" s="7" t="s">
        <v>34</v>
      </c>
      <c r="L2" s="90" t="str">
        <f>($K$1)</f>
        <v>Cadre de vie 
Emmanuelle</v>
      </c>
      <c r="M2" s="92"/>
      <c r="N2" s="36" t="s">
        <v>49</v>
      </c>
      <c r="O2" s="90" t="str">
        <f>($N$1)</f>
        <v>Activités manuelles
 Hélène</v>
      </c>
      <c r="P2" s="94"/>
      <c r="Q2" s="91"/>
      <c r="R2" s="90" t="str">
        <f>($Q$1)</f>
        <v>Atelier éducatif
Anita</v>
      </c>
      <c r="S2" s="92"/>
      <c r="T2" s="91"/>
      <c r="U2" s="90" t="str">
        <f>($T$1)</f>
        <v>Horticulture
Virginie</v>
      </c>
      <c r="V2" s="71"/>
      <c r="W2" s="71"/>
    </row>
    <row r="3" spans="1:23" x14ac:dyDescent="0.25">
      <c r="A3" s="173"/>
      <c r="C3" s="176"/>
      <c r="D3" s="25">
        <v>2</v>
      </c>
      <c r="E3" s="18" t="s">
        <v>26</v>
      </c>
      <c r="F3" s="90" t="str">
        <f t="shared" ref="F3:F12" si="0">($E$1)</f>
        <v xml:space="preserve">SELF 
Thierry </v>
      </c>
      <c r="G3" s="90"/>
      <c r="H3" s="8" t="s">
        <v>30</v>
      </c>
      <c r="I3" s="90" t="str">
        <f t="shared" ref="I3:I24" si="1">($H$1)</f>
        <v xml:space="preserve">  Restaurant Pédagogique 
Thierry</v>
      </c>
      <c r="J3" s="90"/>
      <c r="K3" s="8" t="s">
        <v>35</v>
      </c>
      <c r="L3" s="90" t="str">
        <f t="shared" ref="L3:L12" si="2">($K$1)</f>
        <v>Cadre de vie 
Emmanuelle</v>
      </c>
      <c r="M3" s="92"/>
      <c r="N3" s="115" t="s">
        <v>50</v>
      </c>
      <c r="O3" s="90" t="str">
        <f t="shared" ref="O3:O12" si="3">($N$1)</f>
        <v>Activités manuelles
 Hélène</v>
      </c>
      <c r="P3" s="94"/>
      <c r="Q3" s="96"/>
      <c r="R3" s="90" t="str">
        <f t="shared" ref="R3:R12" si="4">($Q$1)</f>
        <v>Atelier éducatif
Anita</v>
      </c>
      <c r="S3" s="92"/>
      <c r="T3" s="96"/>
      <c r="U3" s="90" t="str">
        <f t="shared" ref="U3:U12" si="5">($T$1)</f>
        <v>Horticulture
Virginie</v>
      </c>
      <c r="V3" s="71"/>
      <c r="W3" s="71"/>
    </row>
    <row r="4" spans="1:23" x14ac:dyDescent="0.25">
      <c r="A4" s="173"/>
      <c r="C4" s="176"/>
      <c r="D4" s="25">
        <v>3</v>
      </c>
      <c r="E4" s="18" t="s">
        <v>27</v>
      </c>
      <c r="F4" s="90" t="str">
        <f t="shared" si="0"/>
        <v xml:space="preserve">SELF 
Thierry </v>
      </c>
      <c r="G4" s="90"/>
      <c r="H4" s="8" t="s">
        <v>31</v>
      </c>
      <c r="I4" s="90" t="str">
        <f t="shared" si="1"/>
        <v xml:space="preserve">  Restaurant Pédagogique 
Thierry</v>
      </c>
      <c r="J4" s="90"/>
      <c r="K4" s="8" t="s">
        <v>45</v>
      </c>
      <c r="L4" s="90" t="str">
        <f t="shared" si="2"/>
        <v>Cadre de vie 
Emmanuelle</v>
      </c>
      <c r="M4" s="92"/>
      <c r="N4" s="115" t="s">
        <v>51</v>
      </c>
      <c r="O4" s="90" t="str">
        <f t="shared" si="3"/>
        <v>Activités manuelles
 Hélène</v>
      </c>
      <c r="P4" s="94"/>
      <c r="Q4" s="96"/>
      <c r="R4" s="90" t="str">
        <f t="shared" si="4"/>
        <v>Atelier éducatif
Anita</v>
      </c>
      <c r="S4" s="92"/>
      <c r="T4" s="96"/>
      <c r="U4" s="90" t="str">
        <f t="shared" si="5"/>
        <v>Horticulture
Virginie</v>
      </c>
      <c r="V4" s="71"/>
      <c r="W4" s="71"/>
    </row>
    <row r="5" spans="1:23" x14ac:dyDescent="0.25">
      <c r="A5" s="173"/>
      <c r="C5" s="176"/>
      <c r="D5" s="25">
        <v>4</v>
      </c>
      <c r="E5" s="18" t="s">
        <v>28</v>
      </c>
      <c r="F5" s="90" t="str">
        <f t="shared" si="0"/>
        <v xml:space="preserve">SELF 
Thierry </v>
      </c>
      <c r="G5" s="90"/>
      <c r="H5" s="23" t="s">
        <v>32</v>
      </c>
      <c r="I5" s="90" t="str">
        <f t="shared" si="1"/>
        <v xml:space="preserve">  Restaurant Pédagogique 
Thierry</v>
      </c>
      <c r="J5" s="90"/>
      <c r="K5" s="8" t="s">
        <v>46</v>
      </c>
      <c r="L5" s="90" t="str">
        <f t="shared" si="2"/>
        <v>Cadre de vie 
Emmanuelle</v>
      </c>
      <c r="M5" s="92"/>
      <c r="N5" s="37"/>
      <c r="O5" s="90" t="str">
        <f t="shared" si="3"/>
        <v>Activités manuelles
 Hélène</v>
      </c>
      <c r="P5" s="94"/>
      <c r="Q5" s="96"/>
      <c r="R5" s="90" t="str">
        <f t="shared" si="4"/>
        <v>Atelier éducatif
Anita</v>
      </c>
      <c r="S5" s="92"/>
      <c r="T5" s="96"/>
      <c r="U5" s="90" t="str">
        <f t="shared" si="5"/>
        <v>Horticulture
Virginie</v>
      </c>
      <c r="V5" s="71"/>
      <c r="W5" s="71"/>
    </row>
    <row r="6" spans="1:23" x14ac:dyDescent="0.25">
      <c r="A6" s="173"/>
      <c r="C6" s="176"/>
      <c r="D6" s="25">
        <v>5</v>
      </c>
      <c r="E6" s="11"/>
      <c r="F6" s="90" t="str">
        <f t="shared" si="0"/>
        <v xml:space="preserve">SELF 
Thierry </v>
      </c>
      <c r="G6" s="90"/>
      <c r="H6" s="110" t="s">
        <v>33</v>
      </c>
      <c r="I6" s="90" t="str">
        <f t="shared" si="1"/>
        <v xml:space="preserve">  Restaurant Pédagogique 
Thierry</v>
      </c>
      <c r="J6" s="90"/>
      <c r="K6" s="8" t="s">
        <v>47</v>
      </c>
      <c r="L6" s="90" t="str">
        <f t="shared" si="2"/>
        <v>Cadre de vie 
Emmanuelle</v>
      </c>
      <c r="M6" s="92"/>
      <c r="N6" s="37"/>
      <c r="O6" s="90" t="str">
        <f t="shared" si="3"/>
        <v>Activités manuelles
 Hélène</v>
      </c>
      <c r="P6" s="94"/>
      <c r="Q6" s="96"/>
      <c r="R6" s="90" t="str">
        <f t="shared" si="4"/>
        <v>Atelier éducatif
Anita</v>
      </c>
      <c r="S6" s="92"/>
      <c r="T6" s="96"/>
      <c r="U6" s="90" t="str">
        <f t="shared" si="5"/>
        <v>Horticulture
Virginie</v>
      </c>
      <c r="V6" s="71"/>
      <c r="W6" s="71"/>
    </row>
    <row r="7" spans="1:23" x14ac:dyDescent="0.25">
      <c r="A7" s="173"/>
      <c r="C7" s="176"/>
      <c r="D7" s="25">
        <v>6</v>
      </c>
      <c r="E7" s="95"/>
      <c r="F7" s="90" t="str">
        <f t="shared" si="0"/>
        <v xml:space="preserve">SELF 
Thierry </v>
      </c>
      <c r="G7" s="90"/>
      <c r="H7" s="8"/>
      <c r="I7" s="90" t="str">
        <f t="shared" si="1"/>
        <v xml:space="preserve">  Restaurant Pédagogique 
Thierry</v>
      </c>
      <c r="J7" s="90"/>
      <c r="K7" s="113" t="s">
        <v>48</v>
      </c>
      <c r="L7" s="90" t="str">
        <f t="shared" si="2"/>
        <v>Cadre de vie 
Emmanuelle</v>
      </c>
      <c r="M7" s="90"/>
      <c r="N7" s="37"/>
      <c r="O7" s="90" t="str">
        <f t="shared" si="3"/>
        <v>Activités manuelles
 Hélène</v>
      </c>
      <c r="P7" s="94"/>
      <c r="Q7" s="96"/>
      <c r="R7" s="90" t="str">
        <f t="shared" si="4"/>
        <v>Atelier éducatif
Anita</v>
      </c>
      <c r="S7" s="92"/>
      <c r="T7" s="96"/>
      <c r="U7" s="90" t="str">
        <f t="shared" si="5"/>
        <v>Horticulture
Virginie</v>
      </c>
      <c r="V7" s="71"/>
      <c r="W7" s="71"/>
    </row>
    <row r="8" spans="1:23" x14ac:dyDescent="0.25">
      <c r="A8" s="173"/>
      <c r="C8" s="176"/>
      <c r="D8" s="25">
        <v>7</v>
      </c>
      <c r="E8" s="95"/>
      <c r="F8" s="90" t="str">
        <f t="shared" si="0"/>
        <v xml:space="preserve">SELF 
Thierry </v>
      </c>
      <c r="G8" s="90"/>
      <c r="H8" s="8"/>
      <c r="I8" s="90" t="str">
        <f t="shared" si="1"/>
        <v xml:space="preserve">  Restaurant Pédagogique 
Thierry</v>
      </c>
      <c r="J8" s="90"/>
      <c r="K8" s="8"/>
      <c r="L8" s="90" t="str">
        <f t="shared" si="2"/>
        <v>Cadre de vie 
Emmanuelle</v>
      </c>
      <c r="M8" s="92"/>
      <c r="N8" s="114"/>
      <c r="O8" s="90" t="str">
        <f t="shared" si="3"/>
        <v>Activités manuelles
 Hélène</v>
      </c>
      <c r="P8" s="99"/>
      <c r="Q8" s="96"/>
      <c r="R8" s="90" t="str">
        <f t="shared" si="4"/>
        <v>Atelier éducatif
Anita</v>
      </c>
      <c r="S8" s="92"/>
      <c r="T8" s="96"/>
      <c r="U8" s="90" t="str">
        <f t="shared" si="5"/>
        <v>Horticulture
Virginie</v>
      </c>
      <c r="V8" s="71"/>
      <c r="W8" s="71"/>
    </row>
    <row r="9" spans="1:23" ht="15.75" thickBot="1" x14ac:dyDescent="0.3">
      <c r="A9" s="173"/>
      <c r="C9" s="176"/>
      <c r="D9" s="25">
        <v>8</v>
      </c>
      <c r="E9" s="95"/>
      <c r="F9" s="90" t="str">
        <f t="shared" si="0"/>
        <v xml:space="preserve">SELF 
Thierry </v>
      </c>
      <c r="G9" s="90"/>
      <c r="H9" s="96"/>
      <c r="I9" s="90" t="str">
        <f t="shared" si="1"/>
        <v xml:space="preserve">  Restaurant Pédagogique 
Thierry</v>
      </c>
      <c r="J9" s="90"/>
      <c r="K9" s="96"/>
      <c r="L9" s="90" t="str">
        <f t="shared" si="2"/>
        <v>Cadre de vie 
Emmanuelle</v>
      </c>
      <c r="M9" s="90"/>
      <c r="N9" s="21"/>
      <c r="O9" s="90" t="str">
        <f t="shared" si="3"/>
        <v>Activités manuelles
 Hélène</v>
      </c>
      <c r="P9" s="94"/>
      <c r="Q9" s="95"/>
      <c r="R9" s="90" t="str">
        <f t="shared" si="4"/>
        <v>Atelier éducatif
Anita</v>
      </c>
      <c r="S9" s="90"/>
      <c r="T9" s="96"/>
      <c r="U9" s="90" t="str">
        <f t="shared" si="5"/>
        <v>Horticulture
Virginie</v>
      </c>
      <c r="V9" s="71"/>
      <c r="W9" s="71"/>
    </row>
    <row r="10" spans="1:23" ht="15.75" thickBot="1" x14ac:dyDescent="0.3">
      <c r="A10" s="173"/>
      <c r="C10" s="176"/>
      <c r="D10" s="25">
        <v>9</v>
      </c>
      <c r="E10" s="95"/>
      <c r="F10" s="90" t="str">
        <f t="shared" si="0"/>
        <v xml:space="preserve">SELF 
Thierry </v>
      </c>
      <c r="G10" s="90"/>
      <c r="H10" s="96"/>
      <c r="I10" s="90" t="str">
        <f t="shared" si="1"/>
        <v xml:space="preserve">  Restaurant Pédagogique 
Thierry</v>
      </c>
      <c r="J10" s="90"/>
      <c r="K10" s="95"/>
      <c r="L10" s="90" t="str">
        <f t="shared" si="2"/>
        <v>Cadre de vie 
Emmanuelle</v>
      </c>
      <c r="M10" s="90"/>
      <c r="N10" s="21"/>
      <c r="O10" s="90" t="str">
        <f t="shared" si="3"/>
        <v>Activités manuelles
 Hélène</v>
      </c>
      <c r="P10" s="94"/>
      <c r="Q10" s="95"/>
      <c r="R10" s="90" t="str">
        <f t="shared" si="4"/>
        <v>Atelier éducatif
Anita</v>
      </c>
      <c r="S10" s="90"/>
      <c r="T10" s="96"/>
      <c r="U10" s="90" t="str">
        <f t="shared" si="5"/>
        <v>Horticulture
Virginie</v>
      </c>
      <c r="V10" s="71"/>
      <c r="W10" s="112"/>
    </row>
    <row r="11" spans="1:23" x14ac:dyDescent="0.25">
      <c r="A11" s="173"/>
      <c r="C11" s="176"/>
      <c r="D11" s="25">
        <v>10</v>
      </c>
      <c r="E11" s="95"/>
      <c r="F11" s="90" t="str">
        <f t="shared" si="0"/>
        <v xml:space="preserve">SELF 
Thierry </v>
      </c>
      <c r="G11" s="90"/>
      <c r="H11" s="96"/>
      <c r="I11" s="90" t="str">
        <f t="shared" si="1"/>
        <v xml:space="preserve">  Restaurant Pédagogique 
Thierry</v>
      </c>
      <c r="J11" s="90"/>
      <c r="K11" s="95"/>
      <c r="L11" s="90" t="str">
        <f t="shared" si="2"/>
        <v>Cadre de vie 
Emmanuelle</v>
      </c>
      <c r="M11" s="90"/>
      <c r="N11" s="21"/>
      <c r="O11" s="90" t="str">
        <f t="shared" si="3"/>
        <v>Activités manuelles
 Hélène</v>
      </c>
      <c r="P11" s="94"/>
      <c r="Q11" s="95"/>
      <c r="R11" s="90" t="str">
        <f t="shared" si="4"/>
        <v>Atelier éducatif
Anita</v>
      </c>
      <c r="S11" s="90"/>
      <c r="T11" s="96"/>
      <c r="U11" s="90" t="str">
        <f t="shared" si="5"/>
        <v>Horticulture
Virginie</v>
      </c>
      <c r="V11" s="71"/>
      <c r="W11" s="71"/>
    </row>
    <row r="12" spans="1:23" ht="15.75" thickBot="1" x14ac:dyDescent="0.3">
      <c r="A12" s="173"/>
      <c r="C12" s="176"/>
      <c r="D12" s="26">
        <v>11</v>
      </c>
      <c r="E12" s="100"/>
      <c r="F12" s="90" t="str">
        <f t="shared" si="0"/>
        <v xml:space="preserve">SELF 
Thierry </v>
      </c>
      <c r="G12" s="90"/>
      <c r="H12" s="100"/>
      <c r="I12" s="90" t="str">
        <f t="shared" si="1"/>
        <v xml:space="preserve">  Restaurant Pédagogique 
Thierry</v>
      </c>
      <c r="J12" s="90"/>
      <c r="K12" s="100"/>
      <c r="L12" s="90" t="str">
        <f t="shared" si="2"/>
        <v>Cadre de vie 
Emmanuelle</v>
      </c>
      <c r="M12" s="90"/>
      <c r="N12" s="38"/>
      <c r="O12" s="90" t="str">
        <f t="shared" si="3"/>
        <v>Activités manuelles
 Hélène</v>
      </c>
      <c r="P12" s="94"/>
      <c r="Q12" s="100"/>
      <c r="R12" s="90" t="str">
        <f t="shared" si="4"/>
        <v>Atelier éducatif
Anita</v>
      </c>
      <c r="S12" s="90"/>
      <c r="T12" s="102"/>
      <c r="U12" s="90" t="str">
        <f t="shared" si="5"/>
        <v>Horticulture
Virginie</v>
      </c>
      <c r="V12" s="71"/>
      <c r="W12" s="71"/>
    </row>
    <row r="13" spans="1:23" ht="15" customHeight="1" thickBot="1" x14ac:dyDescent="0.3">
      <c r="A13" s="173"/>
      <c r="C13" s="67"/>
      <c r="D13" s="68"/>
      <c r="E13" s="103"/>
      <c r="F13" s="104"/>
      <c r="G13" s="104"/>
      <c r="H13" s="105"/>
      <c r="I13" s="90"/>
      <c r="J13" s="90"/>
      <c r="K13" s="105"/>
      <c r="L13" s="90"/>
      <c r="M13" s="90"/>
      <c r="N13" s="106"/>
      <c r="O13" s="94"/>
      <c r="P13" s="94"/>
      <c r="Q13" s="105"/>
      <c r="R13" s="90"/>
      <c r="S13" s="90"/>
      <c r="T13" s="107"/>
      <c r="V13" s="71"/>
      <c r="W13" s="71"/>
    </row>
    <row r="14" spans="1:23" x14ac:dyDescent="0.25">
      <c r="A14" s="173"/>
      <c r="C14" s="177" t="s">
        <v>1</v>
      </c>
      <c r="D14" s="27">
        <v>1</v>
      </c>
      <c r="E14" s="7"/>
      <c r="F14" s="90"/>
      <c r="G14" s="90"/>
      <c r="H14" s="17"/>
      <c r="I14" s="90"/>
      <c r="J14" s="90"/>
      <c r="K14" s="7"/>
      <c r="L14" s="90"/>
      <c r="M14" s="92"/>
      <c r="N14" s="7"/>
      <c r="O14" s="90"/>
      <c r="P14" s="94"/>
      <c r="Q14" s="91"/>
      <c r="R14" s="90" t="str">
        <f t="shared" ref="R14:R24" si="6">($Q$1)</f>
        <v>Atelier éducatif
Anita</v>
      </c>
      <c r="S14" s="92"/>
      <c r="T14" s="91"/>
      <c r="U14" s="90" t="str">
        <f t="shared" ref="U14:U24" si="7">($T$1)</f>
        <v>Horticulture
Virginie</v>
      </c>
      <c r="V14" s="71"/>
      <c r="W14" s="71"/>
    </row>
    <row r="15" spans="1:23" x14ac:dyDescent="0.25">
      <c r="A15" s="173"/>
      <c r="C15" s="176"/>
      <c r="D15" s="28">
        <v>2</v>
      </c>
      <c r="E15" s="8"/>
      <c r="F15" s="90"/>
      <c r="G15" s="90"/>
      <c r="H15" s="18"/>
      <c r="I15" s="90"/>
      <c r="J15" s="90"/>
      <c r="K15" s="113"/>
      <c r="L15" s="90"/>
      <c r="M15" s="90"/>
      <c r="N15" s="8"/>
      <c r="O15" s="90"/>
      <c r="P15" s="94"/>
      <c r="Q15" s="96"/>
      <c r="R15" s="90" t="str">
        <f t="shared" si="6"/>
        <v>Atelier éducatif
Anita</v>
      </c>
      <c r="S15" s="92"/>
      <c r="T15" s="96"/>
      <c r="U15" s="90" t="str">
        <f t="shared" si="7"/>
        <v>Horticulture
Virginie</v>
      </c>
      <c r="V15" s="71"/>
      <c r="W15" s="71"/>
    </row>
    <row r="16" spans="1:23" x14ac:dyDescent="0.25">
      <c r="A16" s="173"/>
      <c r="C16" s="176"/>
      <c r="D16" s="28">
        <v>3</v>
      </c>
      <c r="E16" s="8"/>
      <c r="F16" s="90"/>
      <c r="G16" s="90"/>
      <c r="H16" s="18"/>
      <c r="I16" s="90"/>
      <c r="J16" s="90"/>
      <c r="K16" s="117"/>
      <c r="L16" s="90"/>
      <c r="M16" s="92"/>
      <c r="N16" s="8"/>
      <c r="O16" s="90"/>
      <c r="P16" s="94"/>
      <c r="Q16" s="96"/>
      <c r="R16" s="90" t="str">
        <f t="shared" si="6"/>
        <v>Atelier éducatif
Anita</v>
      </c>
      <c r="S16" s="92"/>
      <c r="T16" s="96"/>
      <c r="U16" s="90" t="str">
        <f t="shared" si="7"/>
        <v>Horticulture
Virginie</v>
      </c>
      <c r="V16" s="71"/>
      <c r="W16" s="71"/>
    </row>
    <row r="17" spans="1:23" x14ac:dyDescent="0.25">
      <c r="A17" s="173"/>
      <c r="C17" s="176"/>
      <c r="D17" s="28">
        <v>4</v>
      </c>
      <c r="E17" s="23"/>
      <c r="F17" s="90"/>
      <c r="G17" s="90"/>
      <c r="H17" s="18"/>
      <c r="I17" s="90"/>
      <c r="J17" s="90"/>
      <c r="K17" s="115"/>
      <c r="L17" s="90"/>
      <c r="M17" s="92"/>
      <c r="N17" s="8"/>
      <c r="O17" s="90"/>
      <c r="P17" s="99"/>
      <c r="Q17" s="96"/>
      <c r="R17" s="90" t="str">
        <f t="shared" si="6"/>
        <v>Atelier éducatif
Anita</v>
      </c>
      <c r="S17" s="92"/>
      <c r="T17" s="96"/>
      <c r="U17" s="90" t="str">
        <f t="shared" si="7"/>
        <v>Horticulture
Virginie</v>
      </c>
      <c r="V17" s="71"/>
      <c r="W17" s="71"/>
    </row>
    <row r="18" spans="1:23" x14ac:dyDescent="0.25">
      <c r="A18" s="173"/>
      <c r="C18" s="176"/>
      <c r="D18" s="28">
        <v>5</v>
      </c>
      <c r="E18" s="8"/>
      <c r="F18" s="90"/>
      <c r="G18" s="90"/>
      <c r="H18" s="111"/>
      <c r="I18" s="90"/>
      <c r="J18" s="90"/>
      <c r="K18" s="115"/>
      <c r="L18" s="90"/>
      <c r="M18" s="92"/>
      <c r="N18" s="98"/>
      <c r="O18" s="90"/>
      <c r="P18" s="99"/>
      <c r="Q18" s="108"/>
      <c r="R18" s="90" t="str">
        <f t="shared" si="6"/>
        <v>Atelier éducatif
Anita</v>
      </c>
      <c r="S18" s="109"/>
      <c r="T18" s="96"/>
      <c r="U18" s="90" t="str">
        <f t="shared" si="7"/>
        <v>Horticulture
Virginie</v>
      </c>
      <c r="V18" s="71"/>
      <c r="W18" s="71"/>
    </row>
    <row r="19" spans="1:23" x14ac:dyDescent="0.25">
      <c r="A19" s="173"/>
      <c r="C19" s="176"/>
      <c r="D19" s="28">
        <v>6</v>
      </c>
      <c r="E19" s="95"/>
      <c r="F19" s="90" t="str">
        <f t="shared" ref="F19:F24" si="8">($E$1)</f>
        <v xml:space="preserve">SELF 
Thierry </v>
      </c>
      <c r="G19" s="90"/>
      <c r="H19" s="95"/>
      <c r="I19" s="90" t="str">
        <f t="shared" si="1"/>
        <v xml:space="preserve">  Restaurant Pédagogique 
Thierry</v>
      </c>
      <c r="J19" s="90"/>
      <c r="K19" s="95"/>
      <c r="L19" s="90" t="str">
        <f t="shared" ref="L19:L24" si="9">($K$1)</f>
        <v>Cadre de vie 
Emmanuelle</v>
      </c>
      <c r="M19" s="90"/>
      <c r="N19" s="98"/>
      <c r="O19" s="90" t="str">
        <f t="shared" ref="O19:O24" si="10">($N$1)</f>
        <v>Activités manuelles
 Hélène</v>
      </c>
      <c r="P19" s="99"/>
      <c r="Q19" s="96"/>
      <c r="R19" s="90" t="str">
        <f t="shared" si="6"/>
        <v>Atelier éducatif
Anita</v>
      </c>
      <c r="S19" s="92"/>
      <c r="T19" s="96"/>
      <c r="U19" s="90" t="str">
        <f t="shared" si="7"/>
        <v>Horticulture
Virginie</v>
      </c>
      <c r="V19" s="71"/>
      <c r="W19" s="71"/>
    </row>
    <row r="20" spans="1:23" x14ac:dyDescent="0.25">
      <c r="A20" s="173"/>
      <c r="C20" s="176"/>
      <c r="D20" s="28">
        <v>7</v>
      </c>
      <c r="E20" s="96"/>
      <c r="F20" s="90" t="str">
        <f t="shared" si="8"/>
        <v xml:space="preserve">SELF 
Thierry </v>
      </c>
      <c r="G20" s="90"/>
      <c r="H20" s="96"/>
      <c r="I20" s="90" t="str">
        <f t="shared" si="1"/>
        <v xml:space="preserve">  Restaurant Pédagogique 
Thierry</v>
      </c>
      <c r="J20" s="90"/>
      <c r="K20" s="95"/>
      <c r="L20" s="90" t="str">
        <f t="shared" si="9"/>
        <v>Cadre de vie 
Emmanuelle</v>
      </c>
      <c r="M20" s="90"/>
      <c r="N20" s="97"/>
      <c r="O20" s="90" t="str">
        <f t="shared" si="10"/>
        <v>Activités manuelles
 Hélène</v>
      </c>
      <c r="P20" s="94"/>
      <c r="Q20" s="96"/>
      <c r="R20" s="90" t="str">
        <f t="shared" si="6"/>
        <v>Atelier éducatif
Anita</v>
      </c>
      <c r="S20" s="92"/>
      <c r="T20" s="96"/>
      <c r="U20" s="90" t="str">
        <f t="shared" si="7"/>
        <v>Horticulture
Virginie</v>
      </c>
      <c r="V20" s="71"/>
      <c r="W20" s="71"/>
    </row>
    <row r="21" spans="1:23" x14ac:dyDescent="0.25">
      <c r="A21" s="173"/>
      <c r="C21" s="176"/>
      <c r="D21" s="28">
        <v>8</v>
      </c>
      <c r="E21" s="96"/>
      <c r="F21" s="90" t="str">
        <f t="shared" si="8"/>
        <v xml:space="preserve">SELF 
Thierry </v>
      </c>
      <c r="G21" s="90"/>
      <c r="H21" s="96"/>
      <c r="I21" s="90" t="str">
        <f t="shared" si="1"/>
        <v xml:space="preserve">  Restaurant Pédagogique 
Thierry</v>
      </c>
      <c r="J21" s="90"/>
      <c r="K21" s="96"/>
      <c r="L21" s="90" t="str">
        <f t="shared" si="9"/>
        <v>Cadre de vie 
Emmanuelle</v>
      </c>
      <c r="M21" s="92"/>
      <c r="N21" s="97"/>
      <c r="O21" s="90" t="str">
        <f t="shared" si="10"/>
        <v>Activités manuelles
 Hélène</v>
      </c>
      <c r="P21" s="94"/>
      <c r="Q21" s="95"/>
      <c r="R21" s="90" t="str">
        <f t="shared" si="6"/>
        <v>Atelier éducatif
Anita</v>
      </c>
      <c r="S21" s="90"/>
      <c r="T21" s="96"/>
      <c r="U21" s="90" t="str">
        <f t="shared" si="7"/>
        <v>Horticulture
Virginie</v>
      </c>
      <c r="V21" s="71"/>
      <c r="W21" s="71"/>
    </row>
    <row r="22" spans="1:23" x14ac:dyDescent="0.25">
      <c r="A22" s="173"/>
      <c r="C22" s="178"/>
      <c r="D22" s="28">
        <v>9</v>
      </c>
      <c r="E22" s="96"/>
      <c r="F22" s="90" t="str">
        <f t="shared" si="8"/>
        <v xml:space="preserve">SELF 
Thierry </v>
      </c>
      <c r="G22" s="90"/>
      <c r="H22" s="96"/>
      <c r="I22" s="90" t="str">
        <f t="shared" si="1"/>
        <v xml:space="preserve">  Restaurant Pédagogique 
Thierry</v>
      </c>
      <c r="J22" s="90"/>
      <c r="K22" s="96"/>
      <c r="L22" s="90" t="str">
        <f t="shared" si="9"/>
        <v>Cadre de vie 
Emmanuelle</v>
      </c>
      <c r="M22" s="92"/>
      <c r="N22" s="97"/>
      <c r="O22" s="90" t="str">
        <f t="shared" si="10"/>
        <v>Activités manuelles
 Hélène</v>
      </c>
      <c r="P22" s="94"/>
      <c r="Q22" s="95"/>
      <c r="R22" s="90" t="str">
        <f t="shared" si="6"/>
        <v>Atelier éducatif
Anita</v>
      </c>
      <c r="S22" s="90"/>
      <c r="T22" s="96"/>
      <c r="U22" s="90" t="str">
        <f t="shared" si="7"/>
        <v>Horticulture
Virginie</v>
      </c>
      <c r="V22" s="71"/>
      <c r="W22" s="71"/>
    </row>
    <row r="23" spans="1:23" x14ac:dyDescent="0.25">
      <c r="A23" s="173"/>
      <c r="C23" s="178"/>
      <c r="D23" s="28">
        <v>10</v>
      </c>
      <c r="E23" s="96"/>
      <c r="F23" s="90" t="str">
        <f t="shared" si="8"/>
        <v xml:space="preserve">SELF 
Thierry </v>
      </c>
      <c r="G23" s="90"/>
      <c r="H23" s="96"/>
      <c r="I23" s="90" t="str">
        <f t="shared" si="1"/>
        <v xml:space="preserve">  Restaurant Pédagogique 
Thierry</v>
      </c>
      <c r="J23" s="90"/>
      <c r="K23" s="96"/>
      <c r="L23" s="90" t="str">
        <f t="shared" si="9"/>
        <v>Cadre de vie 
Emmanuelle</v>
      </c>
      <c r="M23" s="92"/>
      <c r="N23" s="97"/>
      <c r="O23" s="90" t="str">
        <f t="shared" si="10"/>
        <v>Activités manuelles
 Hélène</v>
      </c>
      <c r="P23" s="94"/>
      <c r="Q23" s="95"/>
      <c r="R23" s="90" t="str">
        <f t="shared" si="6"/>
        <v>Atelier éducatif
Anita</v>
      </c>
      <c r="S23" s="90"/>
      <c r="T23" s="96"/>
      <c r="U23" s="90" t="str">
        <f t="shared" si="7"/>
        <v>Horticulture
Virginie</v>
      </c>
      <c r="V23" s="71"/>
      <c r="W23" s="71"/>
    </row>
    <row r="24" spans="1:23" ht="15.75" thickBot="1" x14ac:dyDescent="0.3">
      <c r="A24" s="173"/>
      <c r="C24" s="179"/>
      <c r="D24" s="29">
        <v>11</v>
      </c>
      <c r="E24" s="102"/>
      <c r="F24" s="90" t="str">
        <f t="shared" si="8"/>
        <v xml:space="preserve">SELF 
Thierry </v>
      </c>
      <c r="G24" s="90"/>
      <c r="H24" s="100"/>
      <c r="I24" s="90" t="str">
        <f t="shared" si="1"/>
        <v xml:space="preserve">  Restaurant Pédagogique 
Thierry</v>
      </c>
      <c r="J24" s="90"/>
      <c r="K24" s="100"/>
      <c r="L24" s="90" t="str">
        <f t="shared" si="9"/>
        <v>Cadre de vie 
Emmanuelle</v>
      </c>
      <c r="M24" s="90"/>
      <c r="N24" s="101"/>
      <c r="O24" s="90" t="str">
        <f t="shared" si="10"/>
        <v>Activités manuelles
 Hélène</v>
      </c>
      <c r="P24" s="94"/>
      <c r="Q24" s="100"/>
      <c r="R24" s="90" t="str">
        <f t="shared" si="6"/>
        <v>Atelier éducatif
Anita</v>
      </c>
      <c r="S24" s="90"/>
      <c r="T24" s="100"/>
      <c r="U24" s="90" t="str">
        <f t="shared" si="7"/>
        <v>Horticulture
Virginie</v>
      </c>
      <c r="V24" s="71"/>
      <c r="W24" s="71"/>
    </row>
    <row r="25" spans="1:23" ht="6" customHeight="1" thickBot="1" x14ac:dyDescent="0.3">
      <c r="A25" s="173"/>
      <c r="K25" s="1"/>
      <c r="L25" s="80"/>
      <c r="M25" s="80"/>
      <c r="V25" s="71"/>
      <c r="W25" s="71"/>
    </row>
    <row r="26" spans="1:23" ht="30" customHeight="1" thickBot="1" x14ac:dyDescent="0.3">
      <c r="A26" s="173"/>
      <c r="C26" s="6"/>
      <c r="D26" s="4"/>
      <c r="E26" s="125" t="s">
        <v>41</v>
      </c>
      <c r="F26" s="85"/>
      <c r="G26" s="85"/>
      <c r="H26" s="126" t="s">
        <v>8</v>
      </c>
      <c r="I26" s="57"/>
      <c r="J26" s="57"/>
      <c r="K26" s="127" t="s">
        <v>42</v>
      </c>
      <c r="L26" s="57"/>
      <c r="M26" s="57"/>
      <c r="N26" s="128" t="s">
        <v>22</v>
      </c>
      <c r="O26" s="57"/>
      <c r="P26" s="57"/>
      <c r="Q26" s="129" t="s">
        <v>43</v>
      </c>
      <c r="R26" s="57"/>
      <c r="S26" s="57"/>
      <c r="T26" s="130" t="s">
        <v>44</v>
      </c>
      <c r="V26" s="72"/>
      <c r="W26" s="71"/>
    </row>
    <row r="27" spans="1:23" ht="15" customHeight="1" x14ac:dyDescent="0.25">
      <c r="A27" s="173"/>
      <c r="C27" s="177" t="s">
        <v>0</v>
      </c>
      <c r="D27" s="24">
        <v>1</v>
      </c>
      <c r="E27" s="16"/>
      <c r="F27" s="90" t="str">
        <f>($E$26)</f>
        <v xml:space="preserve">Atelier éducatif
Valerie  + Julie </v>
      </c>
      <c r="G27" s="90"/>
      <c r="H27" s="91"/>
      <c r="I27" s="90" t="str">
        <f>($H$26)</f>
        <v>Espace Vert
Jérome</v>
      </c>
      <c r="J27" s="90"/>
      <c r="K27" s="91"/>
      <c r="L27" s="90" t="str">
        <f>($K$26)</f>
        <v xml:space="preserve">Classe Gaillard
 Benoit </v>
      </c>
      <c r="M27" s="92"/>
      <c r="N27" s="93"/>
      <c r="O27" s="90" t="str">
        <f>($N$26)</f>
        <v>Atelier Polyvalent 
Michel - Pascal</v>
      </c>
      <c r="P27" s="94"/>
      <c r="Q27" s="91"/>
      <c r="R27" s="90" t="str">
        <f>($Q$26)</f>
        <v>SPORT</v>
      </c>
      <c r="S27" s="92"/>
      <c r="T27" s="91"/>
      <c r="U27" s="90" t="str">
        <f>($T$26)</f>
        <v>Musculation</v>
      </c>
      <c r="V27" s="71"/>
      <c r="W27" s="71"/>
    </row>
    <row r="28" spans="1:23" x14ac:dyDescent="0.25">
      <c r="A28" s="173"/>
      <c r="C28" s="176"/>
      <c r="D28" s="25">
        <v>2</v>
      </c>
      <c r="E28" s="11"/>
      <c r="F28" s="90" t="str">
        <f t="shared" ref="F28:F49" si="11">($E$26)</f>
        <v xml:space="preserve">Atelier éducatif
Valerie  + Julie </v>
      </c>
      <c r="H28" s="8"/>
      <c r="I28" s="90" t="str">
        <f t="shared" ref="I28:I49" si="12">($H$26)</f>
        <v>Espace Vert
Jérome</v>
      </c>
      <c r="J28" s="55"/>
      <c r="K28" s="11"/>
      <c r="L28" s="90" t="str">
        <f t="shared" ref="L28:L49" si="13">($K$26)</f>
        <v xml:space="preserve">Classe Gaillard
 Benoit </v>
      </c>
      <c r="N28" s="22"/>
      <c r="O28" s="90" t="str">
        <f t="shared" ref="O28:O49" si="14">($N$26)</f>
        <v>Atelier Polyvalent 
Michel - Pascal</v>
      </c>
      <c r="P28" s="55"/>
      <c r="Q28" s="11"/>
      <c r="R28" s="90" t="str">
        <f t="shared" ref="R28:R49" si="15">($Q$26)</f>
        <v>SPORT</v>
      </c>
      <c r="T28" s="22"/>
      <c r="U28" s="90" t="str">
        <f t="shared" ref="U28:U49" si="16">($T$26)</f>
        <v>Musculation</v>
      </c>
      <c r="V28" s="71"/>
      <c r="W28" s="71"/>
    </row>
    <row r="29" spans="1:23" x14ac:dyDescent="0.25">
      <c r="A29" s="173"/>
      <c r="C29" s="176"/>
      <c r="D29" s="25">
        <v>3</v>
      </c>
      <c r="E29" s="11"/>
      <c r="F29" s="90" t="str">
        <f t="shared" si="11"/>
        <v xml:space="preserve">Atelier éducatif
Valerie  + Julie </v>
      </c>
      <c r="H29" s="8"/>
      <c r="I29" s="90" t="str">
        <f t="shared" si="12"/>
        <v>Espace Vert
Jérome</v>
      </c>
      <c r="J29" s="55"/>
      <c r="K29" s="11"/>
      <c r="L29" s="90" t="str">
        <f t="shared" si="13"/>
        <v xml:space="preserve">Classe Gaillard
 Benoit </v>
      </c>
      <c r="N29" s="22"/>
      <c r="O29" s="90" t="str">
        <f t="shared" si="14"/>
        <v>Atelier Polyvalent 
Michel - Pascal</v>
      </c>
      <c r="P29" s="55"/>
      <c r="Q29" s="11"/>
      <c r="R29" s="90" t="str">
        <f t="shared" si="15"/>
        <v>SPORT</v>
      </c>
      <c r="T29" s="22"/>
      <c r="U29" s="90" t="str">
        <f t="shared" si="16"/>
        <v>Musculation</v>
      </c>
      <c r="V29" s="73"/>
      <c r="W29" s="71"/>
    </row>
    <row r="30" spans="1:23" x14ac:dyDescent="0.25">
      <c r="A30" s="173"/>
      <c r="C30" s="176"/>
      <c r="D30" s="25">
        <v>4</v>
      </c>
      <c r="E30" s="11"/>
      <c r="F30" s="90" t="str">
        <f t="shared" si="11"/>
        <v xml:space="preserve">Atelier éducatif
Valerie  + Julie </v>
      </c>
      <c r="H30" s="23"/>
      <c r="I30" s="90" t="str">
        <f t="shared" si="12"/>
        <v>Espace Vert
Jérome</v>
      </c>
      <c r="J30" s="56"/>
      <c r="K30" s="11"/>
      <c r="L30" s="90" t="str">
        <f t="shared" si="13"/>
        <v xml:space="preserve">Classe Gaillard
 Benoit </v>
      </c>
      <c r="N30" s="22"/>
      <c r="O30" s="90" t="str">
        <f t="shared" si="14"/>
        <v>Atelier Polyvalent 
Michel - Pascal</v>
      </c>
      <c r="P30" s="55"/>
      <c r="Q30" s="11"/>
      <c r="R30" s="90" t="str">
        <f t="shared" si="15"/>
        <v>SPORT</v>
      </c>
      <c r="T30" s="22"/>
      <c r="U30" s="90" t="str">
        <f t="shared" si="16"/>
        <v>Musculation</v>
      </c>
      <c r="V30" s="71"/>
      <c r="W30" s="71"/>
    </row>
    <row r="31" spans="1:23" ht="15" customHeight="1" x14ac:dyDescent="0.25">
      <c r="A31" s="173"/>
      <c r="C31" s="176"/>
      <c r="D31" s="25">
        <v>5</v>
      </c>
      <c r="E31" s="11"/>
      <c r="F31" s="90" t="str">
        <f t="shared" si="11"/>
        <v xml:space="preserve">Atelier éducatif
Valerie  + Julie </v>
      </c>
      <c r="H31" s="8"/>
      <c r="I31" s="90" t="str">
        <f t="shared" si="12"/>
        <v>Espace Vert
Jérome</v>
      </c>
      <c r="J31" s="55"/>
      <c r="K31" s="70"/>
      <c r="L31" s="90" t="str">
        <f t="shared" si="13"/>
        <v xml:space="preserve">Classe Gaillard
 Benoit </v>
      </c>
      <c r="M31" s="81"/>
      <c r="N31" s="22"/>
      <c r="O31" s="90" t="str">
        <f t="shared" si="14"/>
        <v>Atelier Polyvalent 
Michel - Pascal</v>
      </c>
      <c r="P31" s="55"/>
      <c r="Q31" s="70"/>
      <c r="R31" s="90" t="str">
        <f t="shared" si="15"/>
        <v>SPORT</v>
      </c>
      <c r="S31" s="81"/>
      <c r="T31" s="22"/>
      <c r="U31" s="90" t="str">
        <f t="shared" si="16"/>
        <v>Musculation</v>
      </c>
      <c r="V31" s="71"/>
      <c r="W31" s="71"/>
    </row>
    <row r="32" spans="1:23" x14ac:dyDescent="0.25">
      <c r="A32" s="173"/>
      <c r="C32" s="176"/>
      <c r="D32" s="25">
        <v>6</v>
      </c>
      <c r="E32" s="11"/>
      <c r="F32" s="90" t="str">
        <f t="shared" si="11"/>
        <v xml:space="preserve">Atelier éducatif
Valerie  + Julie </v>
      </c>
      <c r="H32" s="8"/>
      <c r="I32" s="90" t="str">
        <f t="shared" si="12"/>
        <v>Espace Vert
Jérome</v>
      </c>
      <c r="J32" s="55"/>
      <c r="K32" s="70"/>
      <c r="L32" s="90" t="str">
        <f t="shared" si="13"/>
        <v xml:space="preserve">Classe Gaillard
 Benoit </v>
      </c>
      <c r="M32" s="81"/>
      <c r="N32" s="22"/>
      <c r="O32" s="90" t="str">
        <f t="shared" si="14"/>
        <v>Atelier Polyvalent 
Michel - Pascal</v>
      </c>
      <c r="P32" s="55"/>
      <c r="Q32" s="70"/>
      <c r="R32" s="90" t="str">
        <f t="shared" si="15"/>
        <v>SPORT</v>
      </c>
      <c r="S32" s="81"/>
      <c r="T32" s="22"/>
      <c r="U32" s="90" t="str">
        <f t="shared" si="16"/>
        <v>Musculation</v>
      </c>
      <c r="V32" s="71"/>
      <c r="W32" s="71"/>
    </row>
    <row r="33" spans="1:21" x14ac:dyDescent="0.25">
      <c r="A33" s="173"/>
      <c r="C33" s="178"/>
      <c r="D33" s="25">
        <v>7</v>
      </c>
      <c r="E33" s="11"/>
      <c r="F33" s="90" t="str">
        <f t="shared" si="11"/>
        <v xml:space="preserve">Atelier éducatif
Valerie  + Julie </v>
      </c>
      <c r="H33" s="8"/>
      <c r="I33" s="90" t="str">
        <f t="shared" si="12"/>
        <v>Espace Vert
Jérome</v>
      </c>
      <c r="J33" s="55"/>
      <c r="K33" s="11"/>
      <c r="L33" s="90" t="str">
        <f t="shared" si="13"/>
        <v xml:space="preserve">Classe Gaillard
 Benoit </v>
      </c>
      <c r="N33" s="22"/>
      <c r="O33" s="90" t="str">
        <f t="shared" si="14"/>
        <v>Atelier Polyvalent 
Michel - Pascal</v>
      </c>
      <c r="P33" s="55"/>
      <c r="Q33" s="11"/>
      <c r="R33" s="90" t="str">
        <f t="shared" si="15"/>
        <v>SPORT</v>
      </c>
      <c r="T33" s="22"/>
      <c r="U33" s="90" t="str">
        <f t="shared" si="16"/>
        <v>Musculation</v>
      </c>
    </row>
    <row r="34" spans="1:21" x14ac:dyDescent="0.25">
      <c r="A34" s="173"/>
      <c r="C34" s="178"/>
      <c r="D34" s="25">
        <v>8</v>
      </c>
      <c r="E34" s="11"/>
      <c r="F34" s="90" t="str">
        <f t="shared" si="11"/>
        <v xml:space="preserve">Atelier éducatif
Valerie  + Julie </v>
      </c>
      <c r="H34" s="8"/>
      <c r="I34" s="90" t="str">
        <f t="shared" si="12"/>
        <v>Espace Vert
Jérome</v>
      </c>
      <c r="J34" s="55"/>
      <c r="K34" s="11"/>
      <c r="L34" s="90" t="str">
        <f t="shared" si="13"/>
        <v xml:space="preserve">Classe Gaillard
 Benoit </v>
      </c>
      <c r="N34" s="22"/>
      <c r="O34" s="90" t="str">
        <f t="shared" si="14"/>
        <v>Atelier Polyvalent 
Michel - Pascal</v>
      </c>
      <c r="P34" s="55"/>
      <c r="Q34" s="11"/>
      <c r="R34" s="90" t="str">
        <f t="shared" si="15"/>
        <v>SPORT</v>
      </c>
      <c r="T34" s="22"/>
      <c r="U34" s="90" t="str">
        <f t="shared" si="16"/>
        <v>Musculation</v>
      </c>
    </row>
    <row r="35" spans="1:21" x14ac:dyDescent="0.25">
      <c r="A35" s="173"/>
      <c r="C35" s="178"/>
      <c r="D35" s="25">
        <v>9</v>
      </c>
      <c r="E35" s="11"/>
      <c r="F35" s="90" t="str">
        <f t="shared" si="11"/>
        <v xml:space="preserve">Atelier éducatif
Valerie  + Julie </v>
      </c>
      <c r="H35" s="8"/>
      <c r="I35" s="90" t="str">
        <f t="shared" si="12"/>
        <v>Espace Vert
Jérome</v>
      </c>
      <c r="J35" s="55"/>
      <c r="K35" s="11"/>
      <c r="L35" s="90" t="str">
        <f t="shared" si="13"/>
        <v xml:space="preserve">Classe Gaillard
 Benoit </v>
      </c>
      <c r="N35" s="22"/>
      <c r="O35" s="90" t="str">
        <f t="shared" si="14"/>
        <v>Atelier Polyvalent 
Michel - Pascal</v>
      </c>
      <c r="P35" s="55"/>
      <c r="Q35" s="11"/>
      <c r="R35" s="90" t="str">
        <f t="shared" si="15"/>
        <v>SPORT</v>
      </c>
      <c r="T35" s="22"/>
      <c r="U35" s="90" t="str">
        <f t="shared" si="16"/>
        <v>Musculation</v>
      </c>
    </row>
    <row r="36" spans="1:21" x14ac:dyDescent="0.25">
      <c r="A36" s="173"/>
      <c r="C36" s="178"/>
      <c r="D36" s="25">
        <v>10</v>
      </c>
      <c r="E36" s="11"/>
      <c r="F36" s="90" t="str">
        <f t="shared" si="11"/>
        <v xml:space="preserve">Atelier éducatif
Valerie  + Julie </v>
      </c>
      <c r="H36" s="8"/>
      <c r="I36" s="90" t="str">
        <f t="shared" si="12"/>
        <v>Espace Vert
Jérome</v>
      </c>
      <c r="J36" s="55"/>
      <c r="K36" s="11"/>
      <c r="L36" s="90" t="str">
        <f t="shared" si="13"/>
        <v xml:space="preserve">Classe Gaillard
 Benoit </v>
      </c>
      <c r="N36" s="22"/>
      <c r="O36" s="90" t="str">
        <f t="shared" si="14"/>
        <v>Atelier Polyvalent 
Michel - Pascal</v>
      </c>
      <c r="P36" s="55"/>
      <c r="Q36" s="11"/>
      <c r="R36" s="90" t="str">
        <f t="shared" si="15"/>
        <v>SPORT</v>
      </c>
      <c r="T36" s="22"/>
      <c r="U36" s="90" t="str">
        <f t="shared" si="16"/>
        <v>Musculation</v>
      </c>
    </row>
    <row r="37" spans="1:21" ht="15.75" thickBot="1" x14ac:dyDescent="0.3">
      <c r="A37" s="173"/>
      <c r="C37" s="179"/>
      <c r="D37" s="26">
        <v>11</v>
      </c>
      <c r="E37" s="15"/>
      <c r="F37" s="90" t="str">
        <f t="shared" si="11"/>
        <v xml:space="preserve">Atelier éducatif
Valerie  + Julie </v>
      </c>
      <c r="H37" s="10"/>
      <c r="I37" s="90" t="str">
        <f t="shared" si="12"/>
        <v>Espace Vert
Jérome</v>
      </c>
      <c r="J37" s="55"/>
      <c r="K37" s="15"/>
      <c r="L37" s="90" t="str">
        <f t="shared" si="13"/>
        <v xml:space="preserve">Classe Gaillard
 Benoit </v>
      </c>
      <c r="N37" s="33"/>
      <c r="O37" s="90" t="str">
        <f t="shared" si="14"/>
        <v>Atelier Polyvalent 
Michel - Pascal</v>
      </c>
      <c r="P37" s="55"/>
      <c r="Q37" s="15"/>
      <c r="R37" s="90" t="str">
        <f t="shared" si="15"/>
        <v>SPORT</v>
      </c>
      <c r="T37" s="33"/>
      <c r="U37" s="90" t="str">
        <f t="shared" si="16"/>
        <v>Musculation</v>
      </c>
    </row>
    <row r="38" spans="1:21" ht="15" customHeight="1" thickBot="1" x14ac:dyDescent="0.3">
      <c r="A38" s="173"/>
      <c r="C38" s="67"/>
      <c r="D38" s="78"/>
      <c r="E38" s="69" t="s">
        <v>9</v>
      </c>
      <c r="F38" s="85"/>
      <c r="G38" s="85"/>
      <c r="H38" s="20"/>
      <c r="I38" s="72"/>
      <c r="J38" s="72"/>
      <c r="K38" s="30"/>
      <c r="L38" s="53"/>
      <c r="M38" s="53"/>
      <c r="N38" s="58"/>
      <c r="Q38" s="30"/>
      <c r="R38" s="53"/>
      <c r="S38" s="53"/>
      <c r="T38" s="58"/>
    </row>
    <row r="39" spans="1:21" x14ac:dyDescent="0.25">
      <c r="A39" s="173"/>
      <c r="C39" s="177" t="s">
        <v>1</v>
      </c>
      <c r="D39" s="27">
        <v>1</v>
      </c>
      <c r="E39" s="59"/>
      <c r="F39" s="90" t="str">
        <f t="shared" si="11"/>
        <v xml:space="preserve">Atelier éducatif
Valerie  + Julie </v>
      </c>
      <c r="H39" s="60"/>
      <c r="I39" s="90" t="str">
        <f t="shared" si="12"/>
        <v>Espace Vert
Jérome</v>
      </c>
      <c r="J39" s="55"/>
      <c r="K39" s="60"/>
      <c r="L39" s="90" t="str">
        <f t="shared" si="13"/>
        <v xml:space="preserve">Classe Gaillard
 Benoit </v>
      </c>
      <c r="M39" s="55"/>
      <c r="N39" s="61"/>
      <c r="O39" s="90" t="str">
        <f t="shared" si="14"/>
        <v>Atelier Polyvalent 
Michel - Pascal</v>
      </c>
      <c r="P39" s="62"/>
      <c r="Q39" s="60"/>
      <c r="R39" s="90" t="str">
        <f t="shared" si="15"/>
        <v>SPORT</v>
      </c>
      <c r="S39" s="55"/>
      <c r="T39" s="61"/>
      <c r="U39" s="90" t="str">
        <f t="shared" si="16"/>
        <v>Musculation</v>
      </c>
    </row>
    <row r="40" spans="1:21" x14ac:dyDescent="0.25">
      <c r="A40" s="173"/>
      <c r="C40" s="176"/>
      <c r="D40" s="28">
        <v>2</v>
      </c>
      <c r="E40" s="63"/>
      <c r="F40" s="90" t="str">
        <f t="shared" si="11"/>
        <v xml:space="preserve">Atelier éducatif
Valerie  + Julie </v>
      </c>
      <c r="H40" s="64"/>
      <c r="I40" s="90" t="str">
        <f t="shared" si="12"/>
        <v>Espace Vert
Jérome</v>
      </c>
      <c r="J40" s="55"/>
      <c r="K40" s="64"/>
      <c r="L40" s="90" t="str">
        <f t="shared" si="13"/>
        <v xml:space="preserve">Classe Gaillard
 Benoit </v>
      </c>
      <c r="M40" s="55"/>
      <c r="N40" s="65"/>
      <c r="O40" s="90" t="str">
        <f t="shared" si="14"/>
        <v>Atelier Polyvalent 
Michel - Pascal</v>
      </c>
      <c r="P40" s="62"/>
      <c r="Q40" s="64"/>
      <c r="R40" s="90" t="str">
        <f t="shared" si="15"/>
        <v>SPORT</v>
      </c>
      <c r="S40" s="55"/>
      <c r="T40" s="65"/>
      <c r="U40" s="90" t="str">
        <f t="shared" si="16"/>
        <v>Musculation</v>
      </c>
    </row>
    <row r="41" spans="1:21" x14ac:dyDescent="0.25">
      <c r="A41" s="173"/>
      <c r="C41" s="176"/>
      <c r="D41" s="28">
        <v>3</v>
      </c>
      <c r="E41" s="63"/>
      <c r="F41" s="90" t="str">
        <f t="shared" si="11"/>
        <v xml:space="preserve">Atelier éducatif
Valerie  + Julie </v>
      </c>
      <c r="H41" s="64"/>
      <c r="I41" s="90" t="str">
        <f t="shared" si="12"/>
        <v>Espace Vert
Jérome</v>
      </c>
      <c r="J41" s="55"/>
      <c r="K41" s="64"/>
      <c r="L41" s="90" t="str">
        <f t="shared" si="13"/>
        <v xml:space="preserve">Classe Gaillard
 Benoit </v>
      </c>
      <c r="M41" s="55"/>
      <c r="N41" s="65"/>
      <c r="O41" s="90" t="str">
        <f t="shared" si="14"/>
        <v>Atelier Polyvalent 
Michel - Pascal</v>
      </c>
      <c r="P41" s="62"/>
      <c r="Q41" s="64"/>
      <c r="R41" s="90" t="str">
        <f t="shared" si="15"/>
        <v>SPORT</v>
      </c>
      <c r="S41" s="55"/>
      <c r="T41" s="65"/>
      <c r="U41" s="90" t="str">
        <f t="shared" si="16"/>
        <v>Musculation</v>
      </c>
    </row>
    <row r="42" spans="1:21" x14ac:dyDescent="0.25">
      <c r="A42" s="173"/>
      <c r="C42" s="176"/>
      <c r="D42" s="28">
        <v>4</v>
      </c>
      <c r="E42" s="63"/>
      <c r="F42" s="90" t="str">
        <f t="shared" si="11"/>
        <v xml:space="preserve">Atelier éducatif
Valerie  + Julie </v>
      </c>
      <c r="H42" s="66"/>
      <c r="I42" s="90" t="str">
        <f t="shared" si="12"/>
        <v>Espace Vert
Jérome</v>
      </c>
      <c r="J42" s="56"/>
      <c r="K42" s="63"/>
      <c r="L42" s="90" t="str">
        <f t="shared" si="13"/>
        <v xml:space="preserve">Classe Gaillard
 Benoit </v>
      </c>
      <c r="N42" s="65"/>
      <c r="O42" s="90" t="str">
        <f t="shared" si="14"/>
        <v>Atelier Polyvalent 
Michel - Pascal</v>
      </c>
      <c r="P42" s="62"/>
      <c r="Q42" s="63"/>
      <c r="R42" s="90" t="str">
        <f t="shared" si="15"/>
        <v>SPORT</v>
      </c>
      <c r="T42" s="65"/>
      <c r="U42" s="90" t="str">
        <f t="shared" si="16"/>
        <v>Musculation</v>
      </c>
    </row>
    <row r="43" spans="1:21" x14ac:dyDescent="0.25">
      <c r="A43" s="173"/>
      <c r="C43" s="176"/>
      <c r="D43" s="28">
        <v>5</v>
      </c>
      <c r="E43" s="63"/>
      <c r="F43" s="90" t="str">
        <f t="shared" si="11"/>
        <v xml:space="preserve">Atelier éducatif
Valerie  + Julie </v>
      </c>
      <c r="H43" s="64"/>
      <c r="I43" s="90" t="str">
        <f t="shared" si="12"/>
        <v>Espace Vert
Jérome</v>
      </c>
      <c r="J43" s="55"/>
      <c r="K43" s="63"/>
      <c r="L43" s="90" t="str">
        <f t="shared" si="13"/>
        <v xml:space="preserve">Classe Gaillard
 Benoit </v>
      </c>
      <c r="N43" s="65"/>
      <c r="O43" s="90" t="str">
        <f t="shared" si="14"/>
        <v>Atelier Polyvalent 
Michel - Pascal</v>
      </c>
      <c r="P43" s="62"/>
      <c r="Q43" s="63"/>
      <c r="R43" s="90" t="str">
        <f t="shared" si="15"/>
        <v>SPORT</v>
      </c>
      <c r="T43" s="65"/>
      <c r="U43" s="90" t="str">
        <f t="shared" si="16"/>
        <v>Musculation</v>
      </c>
    </row>
    <row r="44" spans="1:21" x14ac:dyDescent="0.25">
      <c r="A44" s="173"/>
      <c r="C44" s="176"/>
      <c r="D44" s="28">
        <v>6</v>
      </c>
      <c r="E44" s="63"/>
      <c r="F44" s="90" t="str">
        <f t="shared" si="11"/>
        <v xml:space="preserve">Atelier éducatif
Valerie  + Julie </v>
      </c>
      <c r="H44" s="64"/>
      <c r="I44" s="90" t="str">
        <f t="shared" si="12"/>
        <v>Espace Vert
Jérome</v>
      </c>
      <c r="J44" s="55"/>
      <c r="K44" s="63"/>
      <c r="L44" s="90" t="str">
        <f t="shared" si="13"/>
        <v xml:space="preserve">Classe Gaillard
 Benoit </v>
      </c>
      <c r="N44" s="65"/>
      <c r="O44" s="90" t="str">
        <f t="shared" si="14"/>
        <v>Atelier Polyvalent 
Michel - Pascal</v>
      </c>
      <c r="P44" s="62"/>
      <c r="Q44" s="63"/>
      <c r="R44" s="90" t="str">
        <f t="shared" si="15"/>
        <v>SPORT</v>
      </c>
      <c r="T44" s="65"/>
      <c r="U44" s="90" t="str">
        <f t="shared" si="16"/>
        <v>Musculation</v>
      </c>
    </row>
    <row r="45" spans="1:21" x14ac:dyDescent="0.25">
      <c r="A45" s="173"/>
      <c r="C45" s="176"/>
      <c r="D45" s="28">
        <v>7</v>
      </c>
      <c r="E45" s="64"/>
      <c r="F45" s="90" t="str">
        <f t="shared" si="11"/>
        <v xml:space="preserve">Atelier éducatif
Valerie  + Julie </v>
      </c>
      <c r="G45" s="87"/>
      <c r="H45" s="64"/>
      <c r="I45" s="90" t="str">
        <f t="shared" si="12"/>
        <v>Espace Vert
Jérome</v>
      </c>
      <c r="J45" s="55"/>
      <c r="K45" s="63"/>
      <c r="L45" s="90" t="str">
        <f t="shared" si="13"/>
        <v xml:space="preserve">Classe Gaillard
 Benoit </v>
      </c>
      <c r="N45" s="65"/>
      <c r="O45" s="90" t="str">
        <f t="shared" si="14"/>
        <v>Atelier Polyvalent 
Michel - Pascal</v>
      </c>
      <c r="P45" s="62"/>
      <c r="Q45" s="63"/>
      <c r="R45" s="90" t="str">
        <f t="shared" si="15"/>
        <v>SPORT</v>
      </c>
      <c r="T45" s="65"/>
      <c r="U45" s="90" t="str">
        <f t="shared" si="16"/>
        <v>Musculation</v>
      </c>
    </row>
    <row r="46" spans="1:21" x14ac:dyDescent="0.25">
      <c r="A46" s="173"/>
      <c r="C46" s="178"/>
      <c r="D46" s="28">
        <v>8</v>
      </c>
      <c r="E46" s="64"/>
      <c r="F46" s="90" t="str">
        <f t="shared" si="11"/>
        <v xml:space="preserve">Atelier éducatif
Valerie  + Julie </v>
      </c>
      <c r="G46" s="87"/>
      <c r="H46" s="64"/>
      <c r="I46" s="90" t="str">
        <f t="shared" si="12"/>
        <v>Espace Vert
Jérome</v>
      </c>
      <c r="J46" s="55"/>
      <c r="K46" s="64"/>
      <c r="L46" s="90" t="str">
        <f t="shared" si="13"/>
        <v xml:space="preserve">Classe Gaillard
 Benoit </v>
      </c>
      <c r="M46" s="55"/>
      <c r="N46" s="65"/>
      <c r="O46" s="90" t="str">
        <f t="shared" si="14"/>
        <v>Atelier Polyvalent 
Michel - Pascal</v>
      </c>
      <c r="P46" s="62"/>
      <c r="Q46" s="64"/>
      <c r="R46" s="90" t="str">
        <f t="shared" si="15"/>
        <v>SPORT</v>
      </c>
      <c r="S46" s="55"/>
      <c r="T46" s="65"/>
      <c r="U46" s="90" t="str">
        <f t="shared" si="16"/>
        <v>Musculation</v>
      </c>
    </row>
    <row r="47" spans="1:21" x14ac:dyDescent="0.25">
      <c r="A47" s="173"/>
      <c r="C47" s="178"/>
      <c r="D47" s="28">
        <v>9</v>
      </c>
      <c r="E47" s="64"/>
      <c r="F47" s="90" t="str">
        <f t="shared" si="11"/>
        <v xml:space="preserve">Atelier éducatif
Valerie  + Julie </v>
      </c>
      <c r="G47" s="87"/>
      <c r="H47" s="64"/>
      <c r="I47" s="90" t="str">
        <f t="shared" si="12"/>
        <v>Espace Vert
Jérome</v>
      </c>
      <c r="J47" s="55"/>
      <c r="K47" s="64"/>
      <c r="L47" s="90" t="str">
        <f t="shared" si="13"/>
        <v xml:space="preserve">Classe Gaillard
 Benoit </v>
      </c>
      <c r="M47" s="55"/>
      <c r="N47" s="65"/>
      <c r="O47" s="90" t="str">
        <f t="shared" si="14"/>
        <v>Atelier Polyvalent 
Michel - Pascal</v>
      </c>
      <c r="P47" s="62"/>
      <c r="Q47" s="64"/>
      <c r="R47" s="90" t="str">
        <f t="shared" si="15"/>
        <v>SPORT</v>
      </c>
      <c r="S47" s="55"/>
      <c r="T47" s="65"/>
      <c r="U47" s="90" t="str">
        <f t="shared" si="16"/>
        <v>Musculation</v>
      </c>
    </row>
    <row r="48" spans="1:21" x14ac:dyDescent="0.25">
      <c r="A48" s="173"/>
      <c r="C48" s="178"/>
      <c r="D48" s="28">
        <v>10</v>
      </c>
      <c r="E48" s="64"/>
      <c r="F48" s="90" t="str">
        <f t="shared" si="11"/>
        <v xml:space="preserve">Atelier éducatif
Valerie  + Julie </v>
      </c>
      <c r="G48" s="87"/>
      <c r="H48" s="64"/>
      <c r="I48" s="90" t="str">
        <f t="shared" si="12"/>
        <v>Espace Vert
Jérome</v>
      </c>
      <c r="J48" s="55"/>
      <c r="K48" s="64"/>
      <c r="L48" s="90" t="str">
        <f t="shared" si="13"/>
        <v xml:space="preserve">Classe Gaillard
 Benoit </v>
      </c>
      <c r="M48" s="55"/>
      <c r="N48" s="65"/>
      <c r="O48" s="90" t="str">
        <f t="shared" si="14"/>
        <v>Atelier Polyvalent 
Michel - Pascal</v>
      </c>
      <c r="P48" s="62"/>
      <c r="Q48" s="64"/>
      <c r="R48" s="90" t="str">
        <f t="shared" si="15"/>
        <v>SPORT</v>
      </c>
      <c r="S48" s="55"/>
      <c r="T48" s="65"/>
      <c r="U48" s="90" t="str">
        <f t="shared" si="16"/>
        <v>Musculation</v>
      </c>
    </row>
    <row r="49" spans="1:21" ht="15.75" thickBot="1" x14ac:dyDescent="0.3">
      <c r="A49" s="173"/>
      <c r="B49">
        <v>9</v>
      </c>
      <c r="C49" s="179"/>
      <c r="D49" s="29">
        <v>11</v>
      </c>
      <c r="E49" s="88"/>
      <c r="F49" s="90" t="str">
        <f t="shared" si="11"/>
        <v xml:space="preserve">Atelier éducatif
Valerie  + Julie </v>
      </c>
      <c r="G49" s="87"/>
      <c r="H49" s="88"/>
      <c r="I49" s="90" t="str">
        <f t="shared" si="12"/>
        <v>Espace Vert
Jérome</v>
      </c>
      <c r="J49" s="55"/>
      <c r="K49" s="88"/>
      <c r="L49" s="90" t="str">
        <f t="shared" si="13"/>
        <v xml:space="preserve">Classe Gaillard
 Benoit </v>
      </c>
      <c r="M49" s="55"/>
      <c r="N49" s="89"/>
      <c r="O49" s="90" t="str">
        <f t="shared" si="14"/>
        <v>Atelier Polyvalent 
Michel - Pascal</v>
      </c>
      <c r="P49" s="62"/>
      <c r="Q49" s="88"/>
      <c r="R49" s="90" t="str">
        <f t="shared" si="15"/>
        <v>SPORT</v>
      </c>
      <c r="S49" s="55"/>
      <c r="T49" s="89"/>
      <c r="U49" s="90" t="str">
        <f t="shared" si="16"/>
        <v>Musculation</v>
      </c>
    </row>
    <row r="50" spans="1:21" ht="6" customHeight="1" thickBot="1" x14ac:dyDescent="0.3">
      <c r="A50" s="173"/>
      <c r="T50" s="5"/>
    </row>
    <row r="51" spans="1:21" ht="38.25" customHeight="1" thickBot="1" x14ac:dyDescent="0.3">
      <c r="A51" s="173"/>
      <c r="C51" s="180" t="s">
        <v>10</v>
      </c>
      <c r="E51" s="116" t="s">
        <v>54</v>
      </c>
      <c r="F51" s="85"/>
      <c r="G51" s="85"/>
      <c r="H51" s="31" t="s">
        <v>56</v>
      </c>
      <c r="I51" s="57"/>
      <c r="J51" s="57"/>
      <c r="K51" s="74" t="s">
        <v>57</v>
      </c>
      <c r="L51" s="57"/>
      <c r="M51" s="57"/>
      <c r="N51" s="75" t="s">
        <v>55</v>
      </c>
      <c r="O51" s="82"/>
      <c r="P51" s="82"/>
      <c r="Q51" s="76" t="s">
        <v>58</v>
      </c>
      <c r="R51" s="57"/>
      <c r="S51" s="57"/>
      <c r="T51" s="77" t="s">
        <v>59</v>
      </c>
    </row>
    <row r="52" spans="1:21" ht="15" customHeight="1" x14ac:dyDescent="0.25">
      <c r="A52" s="173"/>
      <c r="C52" s="181"/>
      <c r="E52" s="37"/>
      <c r="F52" s="90"/>
      <c r="H52" s="8"/>
      <c r="I52" s="90" t="str">
        <f>($H$51)</f>
        <v>Atelier MATIN 2
10h-12h</v>
      </c>
      <c r="K52" s="17"/>
      <c r="L52" s="90" t="str">
        <f>($K$51)</f>
        <v>Atelier MATIN 3</v>
      </c>
      <c r="N52" s="17"/>
      <c r="O52" s="90" t="str">
        <f>($N$51)</f>
        <v>Atelier Après-midi 1</v>
      </c>
      <c r="P52" s="82"/>
      <c r="Q52" s="17"/>
      <c r="R52" s="90" t="str">
        <f>($Q$51)</f>
        <v>Atelier Après-midi 2</v>
      </c>
      <c r="T52" s="17"/>
      <c r="U52" s="90" t="str">
        <f>($T$51)</f>
        <v>Atelier Après-midi 3</v>
      </c>
    </row>
    <row r="53" spans="1:21" x14ac:dyDescent="0.25">
      <c r="A53" s="173"/>
      <c r="C53" s="181"/>
      <c r="E53" s="18"/>
      <c r="F53" s="90" t="str">
        <f t="shared" ref="F53:F57" si="17">($E$51)</f>
        <v>Atelier MATIN 1
De 14h à 15h</v>
      </c>
      <c r="H53" s="18"/>
      <c r="I53" s="90" t="str">
        <f t="shared" ref="I53:I57" si="18">($H$51)</f>
        <v>Atelier MATIN 2
10h-12h</v>
      </c>
      <c r="K53" s="18"/>
      <c r="L53" s="90" t="str">
        <f t="shared" ref="L53:L57" si="19">($K$51)</f>
        <v>Atelier MATIN 3</v>
      </c>
      <c r="N53" s="18"/>
      <c r="O53" s="90" t="str">
        <f t="shared" ref="O53:O57" si="20">($N$51)</f>
        <v>Atelier Après-midi 1</v>
      </c>
      <c r="P53" s="82"/>
      <c r="Q53" s="18"/>
      <c r="R53" s="90" t="str">
        <f t="shared" ref="R53:R57" si="21">($Q$51)</f>
        <v>Atelier Après-midi 2</v>
      </c>
      <c r="T53" s="18"/>
      <c r="U53" s="90" t="str">
        <f t="shared" ref="U53:U57" si="22">($T$51)</f>
        <v>Atelier Après-midi 3</v>
      </c>
    </row>
    <row r="54" spans="1:21" x14ac:dyDescent="0.25">
      <c r="A54" s="173"/>
      <c r="C54" s="181"/>
      <c r="E54" s="18"/>
      <c r="F54" s="90" t="str">
        <f t="shared" si="17"/>
        <v>Atelier MATIN 1
De 14h à 15h</v>
      </c>
      <c r="H54" s="18"/>
      <c r="I54" s="90" t="str">
        <f t="shared" si="18"/>
        <v>Atelier MATIN 2
10h-12h</v>
      </c>
      <c r="K54" s="18"/>
      <c r="L54" s="90" t="str">
        <f t="shared" si="19"/>
        <v>Atelier MATIN 3</v>
      </c>
      <c r="N54" s="18"/>
      <c r="O54" s="90" t="str">
        <f t="shared" si="20"/>
        <v>Atelier Après-midi 1</v>
      </c>
      <c r="P54" s="82"/>
      <c r="Q54" s="18"/>
      <c r="R54" s="90" t="str">
        <f t="shared" si="21"/>
        <v>Atelier Après-midi 2</v>
      </c>
      <c r="T54" s="18"/>
      <c r="U54" s="90" t="str">
        <f t="shared" si="22"/>
        <v>Atelier Après-midi 3</v>
      </c>
    </row>
    <row r="55" spans="1:21" x14ac:dyDescent="0.25">
      <c r="A55" s="173"/>
      <c r="C55" s="181"/>
      <c r="E55" s="18"/>
      <c r="F55" s="90" t="str">
        <f t="shared" si="17"/>
        <v>Atelier MATIN 1
De 14h à 15h</v>
      </c>
      <c r="H55" s="18"/>
      <c r="I55" s="90" t="str">
        <f t="shared" si="18"/>
        <v>Atelier MATIN 2
10h-12h</v>
      </c>
      <c r="K55" s="18"/>
      <c r="L55" s="90" t="str">
        <f t="shared" si="19"/>
        <v>Atelier MATIN 3</v>
      </c>
      <c r="N55" s="18"/>
      <c r="O55" s="90" t="str">
        <f t="shared" si="20"/>
        <v>Atelier Après-midi 1</v>
      </c>
      <c r="P55" s="82"/>
      <c r="Q55" s="18"/>
      <c r="R55" s="90" t="str">
        <f t="shared" si="21"/>
        <v>Atelier Après-midi 2</v>
      </c>
      <c r="T55" s="18"/>
      <c r="U55" s="90" t="str">
        <f t="shared" si="22"/>
        <v>Atelier Après-midi 3</v>
      </c>
    </row>
    <row r="56" spans="1:21" x14ac:dyDescent="0.25">
      <c r="A56" s="173"/>
      <c r="C56" s="181"/>
      <c r="E56" s="18"/>
      <c r="F56" s="90" t="str">
        <f t="shared" si="17"/>
        <v>Atelier MATIN 1
De 14h à 15h</v>
      </c>
      <c r="H56" s="18"/>
      <c r="I56" s="90" t="str">
        <f t="shared" si="18"/>
        <v>Atelier MATIN 2
10h-12h</v>
      </c>
      <c r="K56" s="18"/>
      <c r="L56" s="90" t="str">
        <f t="shared" si="19"/>
        <v>Atelier MATIN 3</v>
      </c>
      <c r="N56" s="18"/>
      <c r="O56" s="90" t="str">
        <f t="shared" si="20"/>
        <v>Atelier Après-midi 1</v>
      </c>
      <c r="P56" s="82"/>
      <c r="Q56" s="18"/>
      <c r="R56" s="90" t="str">
        <f t="shared" si="21"/>
        <v>Atelier Après-midi 2</v>
      </c>
      <c r="T56" s="18"/>
      <c r="U56" s="90" t="str">
        <f t="shared" si="22"/>
        <v>Atelier Après-midi 3</v>
      </c>
    </row>
    <row r="57" spans="1:21" ht="15.75" thickBot="1" x14ac:dyDescent="0.3">
      <c r="A57" s="174"/>
      <c r="C57" s="182"/>
      <c r="E57" s="19"/>
      <c r="F57" s="90" t="str">
        <f t="shared" si="17"/>
        <v>Atelier MATIN 1
De 14h à 15h</v>
      </c>
      <c r="H57" s="19"/>
      <c r="I57" s="90" t="str">
        <f t="shared" si="18"/>
        <v>Atelier MATIN 2
10h-12h</v>
      </c>
      <c r="K57" s="19"/>
      <c r="L57" s="90" t="str">
        <f t="shared" si="19"/>
        <v>Atelier MATIN 3</v>
      </c>
      <c r="N57" s="19"/>
      <c r="O57" s="90" t="str">
        <f t="shared" si="20"/>
        <v>Atelier Après-midi 1</v>
      </c>
      <c r="P57" s="82"/>
      <c r="Q57" s="19"/>
      <c r="R57" s="90" t="str">
        <f t="shared" si="21"/>
        <v>Atelier Après-midi 2</v>
      </c>
      <c r="T57" s="19"/>
      <c r="U57" s="90" t="str">
        <f t="shared" si="22"/>
        <v>Atelier Après-midi 3</v>
      </c>
    </row>
    <row r="59" spans="1:21" x14ac:dyDescent="0.25">
      <c r="E59" s="12"/>
    </row>
    <row r="60" spans="1:21" x14ac:dyDescent="0.25">
      <c r="E60" s="13"/>
    </row>
    <row r="61" spans="1:21" x14ac:dyDescent="0.25">
      <c r="E61" s="13"/>
    </row>
  </sheetData>
  <mergeCells count="7">
    <mergeCell ref="A1:D1"/>
    <mergeCell ref="A2:A57"/>
    <mergeCell ref="C2:C12"/>
    <mergeCell ref="C14:C24"/>
    <mergeCell ref="C27:C37"/>
    <mergeCell ref="C39:C49"/>
    <mergeCell ref="C51:C57"/>
  </mergeCells>
  <printOptions horizontalCentered="1" verticalCentered="1"/>
  <pageMargins left="0.23622047244094491" right="0.23622047244094491" top="0.15748031496062992" bottom="0.35433070866141736" header="0" footer="0.11811023622047245"/>
  <pageSetup paperSize="9" scale="6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W61"/>
  <sheetViews>
    <sheetView zoomScale="80" zoomScaleNormal="80" workbookViewId="0">
      <selection activeCell="E1" sqref="E1:T57"/>
    </sheetView>
  </sheetViews>
  <sheetFormatPr baseColWidth="10" defaultRowHeight="15" x14ac:dyDescent="0.25"/>
  <cols>
    <col min="1" max="1" width="18.85546875" customWidth="1"/>
    <col min="2" max="2" width="1.140625" customWidth="1"/>
    <col min="3" max="3" width="3.42578125" style="1" customWidth="1"/>
    <col min="4" max="4" width="3.28515625" style="3" customWidth="1"/>
    <col min="5" max="5" width="30.7109375" style="2" customWidth="1"/>
    <col min="6" max="6" width="2.7109375" style="86" hidden="1" customWidth="1"/>
    <col min="7" max="7" width="2.7109375" style="86" customWidth="1"/>
    <col min="8" max="8" width="30.7109375" style="2" customWidth="1"/>
    <col min="9" max="9" width="2.5703125" style="54" hidden="1" customWidth="1"/>
    <col min="10" max="10" width="2.5703125" style="54" customWidth="1"/>
    <col min="11" max="11" width="30.7109375" style="2" customWidth="1"/>
    <col min="12" max="12" width="2.7109375" style="54" hidden="1" customWidth="1"/>
    <col min="13" max="13" width="2.7109375" style="54" customWidth="1"/>
    <col min="14" max="14" width="30.7109375" style="34" customWidth="1"/>
    <col min="15" max="15" width="2.7109375" style="56" hidden="1" customWidth="1"/>
    <col min="16" max="16" width="2.7109375" style="56" customWidth="1"/>
    <col min="17" max="17" width="30.7109375" style="2" customWidth="1"/>
    <col min="18" max="18" width="2.7109375" style="54" hidden="1" customWidth="1"/>
    <col min="19" max="19" width="2.7109375" style="54" customWidth="1"/>
    <col min="20" max="20" width="30.7109375" style="2" customWidth="1"/>
    <col min="21" max="21" width="3.7109375" style="84" hidden="1" customWidth="1"/>
    <col min="22" max="22" width="19.42578125" customWidth="1"/>
    <col min="23" max="23" width="20" customWidth="1"/>
    <col min="24" max="24" width="15.7109375" customWidth="1"/>
  </cols>
  <sheetData>
    <row r="1" spans="1:23" s="4" customFormat="1" ht="30.75" thickBot="1" x14ac:dyDescent="0.3">
      <c r="A1" s="170" t="s">
        <v>21</v>
      </c>
      <c r="B1" s="171"/>
      <c r="C1" s="171"/>
      <c r="D1" s="171"/>
      <c r="E1" s="9" t="s">
        <v>36</v>
      </c>
      <c r="F1" s="85"/>
      <c r="G1" s="85"/>
      <c r="H1" s="121" t="s">
        <v>37</v>
      </c>
      <c r="I1" s="79"/>
      <c r="J1" s="79"/>
      <c r="K1" s="120" t="s">
        <v>7</v>
      </c>
      <c r="L1" s="79"/>
      <c r="M1" s="79"/>
      <c r="N1" s="122" t="s">
        <v>38</v>
      </c>
      <c r="O1" s="57"/>
      <c r="P1" s="57"/>
      <c r="Q1" s="123" t="s">
        <v>39</v>
      </c>
      <c r="R1" s="53"/>
      <c r="S1" s="53"/>
      <c r="T1" s="124" t="s">
        <v>40</v>
      </c>
      <c r="U1" s="83"/>
    </row>
    <row r="2" spans="1:23" ht="15" customHeight="1" x14ac:dyDescent="0.25">
      <c r="A2" s="172" t="s">
        <v>5</v>
      </c>
      <c r="C2" s="175" t="s">
        <v>0</v>
      </c>
      <c r="D2" s="25">
        <v>1</v>
      </c>
      <c r="E2" s="17" t="s">
        <v>25</v>
      </c>
      <c r="F2" s="90" t="str">
        <f>($E$1)</f>
        <v xml:space="preserve">SELF 
Thierry </v>
      </c>
      <c r="G2" s="90"/>
      <c r="H2" s="7" t="s">
        <v>29</v>
      </c>
      <c r="I2" s="90" t="str">
        <f>($H$1)</f>
        <v xml:space="preserve">  Restaurant Pédagogique 
Thierry</v>
      </c>
      <c r="J2" s="90"/>
      <c r="K2" s="7" t="s">
        <v>34</v>
      </c>
      <c r="L2" s="90" t="str">
        <f>($K$1)</f>
        <v>Cadre de vie 
Emmanuelle</v>
      </c>
      <c r="M2" s="92"/>
      <c r="N2" s="36" t="s">
        <v>49</v>
      </c>
      <c r="O2" s="90" t="str">
        <f>($N$1)</f>
        <v>Activités manuelles
 Hélène</v>
      </c>
      <c r="P2" s="94"/>
      <c r="Q2" s="91"/>
      <c r="R2" s="90" t="str">
        <f>($Q$1)</f>
        <v>Atelier éducatif
Anita</v>
      </c>
      <c r="S2" s="92"/>
      <c r="T2" s="91"/>
      <c r="U2" s="90" t="str">
        <f>($T$1)</f>
        <v>Horticulture
Virginie</v>
      </c>
      <c r="V2" s="71"/>
      <c r="W2" s="71"/>
    </row>
    <row r="3" spans="1:23" x14ac:dyDescent="0.25">
      <c r="A3" s="173"/>
      <c r="C3" s="176"/>
      <c r="D3" s="25">
        <v>2</v>
      </c>
      <c r="E3" s="18" t="s">
        <v>26</v>
      </c>
      <c r="F3" s="90" t="str">
        <f t="shared" ref="F3:F12" si="0">($E$1)</f>
        <v xml:space="preserve">SELF 
Thierry </v>
      </c>
      <c r="G3" s="90"/>
      <c r="H3" s="8" t="s">
        <v>30</v>
      </c>
      <c r="I3" s="90" t="str">
        <f t="shared" ref="I3:I24" si="1">($H$1)</f>
        <v xml:space="preserve">  Restaurant Pédagogique 
Thierry</v>
      </c>
      <c r="J3" s="90"/>
      <c r="K3" s="8" t="s">
        <v>35</v>
      </c>
      <c r="L3" s="90" t="str">
        <f t="shared" ref="L3:L12" si="2">($K$1)</f>
        <v>Cadre de vie 
Emmanuelle</v>
      </c>
      <c r="M3" s="92"/>
      <c r="N3" s="115" t="s">
        <v>50</v>
      </c>
      <c r="O3" s="90" t="str">
        <f t="shared" ref="O3:O12" si="3">($N$1)</f>
        <v>Activités manuelles
 Hélène</v>
      </c>
      <c r="P3" s="94"/>
      <c r="Q3" s="96"/>
      <c r="R3" s="90" t="str">
        <f t="shared" ref="R3:R12" si="4">($Q$1)</f>
        <v>Atelier éducatif
Anita</v>
      </c>
      <c r="S3" s="92"/>
      <c r="T3" s="96"/>
      <c r="U3" s="90" t="str">
        <f t="shared" ref="U3:U12" si="5">($T$1)</f>
        <v>Horticulture
Virginie</v>
      </c>
      <c r="V3" s="71"/>
      <c r="W3" s="71"/>
    </row>
    <row r="4" spans="1:23" x14ac:dyDescent="0.25">
      <c r="A4" s="173"/>
      <c r="C4" s="176"/>
      <c r="D4" s="25">
        <v>3</v>
      </c>
      <c r="E4" s="18" t="s">
        <v>27</v>
      </c>
      <c r="F4" s="90" t="str">
        <f t="shared" si="0"/>
        <v xml:space="preserve">SELF 
Thierry </v>
      </c>
      <c r="G4" s="90"/>
      <c r="H4" s="8" t="s">
        <v>31</v>
      </c>
      <c r="I4" s="90" t="str">
        <f t="shared" si="1"/>
        <v xml:space="preserve">  Restaurant Pédagogique 
Thierry</v>
      </c>
      <c r="J4" s="90"/>
      <c r="K4" s="8" t="s">
        <v>45</v>
      </c>
      <c r="L4" s="90" t="str">
        <f t="shared" si="2"/>
        <v>Cadre de vie 
Emmanuelle</v>
      </c>
      <c r="M4" s="92"/>
      <c r="N4" s="115" t="s">
        <v>51</v>
      </c>
      <c r="O4" s="90" t="str">
        <f t="shared" si="3"/>
        <v>Activités manuelles
 Hélène</v>
      </c>
      <c r="P4" s="94"/>
      <c r="Q4" s="96"/>
      <c r="R4" s="90" t="str">
        <f t="shared" si="4"/>
        <v>Atelier éducatif
Anita</v>
      </c>
      <c r="S4" s="92"/>
      <c r="T4" s="96"/>
      <c r="U4" s="90" t="str">
        <f t="shared" si="5"/>
        <v>Horticulture
Virginie</v>
      </c>
      <c r="V4" s="71"/>
      <c r="W4" s="71"/>
    </row>
    <row r="5" spans="1:23" x14ac:dyDescent="0.25">
      <c r="A5" s="173"/>
      <c r="C5" s="176"/>
      <c r="D5" s="25">
        <v>4</v>
      </c>
      <c r="E5" s="18" t="s">
        <v>28</v>
      </c>
      <c r="F5" s="90" t="str">
        <f t="shared" si="0"/>
        <v xml:space="preserve">SELF 
Thierry </v>
      </c>
      <c r="G5" s="90"/>
      <c r="H5" s="23" t="s">
        <v>32</v>
      </c>
      <c r="I5" s="90" t="str">
        <f t="shared" si="1"/>
        <v xml:space="preserve">  Restaurant Pédagogique 
Thierry</v>
      </c>
      <c r="J5" s="90"/>
      <c r="K5" s="8" t="s">
        <v>46</v>
      </c>
      <c r="L5" s="90" t="str">
        <f t="shared" si="2"/>
        <v>Cadre de vie 
Emmanuelle</v>
      </c>
      <c r="M5" s="92"/>
      <c r="N5" s="37"/>
      <c r="O5" s="90" t="str">
        <f t="shared" si="3"/>
        <v>Activités manuelles
 Hélène</v>
      </c>
      <c r="P5" s="94"/>
      <c r="Q5" s="96"/>
      <c r="R5" s="90" t="str">
        <f t="shared" si="4"/>
        <v>Atelier éducatif
Anita</v>
      </c>
      <c r="S5" s="92"/>
      <c r="T5" s="96"/>
      <c r="U5" s="90" t="str">
        <f t="shared" si="5"/>
        <v>Horticulture
Virginie</v>
      </c>
      <c r="V5" s="71"/>
      <c r="W5" s="71"/>
    </row>
    <row r="6" spans="1:23" x14ac:dyDescent="0.25">
      <c r="A6" s="173"/>
      <c r="C6" s="176"/>
      <c r="D6" s="25">
        <v>5</v>
      </c>
      <c r="E6" s="11"/>
      <c r="F6" s="90" t="str">
        <f t="shared" si="0"/>
        <v xml:space="preserve">SELF 
Thierry </v>
      </c>
      <c r="G6" s="90"/>
      <c r="H6" s="110" t="s">
        <v>33</v>
      </c>
      <c r="I6" s="90" t="str">
        <f t="shared" si="1"/>
        <v xml:space="preserve">  Restaurant Pédagogique 
Thierry</v>
      </c>
      <c r="J6" s="90"/>
      <c r="K6" s="8" t="s">
        <v>47</v>
      </c>
      <c r="L6" s="90" t="str">
        <f t="shared" si="2"/>
        <v>Cadre de vie 
Emmanuelle</v>
      </c>
      <c r="M6" s="92"/>
      <c r="N6" s="37"/>
      <c r="O6" s="90" t="str">
        <f t="shared" si="3"/>
        <v>Activités manuelles
 Hélène</v>
      </c>
      <c r="P6" s="94"/>
      <c r="Q6" s="96"/>
      <c r="R6" s="90" t="str">
        <f t="shared" si="4"/>
        <v>Atelier éducatif
Anita</v>
      </c>
      <c r="S6" s="92"/>
      <c r="T6" s="96"/>
      <c r="U6" s="90" t="str">
        <f t="shared" si="5"/>
        <v>Horticulture
Virginie</v>
      </c>
      <c r="V6" s="71"/>
      <c r="W6" s="71"/>
    </row>
    <row r="7" spans="1:23" x14ac:dyDescent="0.25">
      <c r="A7" s="173"/>
      <c r="C7" s="176"/>
      <c r="D7" s="25">
        <v>6</v>
      </c>
      <c r="E7" s="95"/>
      <c r="F7" s="90" t="str">
        <f t="shared" si="0"/>
        <v xml:space="preserve">SELF 
Thierry </v>
      </c>
      <c r="G7" s="90"/>
      <c r="H7" s="8"/>
      <c r="I7" s="90" t="str">
        <f t="shared" si="1"/>
        <v xml:space="preserve">  Restaurant Pédagogique 
Thierry</v>
      </c>
      <c r="J7" s="90"/>
      <c r="K7" s="113" t="s">
        <v>48</v>
      </c>
      <c r="L7" s="90" t="str">
        <f t="shared" si="2"/>
        <v>Cadre de vie 
Emmanuelle</v>
      </c>
      <c r="M7" s="90"/>
      <c r="N7" s="37"/>
      <c r="O7" s="90" t="str">
        <f t="shared" si="3"/>
        <v>Activités manuelles
 Hélène</v>
      </c>
      <c r="P7" s="94"/>
      <c r="Q7" s="96"/>
      <c r="R7" s="90" t="str">
        <f t="shared" si="4"/>
        <v>Atelier éducatif
Anita</v>
      </c>
      <c r="S7" s="92"/>
      <c r="T7" s="96"/>
      <c r="U7" s="90" t="str">
        <f t="shared" si="5"/>
        <v>Horticulture
Virginie</v>
      </c>
      <c r="V7" s="71"/>
      <c r="W7" s="71"/>
    </row>
    <row r="8" spans="1:23" x14ac:dyDescent="0.25">
      <c r="A8" s="173"/>
      <c r="C8" s="176"/>
      <c r="D8" s="25">
        <v>7</v>
      </c>
      <c r="E8" s="95"/>
      <c r="F8" s="90" t="str">
        <f t="shared" si="0"/>
        <v xml:space="preserve">SELF 
Thierry </v>
      </c>
      <c r="G8" s="90"/>
      <c r="H8" s="8"/>
      <c r="I8" s="90" t="str">
        <f t="shared" si="1"/>
        <v xml:space="preserve">  Restaurant Pédagogique 
Thierry</v>
      </c>
      <c r="J8" s="90"/>
      <c r="K8" s="8"/>
      <c r="L8" s="90" t="str">
        <f t="shared" si="2"/>
        <v>Cadre de vie 
Emmanuelle</v>
      </c>
      <c r="M8" s="92"/>
      <c r="N8" s="114"/>
      <c r="O8" s="90" t="str">
        <f t="shared" si="3"/>
        <v>Activités manuelles
 Hélène</v>
      </c>
      <c r="P8" s="99"/>
      <c r="Q8" s="96"/>
      <c r="R8" s="90" t="str">
        <f t="shared" si="4"/>
        <v>Atelier éducatif
Anita</v>
      </c>
      <c r="S8" s="92"/>
      <c r="T8" s="96"/>
      <c r="U8" s="90" t="str">
        <f t="shared" si="5"/>
        <v>Horticulture
Virginie</v>
      </c>
      <c r="V8" s="71"/>
      <c r="W8" s="71"/>
    </row>
    <row r="9" spans="1:23" ht="15.75" thickBot="1" x14ac:dyDescent="0.3">
      <c r="A9" s="173"/>
      <c r="C9" s="176"/>
      <c r="D9" s="25">
        <v>8</v>
      </c>
      <c r="E9" s="95"/>
      <c r="F9" s="90" t="str">
        <f t="shared" si="0"/>
        <v xml:space="preserve">SELF 
Thierry </v>
      </c>
      <c r="G9" s="90"/>
      <c r="H9" s="96"/>
      <c r="I9" s="90" t="str">
        <f t="shared" si="1"/>
        <v xml:space="preserve">  Restaurant Pédagogique 
Thierry</v>
      </c>
      <c r="J9" s="90"/>
      <c r="K9" s="96"/>
      <c r="L9" s="90" t="str">
        <f t="shared" si="2"/>
        <v>Cadre de vie 
Emmanuelle</v>
      </c>
      <c r="M9" s="90"/>
      <c r="N9" s="21"/>
      <c r="O9" s="90" t="str">
        <f t="shared" si="3"/>
        <v>Activités manuelles
 Hélène</v>
      </c>
      <c r="P9" s="94"/>
      <c r="Q9" s="95"/>
      <c r="R9" s="90" t="str">
        <f t="shared" si="4"/>
        <v>Atelier éducatif
Anita</v>
      </c>
      <c r="S9" s="90"/>
      <c r="T9" s="96"/>
      <c r="U9" s="90" t="str">
        <f t="shared" si="5"/>
        <v>Horticulture
Virginie</v>
      </c>
      <c r="V9" s="71"/>
      <c r="W9" s="71"/>
    </row>
    <row r="10" spans="1:23" ht="15.75" thickBot="1" x14ac:dyDescent="0.3">
      <c r="A10" s="173"/>
      <c r="C10" s="176"/>
      <c r="D10" s="25">
        <v>9</v>
      </c>
      <c r="E10" s="95"/>
      <c r="F10" s="90" t="str">
        <f t="shared" si="0"/>
        <v xml:space="preserve">SELF 
Thierry </v>
      </c>
      <c r="G10" s="90"/>
      <c r="H10" s="96"/>
      <c r="I10" s="90" t="str">
        <f t="shared" si="1"/>
        <v xml:space="preserve">  Restaurant Pédagogique 
Thierry</v>
      </c>
      <c r="J10" s="90"/>
      <c r="K10" s="95"/>
      <c r="L10" s="90" t="str">
        <f t="shared" si="2"/>
        <v>Cadre de vie 
Emmanuelle</v>
      </c>
      <c r="M10" s="90"/>
      <c r="N10" s="21"/>
      <c r="O10" s="90" t="str">
        <f t="shared" si="3"/>
        <v>Activités manuelles
 Hélène</v>
      </c>
      <c r="P10" s="94"/>
      <c r="Q10" s="95"/>
      <c r="R10" s="90" t="str">
        <f t="shared" si="4"/>
        <v>Atelier éducatif
Anita</v>
      </c>
      <c r="S10" s="90"/>
      <c r="T10" s="96"/>
      <c r="U10" s="90" t="str">
        <f t="shared" si="5"/>
        <v>Horticulture
Virginie</v>
      </c>
      <c r="V10" s="71"/>
      <c r="W10" s="112"/>
    </row>
    <row r="11" spans="1:23" x14ac:dyDescent="0.25">
      <c r="A11" s="173"/>
      <c r="C11" s="176"/>
      <c r="D11" s="25">
        <v>10</v>
      </c>
      <c r="E11" s="95"/>
      <c r="F11" s="90" t="str">
        <f t="shared" si="0"/>
        <v xml:space="preserve">SELF 
Thierry </v>
      </c>
      <c r="G11" s="90"/>
      <c r="H11" s="96"/>
      <c r="I11" s="90" t="str">
        <f t="shared" si="1"/>
        <v xml:space="preserve">  Restaurant Pédagogique 
Thierry</v>
      </c>
      <c r="J11" s="90"/>
      <c r="K11" s="95"/>
      <c r="L11" s="90" t="str">
        <f t="shared" si="2"/>
        <v>Cadre de vie 
Emmanuelle</v>
      </c>
      <c r="M11" s="90"/>
      <c r="N11" s="21"/>
      <c r="O11" s="90" t="str">
        <f t="shared" si="3"/>
        <v>Activités manuelles
 Hélène</v>
      </c>
      <c r="P11" s="94"/>
      <c r="Q11" s="95"/>
      <c r="R11" s="90" t="str">
        <f t="shared" si="4"/>
        <v>Atelier éducatif
Anita</v>
      </c>
      <c r="S11" s="90"/>
      <c r="T11" s="96"/>
      <c r="U11" s="90" t="str">
        <f t="shared" si="5"/>
        <v>Horticulture
Virginie</v>
      </c>
      <c r="V11" s="71"/>
      <c r="W11" s="71"/>
    </row>
    <row r="12" spans="1:23" ht="15.75" thickBot="1" x14ac:dyDescent="0.3">
      <c r="A12" s="173"/>
      <c r="C12" s="176"/>
      <c r="D12" s="26">
        <v>11</v>
      </c>
      <c r="E12" s="100"/>
      <c r="F12" s="90" t="str">
        <f t="shared" si="0"/>
        <v xml:space="preserve">SELF 
Thierry </v>
      </c>
      <c r="G12" s="90"/>
      <c r="H12" s="100"/>
      <c r="I12" s="90" t="str">
        <f t="shared" si="1"/>
        <v xml:space="preserve">  Restaurant Pédagogique 
Thierry</v>
      </c>
      <c r="J12" s="90"/>
      <c r="K12" s="100"/>
      <c r="L12" s="90" t="str">
        <f t="shared" si="2"/>
        <v>Cadre de vie 
Emmanuelle</v>
      </c>
      <c r="M12" s="90"/>
      <c r="N12" s="38"/>
      <c r="O12" s="90" t="str">
        <f t="shared" si="3"/>
        <v>Activités manuelles
 Hélène</v>
      </c>
      <c r="P12" s="94"/>
      <c r="Q12" s="100"/>
      <c r="R12" s="90" t="str">
        <f t="shared" si="4"/>
        <v>Atelier éducatif
Anita</v>
      </c>
      <c r="S12" s="90"/>
      <c r="T12" s="102"/>
      <c r="U12" s="90" t="str">
        <f t="shared" si="5"/>
        <v>Horticulture
Virginie</v>
      </c>
      <c r="V12" s="71"/>
      <c r="W12" s="71"/>
    </row>
    <row r="13" spans="1:23" ht="15" customHeight="1" thickBot="1" x14ac:dyDescent="0.3">
      <c r="A13" s="173"/>
      <c r="C13" s="67"/>
      <c r="D13" s="68"/>
      <c r="E13" s="103"/>
      <c r="F13" s="104"/>
      <c r="G13" s="104"/>
      <c r="H13" s="105"/>
      <c r="I13" s="90"/>
      <c r="J13" s="90"/>
      <c r="K13" s="105"/>
      <c r="L13" s="90"/>
      <c r="M13" s="90"/>
      <c r="N13" s="106"/>
      <c r="O13" s="94"/>
      <c r="P13" s="94"/>
      <c r="Q13" s="105"/>
      <c r="R13" s="90"/>
      <c r="S13" s="90"/>
      <c r="T13" s="107"/>
      <c r="V13" s="71"/>
      <c r="W13" s="71"/>
    </row>
    <row r="14" spans="1:23" x14ac:dyDescent="0.25">
      <c r="A14" s="173"/>
      <c r="C14" s="177" t="s">
        <v>1</v>
      </c>
      <c r="D14" s="27">
        <v>1</v>
      </c>
      <c r="E14" s="7" t="s">
        <v>29</v>
      </c>
      <c r="F14" s="90" t="str">
        <f t="shared" ref="F14:F24" si="6">($E$1)</f>
        <v xml:space="preserve">SELF 
Thierry </v>
      </c>
      <c r="G14" s="90"/>
      <c r="H14" s="17" t="s">
        <v>25</v>
      </c>
      <c r="I14" s="90" t="str">
        <f t="shared" si="1"/>
        <v xml:space="preserve">  Restaurant Pédagogique 
Thierry</v>
      </c>
      <c r="J14" s="90"/>
      <c r="K14" s="7" t="s">
        <v>47</v>
      </c>
      <c r="L14" s="90" t="str">
        <f t="shared" ref="L14:L24" si="7">($K$1)</f>
        <v>Cadre de vie 
Emmanuelle</v>
      </c>
      <c r="M14" s="92"/>
      <c r="N14" s="7" t="s">
        <v>34</v>
      </c>
      <c r="O14" s="90" t="str">
        <f t="shared" ref="O14:O24" si="8">($N$1)</f>
        <v>Activités manuelles
 Hélène</v>
      </c>
      <c r="P14" s="94"/>
      <c r="Q14" s="91"/>
      <c r="R14" s="90" t="str">
        <f t="shared" ref="R14:R24" si="9">($Q$1)</f>
        <v>Atelier éducatif
Anita</v>
      </c>
      <c r="S14" s="92"/>
      <c r="T14" s="91"/>
      <c r="U14" s="90" t="str">
        <f t="shared" ref="U14:U24" si="10">($T$1)</f>
        <v>Horticulture
Virginie</v>
      </c>
      <c r="V14" s="71"/>
      <c r="W14" s="71"/>
    </row>
    <row r="15" spans="1:23" x14ac:dyDescent="0.25">
      <c r="A15" s="173"/>
      <c r="C15" s="176"/>
      <c r="D15" s="28">
        <v>2</v>
      </c>
      <c r="E15" s="8" t="s">
        <v>30</v>
      </c>
      <c r="F15" s="90" t="str">
        <f t="shared" si="6"/>
        <v xml:space="preserve">SELF 
Thierry </v>
      </c>
      <c r="G15" s="90"/>
      <c r="H15" s="18" t="s">
        <v>26</v>
      </c>
      <c r="I15" s="90" t="str">
        <f t="shared" si="1"/>
        <v xml:space="preserve">  Restaurant Pédagogique 
Thierry</v>
      </c>
      <c r="J15" s="90"/>
      <c r="K15" s="113" t="s">
        <v>48</v>
      </c>
      <c r="L15" s="90" t="str">
        <f t="shared" si="7"/>
        <v>Cadre de vie 
Emmanuelle</v>
      </c>
      <c r="M15" s="90"/>
      <c r="N15" s="8" t="s">
        <v>35</v>
      </c>
      <c r="O15" s="90" t="str">
        <f t="shared" si="8"/>
        <v>Activités manuelles
 Hélène</v>
      </c>
      <c r="P15" s="94"/>
      <c r="Q15" s="96"/>
      <c r="R15" s="90" t="str">
        <f t="shared" si="9"/>
        <v>Atelier éducatif
Anita</v>
      </c>
      <c r="S15" s="92"/>
      <c r="T15" s="96"/>
      <c r="U15" s="90" t="str">
        <f t="shared" si="10"/>
        <v>Horticulture
Virginie</v>
      </c>
      <c r="V15" s="71"/>
      <c r="W15" s="71"/>
    </row>
    <row r="16" spans="1:23" x14ac:dyDescent="0.25">
      <c r="A16" s="173"/>
      <c r="C16" s="176"/>
      <c r="D16" s="28">
        <v>3</v>
      </c>
      <c r="E16" s="8" t="s">
        <v>31</v>
      </c>
      <c r="F16" s="90" t="str">
        <f t="shared" si="6"/>
        <v xml:space="preserve">SELF 
Thierry </v>
      </c>
      <c r="G16" s="90"/>
      <c r="H16" s="18" t="s">
        <v>27</v>
      </c>
      <c r="I16" s="90" t="str">
        <f t="shared" si="1"/>
        <v xml:space="preserve">  Restaurant Pédagogique 
Thierry</v>
      </c>
      <c r="J16" s="90"/>
      <c r="K16" s="117" t="s">
        <v>49</v>
      </c>
      <c r="L16" s="90" t="str">
        <f t="shared" si="7"/>
        <v>Cadre de vie 
Emmanuelle</v>
      </c>
      <c r="M16" s="92"/>
      <c r="N16" s="8" t="s">
        <v>45</v>
      </c>
      <c r="O16" s="90" t="str">
        <f t="shared" si="8"/>
        <v>Activités manuelles
 Hélène</v>
      </c>
      <c r="P16" s="94"/>
      <c r="Q16" s="96"/>
      <c r="R16" s="90" t="str">
        <f t="shared" si="9"/>
        <v>Atelier éducatif
Anita</v>
      </c>
      <c r="S16" s="92"/>
      <c r="T16" s="96"/>
      <c r="U16" s="90" t="str">
        <f t="shared" si="10"/>
        <v>Horticulture
Virginie</v>
      </c>
      <c r="V16" s="71"/>
      <c r="W16" s="71"/>
    </row>
    <row r="17" spans="1:23" x14ac:dyDescent="0.25">
      <c r="A17" s="173"/>
      <c r="C17" s="176"/>
      <c r="D17" s="28">
        <v>4</v>
      </c>
      <c r="E17" s="23" t="s">
        <v>32</v>
      </c>
      <c r="F17" s="90" t="str">
        <f t="shared" si="6"/>
        <v xml:space="preserve">SELF 
Thierry </v>
      </c>
      <c r="G17" s="90"/>
      <c r="H17" s="18" t="s">
        <v>28</v>
      </c>
      <c r="I17" s="90" t="str">
        <f t="shared" si="1"/>
        <v xml:space="preserve">  Restaurant Pédagogique 
Thierry</v>
      </c>
      <c r="J17" s="90"/>
      <c r="K17" s="115" t="s">
        <v>50</v>
      </c>
      <c r="L17" s="90" t="str">
        <f t="shared" si="7"/>
        <v>Cadre de vie 
Emmanuelle</v>
      </c>
      <c r="M17" s="92"/>
      <c r="N17" s="8" t="s">
        <v>46</v>
      </c>
      <c r="O17" s="90" t="str">
        <f t="shared" si="8"/>
        <v>Activités manuelles
 Hélène</v>
      </c>
      <c r="P17" s="99"/>
      <c r="Q17" s="96"/>
      <c r="R17" s="90" t="str">
        <f t="shared" si="9"/>
        <v>Atelier éducatif
Anita</v>
      </c>
      <c r="S17" s="92"/>
      <c r="T17" s="96"/>
      <c r="U17" s="90" t="str">
        <f t="shared" si="10"/>
        <v>Horticulture
Virginie</v>
      </c>
      <c r="V17" s="71"/>
      <c r="W17" s="71"/>
    </row>
    <row r="18" spans="1:23" x14ac:dyDescent="0.25">
      <c r="A18" s="173"/>
      <c r="C18" s="176"/>
      <c r="D18" s="28">
        <v>5</v>
      </c>
      <c r="E18" s="8" t="s">
        <v>33</v>
      </c>
      <c r="F18" s="90" t="str">
        <f t="shared" si="6"/>
        <v xml:space="preserve">SELF 
Thierry </v>
      </c>
      <c r="G18" s="90"/>
      <c r="H18" s="111"/>
      <c r="I18" s="90" t="str">
        <f t="shared" si="1"/>
        <v xml:space="preserve">  Restaurant Pédagogique 
Thierry</v>
      </c>
      <c r="J18" s="90"/>
      <c r="K18" s="115" t="s">
        <v>51</v>
      </c>
      <c r="L18" s="90" t="str">
        <f t="shared" si="7"/>
        <v>Cadre de vie 
Emmanuelle</v>
      </c>
      <c r="M18" s="92"/>
      <c r="N18" s="98"/>
      <c r="O18" s="90" t="str">
        <f t="shared" si="8"/>
        <v>Activités manuelles
 Hélène</v>
      </c>
      <c r="P18" s="99"/>
      <c r="Q18" s="108"/>
      <c r="R18" s="90" t="str">
        <f t="shared" si="9"/>
        <v>Atelier éducatif
Anita</v>
      </c>
      <c r="S18" s="109"/>
      <c r="T18" s="96"/>
      <c r="U18" s="90" t="str">
        <f t="shared" si="10"/>
        <v>Horticulture
Virginie</v>
      </c>
      <c r="V18" s="71"/>
      <c r="W18" s="71"/>
    </row>
    <row r="19" spans="1:23" x14ac:dyDescent="0.25">
      <c r="A19" s="173"/>
      <c r="C19" s="176"/>
      <c r="D19" s="28">
        <v>6</v>
      </c>
      <c r="E19" s="95"/>
      <c r="F19" s="90" t="str">
        <f t="shared" si="6"/>
        <v xml:space="preserve">SELF 
Thierry </v>
      </c>
      <c r="G19" s="90"/>
      <c r="H19" s="95"/>
      <c r="I19" s="90" t="str">
        <f t="shared" si="1"/>
        <v xml:space="preserve">  Restaurant Pédagogique 
Thierry</v>
      </c>
      <c r="J19" s="90"/>
      <c r="K19" s="95"/>
      <c r="L19" s="90" t="str">
        <f t="shared" si="7"/>
        <v>Cadre de vie 
Emmanuelle</v>
      </c>
      <c r="M19" s="90"/>
      <c r="N19" s="98"/>
      <c r="O19" s="90" t="str">
        <f t="shared" si="8"/>
        <v>Activités manuelles
 Hélène</v>
      </c>
      <c r="P19" s="99"/>
      <c r="Q19" s="96"/>
      <c r="R19" s="90" t="str">
        <f t="shared" si="9"/>
        <v>Atelier éducatif
Anita</v>
      </c>
      <c r="S19" s="92"/>
      <c r="T19" s="96"/>
      <c r="U19" s="90" t="str">
        <f t="shared" si="10"/>
        <v>Horticulture
Virginie</v>
      </c>
      <c r="V19" s="71"/>
      <c r="W19" s="71"/>
    </row>
    <row r="20" spans="1:23" x14ac:dyDescent="0.25">
      <c r="A20" s="173"/>
      <c r="C20" s="176"/>
      <c r="D20" s="28">
        <v>7</v>
      </c>
      <c r="E20" s="96"/>
      <c r="F20" s="90" t="str">
        <f t="shared" si="6"/>
        <v xml:space="preserve">SELF 
Thierry </v>
      </c>
      <c r="G20" s="90"/>
      <c r="H20" s="96"/>
      <c r="I20" s="90" t="str">
        <f t="shared" si="1"/>
        <v xml:space="preserve">  Restaurant Pédagogique 
Thierry</v>
      </c>
      <c r="J20" s="90"/>
      <c r="K20" s="95"/>
      <c r="L20" s="90" t="str">
        <f t="shared" si="7"/>
        <v>Cadre de vie 
Emmanuelle</v>
      </c>
      <c r="M20" s="90"/>
      <c r="N20" s="97"/>
      <c r="O20" s="90" t="str">
        <f t="shared" si="8"/>
        <v>Activités manuelles
 Hélène</v>
      </c>
      <c r="P20" s="94"/>
      <c r="Q20" s="96"/>
      <c r="R20" s="90" t="str">
        <f t="shared" si="9"/>
        <v>Atelier éducatif
Anita</v>
      </c>
      <c r="S20" s="92"/>
      <c r="T20" s="96"/>
      <c r="U20" s="90" t="str">
        <f t="shared" si="10"/>
        <v>Horticulture
Virginie</v>
      </c>
      <c r="V20" s="71"/>
      <c r="W20" s="71"/>
    </row>
    <row r="21" spans="1:23" x14ac:dyDescent="0.25">
      <c r="A21" s="173"/>
      <c r="C21" s="176"/>
      <c r="D21" s="28">
        <v>8</v>
      </c>
      <c r="E21" s="96"/>
      <c r="F21" s="90" t="str">
        <f t="shared" si="6"/>
        <v xml:space="preserve">SELF 
Thierry </v>
      </c>
      <c r="G21" s="90"/>
      <c r="H21" s="96"/>
      <c r="I21" s="90" t="str">
        <f t="shared" si="1"/>
        <v xml:space="preserve">  Restaurant Pédagogique 
Thierry</v>
      </c>
      <c r="J21" s="90"/>
      <c r="K21" s="96"/>
      <c r="L21" s="90" t="str">
        <f t="shared" si="7"/>
        <v>Cadre de vie 
Emmanuelle</v>
      </c>
      <c r="M21" s="92"/>
      <c r="N21" s="97"/>
      <c r="O21" s="90" t="str">
        <f t="shared" si="8"/>
        <v>Activités manuelles
 Hélène</v>
      </c>
      <c r="P21" s="94"/>
      <c r="Q21" s="95"/>
      <c r="R21" s="90" t="str">
        <f t="shared" si="9"/>
        <v>Atelier éducatif
Anita</v>
      </c>
      <c r="S21" s="90"/>
      <c r="T21" s="96"/>
      <c r="U21" s="90" t="str">
        <f t="shared" si="10"/>
        <v>Horticulture
Virginie</v>
      </c>
      <c r="V21" s="71"/>
      <c r="W21" s="71"/>
    </row>
    <row r="22" spans="1:23" x14ac:dyDescent="0.25">
      <c r="A22" s="173"/>
      <c r="C22" s="178"/>
      <c r="D22" s="28">
        <v>9</v>
      </c>
      <c r="E22" s="96"/>
      <c r="F22" s="90" t="str">
        <f t="shared" si="6"/>
        <v xml:space="preserve">SELF 
Thierry </v>
      </c>
      <c r="G22" s="90"/>
      <c r="H22" s="96"/>
      <c r="I22" s="90" t="str">
        <f t="shared" si="1"/>
        <v xml:space="preserve">  Restaurant Pédagogique 
Thierry</v>
      </c>
      <c r="J22" s="90"/>
      <c r="K22" s="96"/>
      <c r="L22" s="90" t="str">
        <f t="shared" si="7"/>
        <v>Cadre de vie 
Emmanuelle</v>
      </c>
      <c r="M22" s="92"/>
      <c r="N22" s="97"/>
      <c r="O22" s="90" t="str">
        <f t="shared" si="8"/>
        <v>Activités manuelles
 Hélène</v>
      </c>
      <c r="P22" s="94"/>
      <c r="Q22" s="95"/>
      <c r="R22" s="90" t="str">
        <f t="shared" si="9"/>
        <v>Atelier éducatif
Anita</v>
      </c>
      <c r="S22" s="90"/>
      <c r="T22" s="96"/>
      <c r="U22" s="90" t="str">
        <f t="shared" si="10"/>
        <v>Horticulture
Virginie</v>
      </c>
      <c r="V22" s="71"/>
      <c r="W22" s="71"/>
    </row>
    <row r="23" spans="1:23" x14ac:dyDescent="0.25">
      <c r="A23" s="173"/>
      <c r="C23" s="178"/>
      <c r="D23" s="28">
        <v>10</v>
      </c>
      <c r="E23" s="96"/>
      <c r="F23" s="90" t="str">
        <f t="shared" si="6"/>
        <v xml:space="preserve">SELF 
Thierry </v>
      </c>
      <c r="G23" s="90"/>
      <c r="H23" s="96"/>
      <c r="I23" s="90" t="str">
        <f t="shared" si="1"/>
        <v xml:space="preserve">  Restaurant Pédagogique 
Thierry</v>
      </c>
      <c r="J23" s="90"/>
      <c r="K23" s="96"/>
      <c r="L23" s="90" t="str">
        <f t="shared" si="7"/>
        <v>Cadre de vie 
Emmanuelle</v>
      </c>
      <c r="M23" s="92"/>
      <c r="N23" s="97"/>
      <c r="O23" s="90" t="str">
        <f t="shared" si="8"/>
        <v>Activités manuelles
 Hélène</v>
      </c>
      <c r="P23" s="94"/>
      <c r="Q23" s="95"/>
      <c r="R23" s="90" t="str">
        <f t="shared" si="9"/>
        <v>Atelier éducatif
Anita</v>
      </c>
      <c r="S23" s="90"/>
      <c r="T23" s="96"/>
      <c r="U23" s="90" t="str">
        <f t="shared" si="10"/>
        <v>Horticulture
Virginie</v>
      </c>
      <c r="V23" s="71"/>
      <c r="W23" s="71"/>
    </row>
    <row r="24" spans="1:23" ht="15.75" thickBot="1" x14ac:dyDescent="0.3">
      <c r="A24" s="173"/>
      <c r="C24" s="179"/>
      <c r="D24" s="29">
        <v>11</v>
      </c>
      <c r="E24" s="102"/>
      <c r="F24" s="90" t="str">
        <f t="shared" si="6"/>
        <v xml:space="preserve">SELF 
Thierry </v>
      </c>
      <c r="G24" s="90"/>
      <c r="H24" s="100"/>
      <c r="I24" s="90" t="str">
        <f t="shared" si="1"/>
        <v xml:space="preserve">  Restaurant Pédagogique 
Thierry</v>
      </c>
      <c r="J24" s="90"/>
      <c r="K24" s="100"/>
      <c r="L24" s="90" t="str">
        <f t="shared" si="7"/>
        <v>Cadre de vie 
Emmanuelle</v>
      </c>
      <c r="M24" s="90"/>
      <c r="N24" s="101"/>
      <c r="O24" s="90" t="str">
        <f t="shared" si="8"/>
        <v>Activités manuelles
 Hélène</v>
      </c>
      <c r="P24" s="94"/>
      <c r="Q24" s="100"/>
      <c r="R24" s="90" t="str">
        <f t="shared" si="9"/>
        <v>Atelier éducatif
Anita</v>
      </c>
      <c r="S24" s="90"/>
      <c r="T24" s="100"/>
      <c r="U24" s="90" t="str">
        <f t="shared" si="10"/>
        <v>Horticulture
Virginie</v>
      </c>
      <c r="V24" s="71"/>
      <c r="W24" s="71"/>
    </row>
    <row r="25" spans="1:23" ht="6" customHeight="1" thickBot="1" x14ac:dyDescent="0.3">
      <c r="A25" s="173"/>
      <c r="K25" s="1"/>
      <c r="L25" s="80"/>
      <c r="M25" s="80"/>
      <c r="V25" s="71"/>
      <c r="W25" s="71"/>
    </row>
    <row r="26" spans="1:23" ht="30" customHeight="1" thickBot="1" x14ac:dyDescent="0.3">
      <c r="A26" s="173"/>
      <c r="C26" s="6"/>
      <c r="D26" s="4"/>
      <c r="E26" s="125" t="s">
        <v>41</v>
      </c>
      <c r="F26" s="85"/>
      <c r="G26" s="85"/>
      <c r="H26" s="126" t="s">
        <v>8</v>
      </c>
      <c r="I26" s="57"/>
      <c r="J26" s="57"/>
      <c r="K26" s="127" t="s">
        <v>42</v>
      </c>
      <c r="L26" s="57"/>
      <c r="M26" s="57"/>
      <c r="N26" s="128" t="s">
        <v>22</v>
      </c>
      <c r="O26" s="57"/>
      <c r="P26" s="57"/>
      <c r="Q26" s="129" t="s">
        <v>43</v>
      </c>
      <c r="R26" s="57"/>
      <c r="S26" s="57"/>
      <c r="T26" s="130" t="s">
        <v>44</v>
      </c>
      <c r="V26" s="72"/>
      <c r="W26" s="71"/>
    </row>
    <row r="27" spans="1:23" ht="15" customHeight="1" x14ac:dyDescent="0.25">
      <c r="A27" s="173"/>
      <c r="C27" s="177" t="s">
        <v>0</v>
      </c>
      <c r="D27" s="24">
        <v>1</v>
      </c>
      <c r="E27" s="16"/>
      <c r="F27" s="90" t="str">
        <f>($E$26)</f>
        <v xml:space="preserve">Atelier éducatif
Valerie  + Julie </v>
      </c>
      <c r="G27" s="90"/>
      <c r="H27" s="91"/>
      <c r="I27" s="90" t="str">
        <f>($H$26)</f>
        <v>Espace Vert
Jérome</v>
      </c>
      <c r="J27" s="90"/>
      <c r="K27" s="91"/>
      <c r="L27" s="90" t="str">
        <f>($K$26)</f>
        <v xml:space="preserve">Classe Gaillard
 Benoit </v>
      </c>
      <c r="M27" s="92"/>
      <c r="N27" s="93"/>
      <c r="O27" s="90" t="str">
        <f>($N$26)</f>
        <v>Atelier Polyvalent 
Michel - Pascal</v>
      </c>
      <c r="P27" s="94"/>
      <c r="Q27" s="91"/>
      <c r="R27" s="90" t="str">
        <f>($Q$26)</f>
        <v>SPORT</v>
      </c>
      <c r="S27" s="92"/>
      <c r="T27" s="91"/>
      <c r="U27" s="90" t="str">
        <f>($T$26)</f>
        <v>Musculation</v>
      </c>
      <c r="V27" s="71"/>
      <c r="W27" s="71"/>
    </row>
    <row r="28" spans="1:23" x14ac:dyDescent="0.25">
      <c r="A28" s="173"/>
      <c r="C28" s="176"/>
      <c r="D28" s="25">
        <v>2</v>
      </c>
      <c r="E28" s="11"/>
      <c r="F28" s="90" t="str">
        <f t="shared" ref="F28:F49" si="11">($E$26)</f>
        <v xml:space="preserve">Atelier éducatif
Valerie  + Julie </v>
      </c>
      <c r="H28" s="8"/>
      <c r="I28" s="90" t="str">
        <f t="shared" ref="I28:I49" si="12">($H$26)</f>
        <v>Espace Vert
Jérome</v>
      </c>
      <c r="J28" s="55"/>
      <c r="K28" s="11"/>
      <c r="L28" s="90" t="str">
        <f t="shared" ref="L28:L49" si="13">($K$26)</f>
        <v xml:space="preserve">Classe Gaillard
 Benoit </v>
      </c>
      <c r="N28" s="22"/>
      <c r="O28" s="90" t="str">
        <f t="shared" ref="O28:O49" si="14">($N$26)</f>
        <v>Atelier Polyvalent 
Michel - Pascal</v>
      </c>
      <c r="P28" s="55"/>
      <c r="Q28" s="11"/>
      <c r="R28" s="90" t="str">
        <f t="shared" ref="R28:R49" si="15">($Q$26)</f>
        <v>SPORT</v>
      </c>
      <c r="T28" s="22"/>
      <c r="U28" s="90" t="str">
        <f t="shared" ref="U28:U49" si="16">($T$26)</f>
        <v>Musculation</v>
      </c>
      <c r="V28" s="71"/>
      <c r="W28" s="71"/>
    </row>
    <row r="29" spans="1:23" x14ac:dyDescent="0.25">
      <c r="A29" s="173"/>
      <c r="C29" s="176"/>
      <c r="D29" s="25">
        <v>3</v>
      </c>
      <c r="E29" s="11"/>
      <c r="F29" s="90" t="str">
        <f t="shared" si="11"/>
        <v xml:space="preserve">Atelier éducatif
Valerie  + Julie </v>
      </c>
      <c r="H29" s="8"/>
      <c r="I29" s="90" t="str">
        <f t="shared" si="12"/>
        <v>Espace Vert
Jérome</v>
      </c>
      <c r="J29" s="55"/>
      <c r="K29" s="11"/>
      <c r="L29" s="90" t="str">
        <f t="shared" si="13"/>
        <v xml:space="preserve">Classe Gaillard
 Benoit </v>
      </c>
      <c r="N29" s="22"/>
      <c r="O29" s="90" t="str">
        <f t="shared" si="14"/>
        <v>Atelier Polyvalent 
Michel - Pascal</v>
      </c>
      <c r="P29" s="55"/>
      <c r="Q29" s="11"/>
      <c r="R29" s="90" t="str">
        <f t="shared" si="15"/>
        <v>SPORT</v>
      </c>
      <c r="T29" s="22"/>
      <c r="U29" s="90" t="str">
        <f t="shared" si="16"/>
        <v>Musculation</v>
      </c>
      <c r="V29" s="73"/>
      <c r="W29" s="71"/>
    </row>
    <row r="30" spans="1:23" x14ac:dyDescent="0.25">
      <c r="A30" s="173"/>
      <c r="C30" s="176"/>
      <c r="D30" s="25">
        <v>4</v>
      </c>
      <c r="E30" s="11"/>
      <c r="F30" s="90" t="str">
        <f t="shared" si="11"/>
        <v xml:space="preserve">Atelier éducatif
Valerie  + Julie </v>
      </c>
      <c r="H30" s="23"/>
      <c r="I30" s="90" t="str">
        <f t="shared" si="12"/>
        <v>Espace Vert
Jérome</v>
      </c>
      <c r="J30" s="56"/>
      <c r="K30" s="11"/>
      <c r="L30" s="90" t="str">
        <f t="shared" si="13"/>
        <v xml:space="preserve">Classe Gaillard
 Benoit </v>
      </c>
      <c r="N30" s="22"/>
      <c r="O30" s="90" t="str">
        <f t="shared" si="14"/>
        <v>Atelier Polyvalent 
Michel - Pascal</v>
      </c>
      <c r="P30" s="55"/>
      <c r="Q30" s="11"/>
      <c r="R30" s="90" t="str">
        <f t="shared" si="15"/>
        <v>SPORT</v>
      </c>
      <c r="T30" s="22"/>
      <c r="U30" s="90" t="str">
        <f t="shared" si="16"/>
        <v>Musculation</v>
      </c>
      <c r="V30" s="71"/>
      <c r="W30" s="71"/>
    </row>
    <row r="31" spans="1:23" ht="15" customHeight="1" x14ac:dyDescent="0.25">
      <c r="A31" s="173"/>
      <c r="C31" s="176"/>
      <c r="D31" s="25">
        <v>5</v>
      </c>
      <c r="E31" s="11"/>
      <c r="F31" s="90" t="str">
        <f t="shared" si="11"/>
        <v xml:space="preserve">Atelier éducatif
Valerie  + Julie </v>
      </c>
      <c r="H31" s="8"/>
      <c r="I31" s="90" t="str">
        <f t="shared" si="12"/>
        <v>Espace Vert
Jérome</v>
      </c>
      <c r="J31" s="55"/>
      <c r="K31" s="70"/>
      <c r="L31" s="90" t="str">
        <f t="shared" si="13"/>
        <v xml:space="preserve">Classe Gaillard
 Benoit </v>
      </c>
      <c r="M31" s="81"/>
      <c r="N31" s="22"/>
      <c r="O31" s="90" t="str">
        <f t="shared" si="14"/>
        <v>Atelier Polyvalent 
Michel - Pascal</v>
      </c>
      <c r="P31" s="55"/>
      <c r="Q31" s="70"/>
      <c r="R31" s="90" t="str">
        <f t="shared" si="15"/>
        <v>SPORT</v>
      </c>
      <c r="S31" s="81"/>
      <c r="T31" s="22"/>
      <c r="U31" s="90" t="str">
        <f t="shared" si="16"/>
        <v>Musculation</v>
      </c>
      <c r="V31" s="71"/>
      <c r="W31" s="71"/>
    </row>
    <row r="32" spans="1:23" x14ac:dyDescent="0.25">
      <c r="A32" s="173"/>
      <c r="C32" s="176"/>
      <c r="D32" s="25">
        <v>6</v>
      </c>
      <c r="E32" s="11"/>
      <c r="F32" s="90" t="str">
        <f t="shared" si="11"/>
        <v xml:space="preserve">Atelier éducatif
Valerie  + Julie </v>
      </c>
      <c r="H32" s="8"/>
      <c r="I32" s="90" t="str">
        <f t="shared" si="12"/>
        <v>Espace Vert
Jérome</v>
      </c>
      <c r="J32" s="55"/>
      <c r="K32" s="70"/>
      <c r="L32" s="90" t="str">
        <f t="shared" si="13"/>
        <v xml:space="preserve">Classe Gaillard
 Benoit </v>
      </c>
      <c r="M32" s="81"/>
      <c r="N32" s="22"/>
      <c r="O32" s="90" t="str">
        <f t="shared" si="14"/>
        <v>Atelier Polyvalent 
Michel - Pascal</v>
      </c>
      <c r="P32" s="55"/>
      <c r="Q32" s="70"/>
      <c r="R32" s="90" t="str">
        <f t="shared" si="15"/>
        <v>SPORT</v>
      </c>
      <c r="S32" s="81"/>
      <c r="T32" s="22"/>
      <c r="U32" s="90" t="str">
        <f t="shared" si="16"/>
        <v>Musculation</v>
      </c>
      <c r="V32" s="71"/>
      <c r="W32" s="71"/>
    </row>
    <row r="33" spans="1:21" x14ac:dyDescent="0.25">
      <c r="A33" s="173"/>
      <c r="C33" s="178"/>
      <c r="D33" s="25">
        <v>7</v>
      </c>
      <c r="E33" s="11"/>
      <c r="F33" s="90" t="str">
        <f t="shared" si="11"/>
        <v xml:space="preserve">Atelier éducatif
Valerie  + Julie </v>
      </c>
      <c r="H33" s="8"/>
      <c r="I33" s="90" t="str">
        <f t="shared" si="12"/>
        <v>Espace Vert
Jérome</v>
      </c>
      <c r="J33" s="55"/>
      <c r="K33" s="11"/>
      <c r="L33" s="90" t="str">
        <f t="shared" si="13"/>
        <v xml:space="preserve">Classe Gaillard
 Benoit </v>
      </c>
      <c r="N33" s="22"/>
      <c r="O33" s="90" t="str">
        <f t="shared" si="14"/>
        <v>Atelier Polyvalent 
Michel - Pascal</v>
      </c>
      <c r="P33" s="55"/>
      <c r="Q33" s="11"/>
      <c r="R33" s="90" t="str">
        <f t="shared" si="15"/>
        <v>SPORT</v>
      </c>
      <c r="T33" s="22"/>
      <c r="U33" s="90" t="str">
        <f t="shared" si="16"/>
        <v>Musculation</v>
      </c>
    </row>
    <row r="34" spans="1:21" x14ac:dyDescent="0.25">
      <c r="A34" s="173"/>
      <c r="C34" s="178"/>
      <c r="D34" s="25">
        <v>8</v>
      </c>
      <c r="E34" s="11"/>
      <c r="F34" s="90" t="str">
        <f t="shared" si="11"/>
        <v xml:space="preserve">Atelier éducatif
Valerie  + Julie </v>
      </c>
      <c r="H34" s="8"/>
      <c r="I34" s="90" t="str">
        <f t="shared" si="12"/>
        <v>Espace Vert
Jérome</v>
      </c>
      <c r="J34" s="55"/>
      <c r="K34" s="11"/>
      <c r="L34" s="90" t="str">
        <f t="shared" si="13"/>
        <v xml:space="preserve">Classe Gaillard
 Benoit </v>
      </c>
      <c r="N34" s="22"/>
      <c r="O34" s="90" t="str">
        <f t="shared" si="14"/>
        <v>Atelier Polyvalent 
Michel - Pascal</v>
      </c>
      <c r="P34" s="55"/>
      <c r="Q34" s="11"/>
      <c r="R34" s="90" t="str">
        <f t="shared" si="15"/>
        <v>SPORT</v>
      </c>
      <c r="T34" s="22"/>
      <c r="U34" s="90" t="str">
        <f t="shared" si="16"/>
        <v>Musculation</v>
      </c>
    </row>
    <row r="35" spans="1:21" x14ac:dyDescent="0.25">
      <c r="A35" s="173"/>
      <c r="C35" s="178"/>
      <c r="D35" s="25">
        <v>9</v>
      </c>
      <c r="E35" s="11"/>
      <c r="F35" s="90" t="str">
        <f t="shared" si="11"/>
        <v xml:space="preserve">Atelier éducatif
Valerie  + Julie </v>
      </c>
      <c r="H35" s="8"/>
      <c r="I35" s="90" t="str">
        <f t="shared" si="12"/>
        <v>Espace Vert
Jérome</v>
      </c>
      <c r="J35" s="55"/>
      <c r="K35" s="11"/>
      <c r="L35" s="90" t="str">
        <f t="shared" si="13"/>
        <v xml:space="preserve">Classe Gaillard
 Benoit </v>
      </c>
      <c r="N35" s="22"/>
      <c r="O35" s="90" t="str">
        <f t="shared" si="14"/>
        <v>Atelier Polyvalent 
Michel - Pascal</v>
      </c>
      <c r="P35" s="55"/>
      <c r="Q35" s="11"/>
      <c r="R35" s="90" t="str">
        <f t="shared" si="15"/>
        <v>SPORT</v>
      </c>
      <c r="T35" s="22"/>
      <c r="U35" s="90" t="str">
        <f t="shared" si="16"/>
        <v>Musculation</v>
      </c>
    </row>
    <row r="36" spans="1:21" x14ac:dyDescent="0.25">
      <c r="A36" s="173"/>
      <c r="C36" s="178"/>
      <c r="D36" s="25">
        <v>10</v>
      </c>
      <c r="E36" s="11"/>
      <c r="F36" s="90" t="str">
        <f t="shared" si="11"/>
        <v xml:space="preserve">Atelier éducatif
Valerie  + Julie </v>
      </c>
      <c r="H36" s="8"/>
      <c r="I36" s="90" t="str">
        <f t="shared" si="12"/>
        <v>Espace Vert
Jérome</v>
      </c>
      <c r="J36" s="55"/>
      <c r="K36" s="11"/>
      <c r="L36" s="90" t="str">
        <f t="shared" si="13"/>
        <v xml:space="preserve">Classe Gaillard
 Benoit </v>
      </c>
      <c r="N36" s="22"/>
      <c r="O36" s="90" t="str">
        <f t="shared" si="14"/>
        <v>Atelier Polyvalent 
Michel - Pascal</v>
      </c>
      <c r="P36" s="55"/>
      <c r="Q36" s="11"/>
      <c r="R36" s="90" t="str">
        <f t="shared" si="15"/>
        <v>SPORT</v>
      </c>
      <c r="T36" s="22"/>
      <c r="U36" s="90" t="str">
        <f t="shared" si="16"/>
        <v>Musculation</v>
      </c>
    </row>
    <row r="37" spans="1:21" ht="15.75" thickBot="1" x14ac:dyDescent="0.3">
      <c r="A37" s="173"/>
      <c r="C37" s="179"/>
      <c r="D37" s="26">
        <v>11</v>
      </c>
      <c r="E37" s="15"/>
      <c r="F37" s="90" t="str">
        <f t="shared" si="11"/>
        <v xml:space="preserve">Atelier éducatif
Valerie  + Julie </v>
      </c>
      <c r="H37" s="10"/>
      <c r="I37" s="90" t="str">
        <f t="shared" si="12"/>
        <v>Espace Vert
Jérome</v>
      </c>
      <c r="J37" s="55"/>
      <c r="K37" s="15"/>
      <c r="L37" s="90" t="str">
        <f t="shared" si="13"/>
        <v xml:space="preserve">Classe Gaillard
 Benoit </v>
      </c>
      <c r="N37" s="33"/>
      <c r="O37" s="90" t="str">
        <f t="shared" si="14"/>
        <v>Atelier Polyvalent 
Michel - Pascal</v>
      </c>
      <c r="P37" s="55"/>
      <c r="Q37" s="15"/>
      <c r="R37" s="90" t="str">
        <f t="shared" si="15"/>
        <v>SPORT</v>
      </c>
      <c r="T37" s="33"/>
      <c r="U37" s="90" t="str">
        <f t="shared" si="16"/>
        <v>Musculation</v>
      </c>
    </row>
    <row r="38" spans="1:21" ht="15" customHeight="1" thickBot="1" x14ac:dyDescent="0.3">
      <c r="A38" s="173"/>
      <c r="C38" s="67"/>
      <c r="D38" s="78"/>
      <c r="E38" s="69" t="s">
        <v>9</v>
      </c>
      <c r="F38" s="85"/>
      <c r="G38" s="85"/>
      <c r="H38" s="20"/>
      <c r="I38" s="72"/>
      <c r="J38" s="72"/>
      <c r="K38" s="30"/>
      <c r="L38" s="53"/>
      <c r="M38" s="53"/>
      <c r="N38" s="58"/>
      <c r="Q38" s="30"/>
      <c r="R38" s="53"/>
      <c r="S38" s="53"/>
      <c r="T38" s="58"/>
    </row>
    <row r="39" spans="1:21" x14ac:dyDescent="0.25">
      <c r="A39" s="173"/>
      <c r="C39" s="177" t="s">
        <v>1</v>
      </c>
      <c r="D39" s="27">
        <v>1</v>
      </c>
      <c r="E39" s="59"/>
      <c r="F39" s="90" t="str">
        <f t="shared" si="11"/>
        <v xml:space="preserve">Atelier éducatif
Valerie  + Julie </v>
      </c>
      <c r="H39" s="60"/>
      <c r="I39" s="90" t="str">
        <f t="shared" si="12"/>
        <v>Espace Vert
Jérome</v>
      </c>
      <c r="J39" s="55"/>
      <c r="K39" s="60"/>
      <c r="L39" s="90" t="str">
        <f t="shared" si="13"/>
        <v xml:space="preserve">Classe Gaillard
 Benoit </v>
      </c>
      <c r="M39" s="55"/>
      <c r="N39" s="61"/>
      <c r="O39" s="90" t="str">
        <f t="shared" si="14"/>
        <v>Atelier Polyvalent 
Michel - Pascal</v>
      </c>
      <c r="P39" s="62"/>
      <c r="Q39" s="60"/>
      <c r="R39" s="90" t="str">
        <f t="shared" si="15"/>
        <v>SPORT</v>
      </c>
      <c r="S39" s="55"/>
      <c r="T39" s="61"/>
      <c r="U39" s="90" t="str">
        <f t="shared" si="16"/>
        <v>Musculation</v>
      </c>
    </row>
    <row r="40" spans="1:21" x14ac:dyDescent="0.25">
      <c r="A40" s="173"/>
      <c r="C40" s="176"/>
      <c r="D40" s="28">
        <v>2</v>
      </c>
      <c r="E40" s="63"/>
      <c r="F40" s="90" t="str">
        <f t="shared" si="11"/>
        <v xml:space="preserve">Atelier éducatif
Valerie  + Julie </v>
      </c>
      <c r="H40" s="64"/>
      <c r="I40" s="90" t="str">
        <f t="shared" si="12"/>
        <v>Espace Vert
Jérome</v>
      </c>
      <c r="J40" s="55"/>
      <c r="K40" s="64"/>
      <c r="L40" s="90" t="str">
        <f t="shared" si="13"/>
        <v xml:space="preserve">Classe Gaillard
 Benoit </v>
      </c>
      <c r="M40" s="55"/>
      <c r="N40" s="65"/>
      <c r="O40" s="90" t="str">
        <f t="shared" si="14"/>
        <v>Atelier Polyvalent 
Michel - Pascal</v>
      </c>
      <c r="P40" s="62"/>
      <c r="Q40" s="64"/>
      <c r="R40" s="90" t="str">
        <f t="shared" si="15"/>
        <v>SPORT</v>
      </c>
      <c r="S40" s="55"/>
      <c r="T40" s="65"/>
      <c r="U40" s="90" t="str">
        <f t="shared" si="16"/>
        <v>Musculation</v>
      </c>
    </row>
    <row r="41" spans="1:21" x14ac:dyDescent="0.25">
      <c r="A41" s="173"/>
      <c r="C41" s="176"/>
      <c r="D41" s="28">
        <v>3</v>
      </c>
      <c r="E41" s="63"/>
      <c r="F41" s="90" t="str">
        <f t="shared" si="11"/>
        <v xml:space="preserve">Atelier éducatif
Valerie  + Julie </v>
      </c>
      <c r="H41" s="64"/>
      <c r="I41" s="90" t="str">
        <f t="shared" si="12"/>
        <v>Espace Vert
Jérome</v>
      </c>
      <c r="J41" s="55"/>
      <c r="K41" s="64"/>
      <c r="L41" s="90" t="str">
        <f t="shared" si="13"/>
        <v xml:space="preserve">Classe Gaillard
 Benoit </v>
      </c>
      <c r="M41" s="55"/>
      <c r="N41" s="65"/>
      <c r="O41" s="90" t="str">
        <f t="shared" si="14"/>
        <v>Atelier Polyvalent 
Michel - Pascal</v>
      </c>
      <c r="P41" s="62"/>
      <c r="Q41" s="64"/>
      <c r="R41" s="90" t="str">
        <f t="shared" si="15"/>
        <v>SPORT</v>
      </c>
      <c r="S41" s="55"/>
      <c r="T41" s="65"/>
      <c r="U41" s="90" t="str">
        <f t="shared" si="16"/>
        <v>Musculation</v>
      </c>
    </row>
    <row r="42" spans="1:21" x14ac:dyDescent="0.25">
      <c r="A42" s="173"/>
      <c r="C42" s="176"/>
      <c r="D42" s="28">
        <v>4</v>
      </c>
      <c r="E42" s="63"/>
      <c r="F42" s="90" t="str">
        <f t="shared" si="11"/>
        <v xml:space="preserve">Atelier éducatif
Valerie  + Julie </v>
      </c>
      <c r="H42" s="66"/>
      <c r="I42" s="90" t="str">
        <f t="shared" si="12"/>
        <v>Espace Vert
Jérome</v>
      </c>
      <c r="J42" s="56"/>
      <c r="K42" s="63"/>
      <c r="L42" s="90" t="str">
        <f t="shared" si="13"/>
        <v xml:space="preserve">Classe Gaillard
 Benoit </v>
      </c>
      <c r="N42" s="65"/>
      <c r="O42" s="90" t="str">
        <f t="shared" si="14"/>
        <v>Atelier Polyvalent 
Michel - Pascal</v>
      </c>
      <c r="P42" s="62"/>
      <c r="Q42" s="63"/>
      <c r="R42" s="90" t="str">
        <f t="shared" si="15"/>
        <v>SPORT</v>
      </c>
      <c r="T42" s="65"/>
      <c r="U42" s="90" t="str">
        <f t="shared" si="16"/>
        <v>Musculation</v>
      </c>
    </row>
    <row r="43" spans="1:21" x14ac:dyDescent="0.25">
      <c r="A43" s="173"/>
      <c r="C43" s="176"/>
      <c r="D43" s="28">
        <v>5</v>
      </c>
      <c r="E43" s="63"/>
      <c r="F43" s="90" t="str">
        <f t="shared" si="11"/>
        <v xml:space="preserve">Atelier éducatif
Valerie  + Julie </v>
      </c>
      <c r="H43" s="64"/>
      <c r="I43" s="90" t="str">
        <f t="shared" si="12"/>
        <v>Espace Vert
Jérome</v>
      </c>
      <c r="J43" s="55"/>
      <c r="K43" s="63"/>
      <c r="L43" s="90" t="str">
        <f t="shared" si="13"/>
        <v xml:space="preserve">Classe Gaillard
 Benoit </v>
      </c>
      <c r="N43" s="65"/>
      <c r="O43" s="90" t="str">
        <f t="shared" si="14"/>
        <v>Atelier Polyvalent 
Michel - Pascal</v>
      </c>
      <c r="P43" s="62"/>
      <c r="Q43" s="63"/>
      <c r="R43" s="90" t="str">
        <f t="shared" si="15"/>
        <v>SPORT</v>
      </c>
      <c r="T43" s="65"/>
      <c r="U43" s="90" t="str">
        <f t="shared" si="16"/>
        <v>Musculation</v>
      </c>
    </row>
    <row r="44" spans="1:21" x14ac:dyDescent="0.25">
      <c r="A44" s="173"/>
      <c r="C44" s="176"/>
      <c r="D44" s="28">
        <v>6</v>
      </c>
      <c r="E44" s="63"/>
      <c r="F44" s="90" t="str">
        <f t="shared" si="11"/>
        <v xml:space="preserve">Atelier éducatif
Valerie  + Julie </v>
      </c>
      <c r="H44" s="64"/>
      <c r="I44" s="90" t="str">
        <f t="shared" si="12"/>
        <v>Espace Vert
Jérome</v>
      </c>
      <c r="J44" s="55"/>
      <c r="K44" s="63"/>
      <c r="L44" s="90" t="str">
        <f t="shared" si="13"/>
        <v xml:space="preserve">Classe Gaillard
 Benoit </v>
      </c>
      <c r="N44" s="65"/>
      <c r="O44" s="90" t="str">
        <f t="shared" si="14"/>
        <v>Atelier Polyvalent 
Michel - Pascal</v>
      </c>
      <c r="P44" s="62"/>
      <c r="Q44" s="63"/>
      <c r="R44" s="90" t="str">
        <f t="shared" si="15"/>
        <v>SPORT</v>
      </c>
      <c r="T44" s="65"/>
      <c r="U44" s="90" t="str">
        <f t="shared" si="16"/>
        <v>Musculation</v>
      </c>
    </row>
    <row r="45" spans="1:21" x14ac:dyDescent="0.25">
      <c r="A45" s="173"/>
      <c r="C45" s="176"/>
      <c r="D45" s="28">
        <v>7</v>
      </c>
      <c r="E45" s="64"/>
      <c r="F45" s="90" t="str">
        <f t="shared" si="11"/>
        <v xml:space="preserve">Atelier éducatif
Valerie  + Julie </v>
      </c>
      <c r="G45" s="87"/>
      <c r="H45" s="64"/>
      <c r="I45" s="90" t="str">
        <f t="shared" si="12"/>
        <v>Espace Vert
Jérome</v>
      </c>
      <c r="J45" s="55"/>
      <c r="K45" s="63"/>
      <c r="L45" s="90" t="str">
        <f t="shared" si="13"/>
        <v xml:space="preserve">Classe Gaillard
 Benoit </v>
      </c>
      <c r="N45" s="65"/>
      <c r="O45" s="90" t="str">
        <f t="shared" si="14"/>
        <v>Atelier Polyvalent 
Michel - Pascal</v>
      </c>
      <c r="P45" s="62"/>
      <c r="Q45" s="63"/>
      <c r="R45" s="90" t="str">
        <f t="shared" si="15"/>
        <v>SPORT</v>
      </c>
      <c r="T45" s="65"/>
      <c r="U45" s="90" t="str">
        <f t="shared" si="16"/>
        <v>Musculation</v>
      </c>
    </row>
    <row r="46" spans="1:21" x14ac:dyDescent="0.25">
      <c r="A46" s="173"/>
      <c r="C46" s="178"/>
      <c r="D46" s="28">
        <v>8</v>
      </c>
      <c r="E46" s="64"/>
      <c r="F46" s="90" t="str">
        <f t="shared" si="11"/>
        <v xml:space="preserve">Atelier éducatif
Valerie  + Julie </v>
      </c>
      <c r="G46" s="87"/>
      <c r="H46" s="64"/>
      <c r="I46" s="90" t="str">
        <f t="shared" si="12"/>
        <v>Espace Vert
Jérome</v>
      </c>
      <c r="J46" s="55"/>
      <c r="K46" s="64"/>
      <c r="L46" s="90" t="str">
        <f t="shared" si="13"/>
        <v xml:space="preserve">Classe Gaillard
 Benoit </v>
      </c>
      <c r="M46" s="55"/>
      <c r="N46" s="65"/>
      <c r="O46" s="90" t="str">
        <f t="shared" si="14"/>
        <v>Atelier Polyvalent 
Michel - Pascal</v>
      </c>
      <c r="P46" s="62"/>
      <c r="Q46" s="64"/>
      <c r="R46" s="90" t="str">
        <f t="shared" si="15"/>
        <v>SPORT</v>
      </c>
      <c r="S46" s="55"/>
      <c r="T46" s="65"/>
      <c r="U46" s="90" t="str">
        <f t="shared" si="16"/>
        <v>Musculation</v>
      </c>
    </row>
    <row r="47" spans="1:21" x14ac:dyDescent="0.25">
      <c r="A47" s="173"/>
      <c r="C47" s="178"/>
      <c r="D47" s="28">
        <v>9</v>
      </c>
      <c r="E47" s="64"/>
      <c r="F47" s="90" t="str">
        <f t="shared" si="11"/>
        <v xml:space="preserve">Atelier éducatif
Valerie  + Julie </v>
      </c>
      <c r="G47" s="87"/>
      <c r="H47" s="64"/>
      <c r="I47" s="90" t="str">
        <f t="shared" si="12"/>
        <v>Espace Vert
Jérome</v>
      </c>
      <c r="J47" s="55"/>
      <c r="K47" s="64"/>
      <c r="L47" s="90" t="str">
        <f t="shared" si="13"/>
        <v xml:space="preserve">Classe Gaillard
 Benoit </v>
      </c>
      <c r="M47" s="55"/>
      <c r="N47" s="65"/>
      <c r="O47" s="90" t="str">
        <f t="shared" si="14"/>
        <v>Atelier Polyvalent 
Michel - Pascal</v>
      </c>
      <c r="P47" s="62"/>
      <c r="Q47" s="64"/>
      <c r="R47" s="90" t="str">
        <f t="shared" si="15"/>
        <v>SPORT</v>
      </c>
      <c r="S47" s="55"/>
      <c r="T47" s="65"/>
      <c r="U47" s="90" t="str">
        <f t="shared" si="16"/>
        <v>Musculation</v>
      </c>
    </row>
    <row r="48" spans="1:21" x14ac:dyDescent="0.25">
      <c r="A48" s="173"/>
      <c r="C48" s="178"/>
      <c r="D48" s="28">
        <v>10</v>
      </c>
      <c r="E48" s="64"/>
      <c r="F48" s="90" t="str">
        <f t="shared" si="11"/>
        <v xml:space="preserve">Atelier éducatif
Valerie  + Julie </v>
      </c>
      <c r="G48" s="87"/>
      <c r="H48" s="64"/>
      <c r="I48" s="90" t="str">
        <f t="shared" si="12"/>
        <v>Espace Vert
Jérome</v>
      </c>
      <c r="J48" s="55"/>
      <c r="K48" s="64"/>
      <c r="L48" s="90" t="str">
        <f t="shared" si="13"/>
        <v xml:space="preserve">Classe Gaillard
 Benoit </v>
      </c>
      <c r="M48" s="55"/>
      <c r="N48" s="65"/>
      <c r="O48" s="90" t="str">
        <f t="shared" si="14"/>
        <v>Atelier Polyvalent 
Michel - Pascal</v>
      </c>
      <c r="P48" s="62"/>
      <c r="Q48" s="64"/>
      <c r="R48" s="90" t="str">
        <f t="shared" si="15"/>
        <v>SPORT</v>
      </c>
      <c r="S48" s="55"/>
      <c r="T48" s="65"/>
      <c r="U48" s="90" t="str">
        <f t="shared" si="16"/>
        <v>Musculation</v>
      </c>
    </row>
    <row r="49" spans="1:21" ht="15.75" thickBot="1" x14ac:dyDescent="0.3">
      <c r="A49" s="173"/>
      <c r="B49">
        <v>9</v>
      </c>
      <c r="C49" s="179"/>
      <c r="D49" s="29">
        <v>11</v>
      </c>
      <c r="E49" s="88"/>
      <c r="F49" s="90" t="str">
        <f t="shared" si="11"/>
        <v xml:space="preserve">Atelier éducatif
Valerie  + Julie </v>
      </c>
      <c r="G49" s="87"/>
      <c r="H49" s="88"/>
      <c r="I49" s="90" t="str">
        <f t="shared" si="12"/>
        <v>Espace Vert
Jérome</v>
      </c>
      <c r="J49" s="55"/>
      <c r="K49" s="88"/>
      <c r="L49" s="90" t="str">
        <f t="shared" si="13"/>
        <v xml:space="preserve">Classe Gaillard
 Benoit </v>
      </c>
      <c r="M49" s="55"/>
      <c r="N49" s="89"/>
      <c r="O49" s="90" t="str">
        <f t="shared" si="14"/>
        <v>Atelier Polyvalent 
Michel - Pascal</v>
      </c>
      <c r="P49" s="62"/>
      <c r="Q49" s="88"/>
      <c r="R49" s="90" t="str">
        <f t="shared" si="15"/>
        <v>SPORT</v>
      </c>
      <c r="S49" s="55"/>
      <c r="T49" s="89"/>
      <c r="U49" s="90" t="str">
        <f t="shared" si="16"/>
        <v>Musculation</v>
      </c>
    </row>
    <row r="50" spans="1:21" ht="6" customHeight="1" thickBot="1" x14ac:dyDescent="0.3">
      <c r="A50" s="173"/>
      <c r="T50" s="5"/>
    </row>
    <row r="51" spans="1:21" ht="38.25" customHeight="1" thickBot="1" x14ac:dyDescent="0.3">
      <c r="A51" s="173"/>
      <c r="C51" s="180" t="s">
        <v>10</v>
      </c>
      <c r="E51" s="116" t="s">
        <v>24</v>
      </c>
      <c r="F51" s="85"/>
      <c r="G51" s="85"/>
      <c r="H51" s="31" t="s">
        <v>23</v>
      </c>
      <c r="I51" s="57"/>
      <c r="J51" s="57"/>
      <c r="K51" s="74"/>
      <c r="L51" s="57"/>
      <c r="M51" s="57"/>
      <c r="N51" s="75"/>
      <c r="O51" s="82"/>
      <c r="P51" s="82"/>
      <c r="Q51" s="76"/>
      <c r="R51" s="57"/>
      <c r="S51" s="57"/>
      <c r="T51" s="77"/>
    </row>
    <row r="52" spans="1:21" ht="15" customHeight="1" x14ac:dyDescent="0.25">
      <c r="A52" s="173"/>
      <c r="C52" s="181"/>
      <c r="E52" s="37" t="s">
        <v>49</v>
      </c>
      <c r="F52" s="90" t="str">
        <f>($E$51)</f>
        <v>Atelier 1
De 14h à 15h</v>
      </c>
      <c r="H52" s="8" t="s">
        <v>33</v>
      </c>
      <c r="I52" s="90" t="str">
        <f>($H$51)</f>
        <v>Atelier 2 
10h-12h</v>
      </c>
      <c r="K52" s="17"/>
      <c r="L52" s="90">
        <f>($K$51)</f>
        <v>0</v>
      </c>
      <c r="N52" s="17"/>
      <c r="O52" s="90">
        <f>($N$51)</f>
        <v>0</v>
      </c>
      <c r="P52" s="82"/>
      <c r="Q52" s="17"/>
      <c r="R52" s="90">
        <f>($Q$51)</f>
        <v>0</v>
      </c>
      <c r="T52" s="17"/>
      <c r="U52" s="90">
        <f>($T$51)</f>
        <v>0</v>
      </c>
    </row>
    <row r="53" spans="1:21" x14ac:dyDescent="0.25">
      <c r="A53" s="173"/>
      <c r="C53" s="181"/>
      <c r="E53" s="18"/>
      <c r="F53" s="90" t="str">
        <f t="shared" ref="F53:F57" si="17">($E$51)</f>
        <v>Atelier 1
De 14h à 15h</v>
      </c>
      <c r="H53" s="18"/>
      <c r="I53" s="90" t="str">
        <f t="shared" ref="I53:I57" si="18">($H$51)</f>
        <v>Atelier 2 
10h-12h</v>
      </c>
      <c r="K53" s="18"/>
      <c r="L53" s="90">
        <f t="shared" ref="L53:L57" si="19">($K$51)</f>
        <v>0</v>
      </c>
      <c r="N53" s="18"/>
      <c r="O53" s="90">
        <f t="shared" ref="O53:O57" si="20">($N$51)</f>
        <v>0</v>
      </c>
      <c r="P53" s="82"/>
      <c r="Q53" s="18"/>
      <c r="R53" s="90">
        <f t="shared" ref="R53:R57" si="21">($Q$51)</f>
        <v>0</v>
      </c>
      <c r="T53" s="18"/>
      <c r="U53" s="90">
        <f t="shared" ref="U53:U57" si="22">($T$51)</f>
        <v>0</v>
      </c>
    </row>
    <row r="54" spans="1:21" x14ac:dyDescent="0.25">
      <c r="A54" s="173"/>
      <c r="C54" s="181"/>
      <c r="E54" s="18"/>
      <c r="F54" s="90" t="str">
        <f t="shared" si="17"/>
        <v>Atelier 1
De 14h à 15h</v>
      </c>
      <c r="H54" s="18"/>
      <c r="I54" s="90" t="str">
        <f t="shared" si="18"/>
        <v>Atelier 2 
10h-12h</v>
      </c>
      <c r="K54" s="18"/>
      <c r="L54" s="90">
        <f t="shared" si="19"/>
        <v>0</v>
      </c>
      <c r="N54" s="18"/>
      <c r="O54" s="90">
        <f t="shared" si="20"/>
        <v>0</v>
      </c>
      <c r="P54" s="82"/>
      <c r="Q54" s="18"/>
      <c r="R54" s="90">
        <f t="shared" si="21"/>
        <v>0</v>
      </c>
      <c r="T54" s="18"/>
      <c r="U54" s="90">
        <f t="shared" si="22"/>
        <v>0</v>
      </c>
    </row>
    <row r="55" spans="1:21" x14ac:dyDescent="0.25">
      <c r="A55" s="173"/>
      <c r="C55" s="181"/>
      <c r="E55" s="18"/>
      <c r="F55" s="90" t="str">
        <f t="shared" si="17"/>
        <v>Atelier 1
De 14h à 15h</v>
      </c>
      <c r="H55" s="18"/>
      <c r="I55" s="90" t="str">
        <f t="shared" si="18"/>
        <v>Atelier 2 
10h-12h</v>
      </c>
      <c r="K55" s="18"/>
      <c r="L55" s="90">
        <f t="shared" si="19"/>
        <v>0</v>
      </c>
      <c r="N55" s="18"/>
      <c r="O55" s="90">
        <f t="shared" si="20"/>
        <v>0</v>
      </c>
      <c r="P55" s="82"/>
      <c r="Q55" s="18"/>
      <c r="R55" s="90">
        <f t="shared" si="21"/>
        <v>0</v>
      </c>
      <c r="T55" s="18"/>
      <c r="U55" s="90">
        <f t="shared" si="22"/>
        <v>0</v>
      </c>
    </row>
    <row r="56" spans="1:21" x14ac:dyDescent="0.25">
      <c r="A56" s="173"/>
      <c r="C56" s="181"/>
      <c r="E56" s="18"/>
      <c r="F56" s="90" t="str">
        <f t="shared" si="17"/>
        <v>Atelier 1
De 14h à 15h</v>
      </c>
      <c r="H56" s="18"/>
      <c r="I56" s="90" t="str">
        <f t="shared" si="18"/>
        <v>Atelier 2 
10h-12h</v>
      </c>
      <c r="K56" s="18"/>
      <c r="L56" s="90">
        <f t="shared" si="19"/>
        <v>0</v>
      </c>
      <c r="N56" s="18"/>
      <c r="O56" s="90">
        <f t="shared" si="20"/>
        <v>0</v>
      </c>
      <c r="P56" s="82"/>
      <c r="Q56" s="18"/>
      <c r="R56" s="90">
        <f t="shared" si="21"/>
        <v>0</v>
      </c>
      <c r="T56" s="18"/>
      <c r="U56" s="90">
        <f t="shared" si="22"/>
        <v>0</v>
      </c>
    </row>
    <row r="57" spans="1:21" ht="15.75" thickBot="1" x14ac:dyDescent="0.3">
      <c r="A57" s="174"/>
      <c r="C57" s="182"/>
      <c r="E57" s="19"/>
      <c r="F57" s="90" t="str">
        <f t="shared" si="17"/>
        <v>Atelier 1
De 14h à 15h</v>
      </c>
      <c r="H57" s="19"/>
      <c r="I57" s="90" t="str">
        <f t="shared" si="18"/>
        <v>Atelier 2 
10h-12h</v>
      </c>
      <c r="K57" s="19"/>
      <c r="L57" s="90">
        <f t="shared" si="19"/>
        <v>0</v>
      </c>
      <c r="N57" s="19"/>
      <c r="O57" s="90">
        <f t="shared" si="20"/>
        <v>0</v>
      </c>
      <c r="P57" s="82"/>
      <c r="Q57" s="19"/>
      <c r="R57" s="90">
        <f t="shared" si="21"/>
        <v>0</v>
      </c>
      <c r="T57" s="19"/>
      <c r="U57" s="90">
        <f t="shared" si="22"/>
        <v>0</v>
      </c>
    </row>
    <row r="59" spans="1:21" x14ac:dyDescent="0.25">
      <c r="E59" s="12"/>
    </row>
    <row r="60" spans="1:21" x14ac:dyDescent="0.25">
      <c r="E60" s="13"/>
    </row>
    <row r="61" spans="1:21" x14ac:dyDescent="0.25">
      <c r="E61" s="13"/>
    </row>
  </sheetData>
  <mergeCells count="7">
    <mergeCell ref="A1:D1"/>
    <mergeCell ref="A2:A57"/>
    <mergeCell ref="C2:C12"/>
    <mergeCell ref="C14:C24"/>
    <mergeCell ref="C27:C37"/>
    <mergeCell ref="C39:C49"/>
    <mergeCell ref="C51:C57"/>
  </mergeCells>
  <printOptions horizontalCentered="1" verticalCentered="1"/>
  <pageMargins left="0.23622047244094491" right="0.23622047244094491" top="0.15748031496062992" bottom="0.35433070866141736" header="0" footer="0.11811023622047245"/>
  <pageSetup paperSize="9" scale="6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W61"/>
  <sheetViews>
    <sheetView zoomScale="80" zoomScaleNormal="80" workbookViewId="0">
      <selection activeCell="E1" sqref="E1:T57"/>
    </sheetView>
  </sheetViews>
  <sheetFormatPr baseColWidth="10" defaultRowHeight="15" x14ac:dyDescent="0.25"/>
  <cols>
    <col min="1" max="1" width="18.85546875" customWidth="1"/>
    <col min="2" max="2" width="1.140625" customWidth="1"/>
    <col min="3" max="3" width="3.42578125" style="1" customWidth="1"/>
    <col min="4" max="4" width="3.28515625" style="3" customWidth="1"/>
    <col min="5" max="5" width="30.7109375" style="2" customWidth="1"/>
    <col min="6" max="6" width="2.7109375" style="86" hidden="1" customWidth="1"/>
    <col min="7" max="7" width="2.7109375" style="86" customWidth="1"/>
    <col min="8" max="8" width="30.7109375" style="2" customWidth="1"/>
    <col min="9" max="9" width="2.5703125" style="54" hidden="1" customWidth="1"/>
    <col min="10" max="10" width="2.5703125" style="54" customWidth="1"/>
    <col min="11" max="11" width="30.7109375" style="2" customWidth="1"/>
    <col min="12" max="12" width="2.7109375" style="54" hidden="1" customWidth="1"/>
    <col min="13" max="13" width="2.7109375" style="54" customWidth="1"/>
    <col min="14" max="14" width="30.7109375" style="34" customWidth="1"/>
    <col min="15" max="15" width="2.7109375" style="56" hidden="1" customWidth="1"/>
    <col min="16" max="16" width="2.7109375" style="56" customWidth="1"/>
    <col min="17" max="17" width="30.7109375" style="2" customWidth="1"/>
    <col min="18" max="18" width="2.7109375" style="54" hidden="1" customWidth="1"/>
    <col min="19" max="19" width="2.7109375" style="54" customWidth="1"/>
    <col min="20" max="20" width="30.7109375" style="2" customWidth="1"/>
    <col min="21" max="21" width="3.7109375" style="84" hidden="1" customWidth="1"/>
    <col min="22" max="22" width="19.42578125" customWidth="1"/>
    <col min="23" max="23" width="20" customWidth="1"/>
    <col min="24" max="24" width="15.7109375" customWidth="1"/>
  </cols>
  <sheetData>
    <row r="1" spans="1:23" s="4" customFormat="1" ht="30.75" thickBot="1" x14ac:dyDescent="0.3">
      <c r="A1" s="170" t="s">
        <v>21</v>
      </c>
      <c r="B1" s="171"/>
      <c r="C1" s="171"/>
      <c r="D1" s="171"/>
      <c r="E1" s="9" t="s">
        <v>36</v>
      </c>
      <c r="F1" s="85"/>
      <c r="G1" s="85"/>
      <c r="H1" s="121" t="s">
        <v>37</v>
      </c>
      <c r="I1" s="79"/>
      <c r="J1" s="79"/>
      <c r="K1" s="120" t="s">
        <v>7</v>
      </c>
      <c r="L1" s="79"/>
      <c r="M1" s="79"/>
      <c r="N1" s="122" t="s">
        <v>38</v>
      </c>
      <c r="O1" s="57"/>
      <c r="P1" s="57"/>
      <c r="Q1" s="123" t="s">
        <v>39</v>
      </c>
      <c r="R1" s="53"/>
      <c r="S1" s="53"/>
      <c r="T1" s="124" t="s">
        <v>40</v>
      </c>
      <c r="U1" s="83"/>
    </row>
    <row r="2" spans="1:23" ht="15" customHeight="1" x14ac:dyDescent="0.25">
      <c r="A2" s="172" t="s">
        <v>6</v>
      </c>
      <c r="C2" s="175" t="s">
        <v>0</v>
      </c>
      <c r="D2" s="25">
        <v>1</v>
      </c>
      <c r="E2" s="17" t="s">
        <v>25</v>
      </c>
      <c r="F2" s="90" t="str">
        <f>($E$1)</f>
        <v xml:space="preserve">SELF 
Thierry </v>
      </c>
      <c r="G2" s="90"/>
      <c r="H2" s="7" t="s">
        <v>29</v>
      </c>
      <c r="I2" s="90" t="str">
        <f>($H$1)</f>
        <v xml:space="preserve">  Restaurant Pédagogique 
Thierry</v>
      </c>
      <c r="J2" s="90"/>
      <c r="K2" s="7" t="s">
        <v>34</v>
      </c>
      <c r="L2" s="90" t="str">
        <f>($K$1)</f>
        <v>Cadre de vie 
Emmanuelle</v>
      </c>
      <c r="M2" s="92"/>
      <c r="N2" s="36" t="s">
        <v>49</v>
      </c>
      <c r="O2" s="90" t="str">
        <f>($N$1)</f>
        <v>Activités manuelles
 Hélène</v>
      </c>
      <c r="P2" s="94"/>
      <c r="Q2" s="91"/>
      <c r="R2" s="90" t="str">
        <f>($Q$1)</f>
        <v>Atelier éducatif
Anita</v>
      </c>
      <c r="S2" s="92"/>
      <c r="T2" s="91"/>
      <c r="U2" s="90" t="str">
        <f>($T$1)</f>
        <v>Horticulture
Virginie</v>
      </c>
      <c r="V2" s="71"/>
      <c r="W2" s="71"/>
    </row>
    <row r="3" spans="1:23" x14ac:dyDescent="0.25">
      <c r="A3" s="173"/>
      <c r="C3" s="176"/>
      <c r="D3" s="25">
        <v>2</v>
      </c>
      <c r="E3" s="18" t="s">
        <v>26</v>
      </c>
      <c r="F3" s="90" t="str">
        <f t="shared" ref="F3:F12" si="0">($E$1)</f>
        <v xml:space="preserve">SELF 
Thierry </v>
      </c>
      <c r="G3" s="90"/>
      <c r="H3" s="8" t="s">
        <v>30</v>
      </c>
      <c r="I3" s="90" t="str">
        <f t="shared" ref="I3:I24" si="1">($H$1)</f>
        <v xml:space="preserve">  Restaurant Pédagogique 
Thierry</v>
      </c>
      <c r="J3" s="90"/>
      <c r="K3" s="8" t="s">
        <v>35</v>
      </c>
      <c r="L3" s="90" t="str">
        <f t="shared" ref="L3:L12" si="2">($K$1)</f>
        <v>Cadre de vie 
Emmanuelle</v>
      </c>
      <c r="M3" s="92"/>
      <c r="N3" s="115" t="s">
        <v>50</v>
      </c>
      <c r="O3" s="90" t="str">
        <f t="shared" ref="O3:O12" si="3">($N$1)</f>
        <v>Activités manuelles
 Hélène</v>
      </c>
      <c r="P3" s="94"/>
      <c r="Q3" s="96"/>
      <c r="R3" s="90" t="str">
        <f t="shared" ref="R3:R12" si="4">($Q$1)</f>
        <v>Atelier éducatif
Anita</v>
      </c>
      <c r="S3" s="92"/>
      <c r="T3" s="96"/>
      <c r="U3" s="90" t="str">
        <f t="shared" ref="U3:U12" si="5">($T$1)</f>
        <v>Horticulture
Virginie</v>
      </c>
      <c r="V3" s="71"/>
      <c r="W3" s="71"/>
    </row>
    <row r="4" spans="1:23" x14ac:dyDescent="0.25">
      <c r="A4" s="173"/>
      <c r="C4" s="176"/>
      <c r="D4" s="25">
        <v>3</v>
      </c>
      <c r="E4" s="18" t="s">
        <v>27</v>
      </c>
      <c r="F4" s="90" t="str">
        <f t="shared" si="0"/>
        <v xml:space="preserve">SELF 
Thierry </v>
      </c>
      <c r="G4" s="90"/>
      <c r="H4" s="8" t="s">
        <v>31</v>
      </c>
      <c r="I4" s="90" t="str">
        <f t="shared" si="1"/>
        <v xml:space="preserve">  Restaurant Pédagogique 
Thierry</v>
      </c>
      <c r="J4" s="90"/>
      <c r="K4" s="8" t="s">
        <v>45</v>
      </c>
      <c r="L4" s="90" t="str">
        <f t="shared" si="2"/>
        <v>Cadre de vie 
Emmanuelle</v>
      </c>
      <c r="M4" s="92"/>
      <c r="N4" s="115" t="s">
        <v>51</v>
      </c>
      <c r="O4" s="90" t="str">
        <f t="shared" si="3"/>
        <v>Activités manuelles
 Hélène</v>
      </c>
      <c r="P4" s="94"/>
      <c r="Q4" s="96"/>
      <c r="R4" s="90" t="str">
        <f t="shared" si="4"/>
        <v>Atelier éducatif
Anita</v>
      </c>
      <c r="S4" s="92"/>
      <c r="T4" s="96"/>
      <c r="U4" s="90" t="str">
        <f t="shared" si="5"/>
        <v>Horticulture
Virginie</v>
      </c>
      <c r="V4" s="71"/>
      <c r="W4" s="71"/>
    </row>
    <row r="5" spans="1:23" x14ac:dyDescent="0.25">
      <c r="A5" s="173"/>
      <c r="C5" s="176"/>
      <c r="D5" s="25">
        <v>4</v>
      </c>
      <c r="E5" s="18" t="s">
        <v>28</v>
      </c>
      <c r="F5" s="90" t="str">
        <f t="shared" si="0"/>
        <v xml:space="preserve">SELF 
Thierry </v>
      </c>
      <c r="G5" s="90"/>
      <c r="H5" s="23" t="s">
        <v>32</v>
      </c>
      <c r="I5" s="90" t="str">
        <f t="shared" si="1"/>
        <v xml:space="preserve">  Restaurant Pédagogique 
Thierry</v>
      </c>
      <c r="J5" s="90"/>
      <c r="K5" s="8" t="s">
        <v>46</v>
      </c>
      <c r="L5" s="90" t="str">
        <f t="shared" si="2"/>
        <v>Cadre de vie 
Emmanuelle</v>
      </c>
      <c r="M5" s="92"/>
      <c r="N5" s="37"/>
      <c r="O5" s="90" t="str">
        <f t="shared" si="3"/>
        <v>Activités manuelles
 Hélène</v>
      </c>
      <c r="P5" s="94"/>
      <c r="Q5" s="96"/>
      <c r="R5" s="90" t="str">
        <f t="shared" si="4"/>
        <v>Atelier éducatif
Anita</v>
      </c>
      <c r="S5" s="92"/>
      <c r="T5" s="96"/>
      <c r="U5" s="90" t="str">
        <f t="shared" si="5"/>
        <v>Horticulture
Virginie</v>
      </c>
      <c r="V5" s="71"/>
      <c r="W5" s="71"/>
    </row>
    <row r="6" spans="1:23" x14ac:dyDescent="0.25">
      <c r="A6" s="173"/>
      <c r="C6" s="176"/>
      <c r="D6" s="25">
        <v>5</v>
      </c>
      <c r="E6" s="11"/>
      <c r="F6" s="90" t="str">
        <f t="shared" si="0"/>
        <v xml:space="preserve">SELF 
Thierry </v>
      </c>
      <c r="G6" s="90"/>
      <c r="H6" s="110" t="s">
        <v>33</v>
      </c>
      <c r="I6" s="90" t="str">
        <f t="shared" si="1"/>
        <v xml:space="preserve">  Restaurant Pédagogique 
Thierry</v>
      </c>
      <c r="J6" s="90"/>
      <c r="K6" s="8" t="s">
        <v>47</v>
      </c>
      <c r="L6" s="90" t="str">
        <f t="shared" si="2"/>
        <v>Cadre de vie 
Emmanuelle</v>
      </c>
      <c r="M6" s="92"/>
      <c r="N6" s="37"/>
      <c r="O6" s="90" t="str">
        <f t="shared" si="3"/>
        <v>Activités manuelles
 Hélène</v>
      </c>
      <c r="P6" s="94"/>
      <c r="Q6" s="96"/>
      <c r="R6" s="90" t="str">
        <f t="shared" si="4"/>
        <v>Atelier éducatif
Anita</v>
      </c>
      <c r="S6" s="92"/>
      <c r="T6" s="96"/>
      <c r="U6" s="90" t="str">
        <f t="shared" si="5"/>
        <v>Horticulture
Virginie</v>
      </c>
      <c r="V6" s="71"/>
      <c r="W6" s="71"/>
    </row>
    <row r="7" spans="1:23" x14ac:dyDescent="0.25">
      <c r="A7" s="173"/>
      <c r="C7" s="176"/>
      <c r="D7" s="25">
        <v>6</v>
      </c>
      <c r="E7" s="95"/>
      <c r="F7" s="90" t="str">
        <f t="shared" si="0"/>
        <v xml:space="preserve">SELF 
Thierry </v>
      </c>
      <c r="G7" s="90"/>
      <c r="H7" s="8"/>
      <c r="I7" s="90" t="str">
        <f t="shared" si="1"/>
        <v xml:space="preserve">  Restaurant Pédagogique 
Thierry</v>
      </c>
      <c r="J7" s="90"/>
      <c r="K7" s="113" t="s">
        <v>48</v>
      </c>
      <c r="L7" s="90" t="str">
        <f t="shared" si="2"/>
        <v>Cadre de vie 
Emmanuelle</v>
      </c>
      <c r="M7" s="90"/>
      <c r="N7" s="37"/>
      <c r="O7" s="90" t="str">
        <f t="shared" si="3"/>
        <v>Activités manuelles
 Hélène</v>
      </c>
      <c r="P7" s="94"/>
      <c r="Q7" s="96"/>
      <c r="R7" s="90" t="str">
        <f t="shared" si="4"/>
        <v>Atelier éducatif
Anita</v>
      </c>
      <c r="S7" s="92"/>
      <c r="T7" s="96"/>
      <c r="U7" s="90" t="str">
        <f t="shared" si="5"/>
        <v>Horticulture
Virginie</v>
      </c>
      <c r="V7" s="71"/>
      <c r="W7" s="71"/>
    </row>
    <row r="8" spans="1:23" x14ac:dyDescent="0.25">
      <c r="A8" s="173"/>
      <c r="C8" s="176"/>
      <c r="D8" s="25">
        <v>7</v>
      </c>
      <c r="E8" s="95"/>
      <c r="F8" s="90" t="str">
        <f t="shared" si="0"/>
        <v xml:space="preserve">SELF 
Thierry </v>
      </c>
      <c r="G8" s="90"/>
      <c r="H8" s="8"/>
      <c r="I8" s="90" t="str">
        <f t="shared" si="1"/>
        <v xml:space="preserve">  Restaurant Pédagogique 
Thierry</v>
      </c>
      <c r="J8" s="90"/>
      <c r="K8" s="8"/>
      <c r="L8" s="90" t="str">
        <f t="shared" si="2"/>
        <v>Cadre de vie 
Emmanuelle</v>
      </c>
      <c r="M8" s="92"/>
      <c r="N8" s="114"/>
      <c r="O8" s="90" t="str">
        <f t="shared" si="3"/>
        <v>Activités manuelles
 Hélène</v>
      </c>
      <c r="P8" s="99"/>
      <c r="Q8" s="96"/>
      <c r="R8" s="90" t="str">
        <f t="shared" si="4"/>
        <v>Atelier éducatif
Anita</v>
      </c>
      <c r="S8" s="92"/>
      <c r="T8" s="96"/>
      <c r="U8" s="90" t="str">
        <f t="shared" si="5"/>
        <v>Horticulture
Virginie</v>
      </c>
      <c r="V8" s="71"/>
      <c r="W8" s="71"/>
    </row>
    <row r="9" spans="1:23" ht="15.75" thickBot="1" x14ac:dyDescent="0.3">
      <c r="A9" s="173"/>
      <c r="C9" s="176"/>
      <c r="D9" s="25">
        <v>8</v>
      </c>
      <c r="E9" s="95"/>
      <c r="F9" s="90" t="str">
        <f t="shared" si="0"/>
        <v xml:space="preserve">SELF 
Thierry </v>
      </c>
      <c r="G9" s="90"/>
      <c r="H9" s="96"/>
      <c r="I9" s="90" t="str">
        <f t="shared" si="1"/>
        <v xml:space="preserve">  Restaurant Pédagogique 
Thierry</v>
      </c>
      <c r="J9" s="90"/>
      <c r="K9" s="96"/>
      <c r="L9" s="90" t="str">
        <f t="shared" si="2"/>
        <v>Cadre de vie 
Emmanuelle</v>
      </c>
      <c r="M9" s="90"/>
      <c r="N9" s="21"/>
      <c r="O9" s="90" t="str">
        <f t="shared" si="3"/>
        <v>Activités manuelles
 Hélène</v>
      </c>
      <c r="P9" s="94"/>
      <c r="Q9" s="95"/>
      <c r="R9" s="90" t="str">
        <f t="shared" si="4"/>
        <v>Atelier éducatif
Anita</v>
      </c>
      <c r="S9" s="90"/>
      <c r="T9" s="96"/>
      <c r="U9" s="90" t="str">
        <f t="shared" si="5"/>
        <v>Horticulture
Virginie</v>
      </c>
      <c r="V9" s="71"/>
      <c r="W9" s="71"/>
    </row>
    <row r="10" spans="1:23" ht="15.75" thickBot="1" x14ac:dyDescent="0.3">
      <c r="A10" s="173"/>
      <c r="C10" s="176"/>
      <c r="D10" s="25">
        <v>9</v>
      </c>
      <c r="E10" s="95"/>
      <c r="F10" s="90" t="str">
        <f t="shared" si="0"/>
        <v xml:space="preserve">SELF 
Thierry </v>
      </c>
      <c r="G10" s="90"/>
      <c r="H10" s="96"/>
      <c r="I10" s="90" t="str">
        <f t="shared" si="1"/>
        <v xml:space="preserve">  Restaurant Pédagogique 
Thierry</v>
      </c>
      <c r="J10" s="90"/>
      <c r="K10" s="95"/>
      <c r="L10" s="90" t="str">
        <f t="shared" si="2"/>
        <v>Cadre de vie 
Emmanuelle</v>
      </c>
      <c r="M10" s="90"/>
      <c r="N10" s="21"/>
      <c r="O10" s="90" t="str">
        <f t="shared" si="3"/>
        <v>Activités manuelles
 Hélène</v>
      </c>
      <c r="P10" s="94"/>
      <c r="Q10" s="95"/>
      <c r="R10" s="90" t="str">
        <f t="shared" si="4"/>
        <v>Atelier éducatif
Anita</v>
      </c>
      <c r="S10" s="90"/>
      <c r="T10" s="96"/>
      <c r="U10" s="90" t="str">
        <f t="shared" si="5"/>
        <v>Horticulture
Virginie</v>
      </c>
      <c r="V10" s="71"/>
      <c r="W10" s="112"/>
    </row>
    <row r="11" spans="1:23" x14ac:dyDescent="0.25">
      <c r="A11" s="173"/>
      <c r="C11" s="176"/>
      <c r="D11" s="25">
        <v>10</v>
      </c>
      <c r="E11" s="95"/>
      <c r="F11" s="90" t="str">
        <f t="shared" si="0"/>
        <v xml:space="preserve">SELF 
Thierry </v>
      </c>
      <c r="G11" s="90"/>
      <c r="H11" s="96"/>
      <c r="I11" s="90" t="str">
        <f t="shared" si="1"/>
        <v xml:space="preserve">  Restaurant Pédagogique 
Thierry</v>
      </c>
      <c r="J11" s="90"/>
      <c r="K11" s="95"/>
      <c r="L11" s="90" t="str">
        <f t="shared" si="2"/>
        <v>Cadre de vie 
Emmanuelle</v>
      </c>
      <c r="M11" s="90"/>
      <c r="N11" s="21"/>
      <c r="O11" s="90" t="str">
        <f t="shared" si="3"/>
        <v>Activités manuelles
 Hélène</v>
      </c>
      <c r="P11" s="94"/>
      <c r="Q11" s="95"/>
      <c r="R11" s="90" t="str">
        <f t="shared" si="4"/>
        <v>Atelier éducatif
Anita</v>
      </c>
      <c r="S11" s="90"/>
      <c r="T11" s="96"/>
      <c r="U11" s="90" t="str">
        <f t="shared" si="5"/>
        <v>Horticulture
Virginie</v>
      </c>
      <c r="V11" s="71"/>
      <c r="W11" s="71"/>
    </row>
    <row r="12" spans="1:23" ht="15.75" thickBot="1" x14ac:dyDescent="0.3">
      <c r="A12" s="173"/>
      <c r="C12" s="176"/>
      <c r="D12" s="26">
        <v>11</v>
      </c>
      <c r="E12" s="100"/>
      <c r="F12" s="90" t="str">
        <f t="shared" si="0"/>
        <v xml:space="preserve">SELF 
Thierry </v>
      </c>
      <c r="G12" s="90"/>
      <c r="H12" s="100"/>
      <c r="I12" s="90" t="str">
        <f t="shared" si="1"/>
        <v xml:space="preserve">  Restaurant Pédagogique 
Thierry</v>
      </c>
      <c r="J12" s="90"/>
      <c r="K12" s="100"/>
      <c r="L12" s="90" t="str">
        <f t="shared" si="2"/>
        <v>Cadre de vie 
Emmanuelle</v>
      </c>
      <c r="M12" s="90"/>
      <c r="N12" s="38"/>
      <c r="O12" s="90" t="str">
        <f t="shared" si="3"/>
        <v>Activités manuelles
 Hélène</v>
      </c>
      <c r="P12" s="94"/>
      <c r="Q12" s="100"/>
      <c r="R12" s="90" t="str">
        <f t="shared" si="4"/>
        <v>Atelier éducatif
Anita</v>
      </c>
      <c r="S12" s="90"/>
      <c r="T12" s="102"/>
      <c r="U12" s="90" t="str">
        <f t="shared" si="5"/>
        <v>Horticulture
Virginie</v>
      </c>
      <c r="V12" s="71"/>
      <c r="W12" s="71"/>
    </row>
    <row r="13" spans="1:23" ht="15" customHeight="1" thickBot="1" x14ac:dyDescent="0.3">
      <c r="A13" s="173"/>
      <c r="C13" s="67"/>
      <c r="D13" s="68"/>
      <c r="E13" s="103"/>
      <c r="F13" s="104"/>
      <c r="G13" s="104"/>
      <c r="H13" s="105"/>
      <c r="I13" s="90"/>
      <c r="J13" s="90"/>
      <c r="K13" s="105"/>
      <c r="L13" s="90"/>
      <c r="M13" s="90"/>
      <c r="N13" s="106"/>
      <c r="O13" s="94"/>
      <c r="P13" s="94"/>
      <c r="Q13" s="105"/>
      <c r="R13" s="90"/>
      <c r="S13" s="90"/>
      <c r="T13" s="107"/>
      <c r="V13" s="71"/>
      <c r="W13" s="71"/>
    </row>
    <row r="14" spans="1:23" x14ac:dyDescent="0.25">
      <c r="A14" s="173"/>
      <c r="C14" s="177" t="s">
        <v>1</v>
      </c>
      <c r="D14" s="27">
        <v>1</v>
      </c>
      <c r="E14" s="7" t="s">
        <v>29</v>
      </c>
      <c r="F14" s="90" t="str">
        <f t="shared" ref="F14:F24" si="6">($E$1)</f>
        <v xml:space="preserve">SELF 
Thierry </v>
      </c>
      <c r="G14" s="90"/>
      <c r="H14" s="17" t="s">
        <v>25</v>
      </c>
      <c r="I14" s="90" t="str">
        <f t="shared" si="1"/>
        <v xml:space="preserve">  Restaurant Pédagogique 
Thierry</v>
      </c>
      <c r="J14" s="90"/>
      <c r="K14" s="7" t="s">
        <v>47</v>
      </c>
      <c r="L14" s="90" t="str">
        <f t="shared" ref="L14:L24" si="7">($K$1)</f>
        <v>Cadre de vie 
Emmanuelle</v>
      </c>
      <c r="M14" s="92"/>
      <c r="N14" s="7" t="s">
        <v>34</v>
      </c>
      <c r="O14" s="90" t="str">
        <f t="shared" ref="O14:O24" si="8">($N$1)</f>
        <v>Activités manuelles
 Hélène</v>
      </c>
      <c r="P14" s="94"/>
      <c r="Q14" s="91"/>
      <c r="R14" s="90" t="str">
        <f t="shared" ref="R14:R24" si="9">($Q$1)</f>
        <v>Atelier éducatif
Anita</v>
      </c>
      <c r="S14" s="92"/>
      <c r="T14" s="91"/>
      <c r="U14" s="90" t="str">
        <f t="shared" ref="U14:U24" si="10">($T$1)</f>
        <v>Horticulture
Virginie</v>
      </c>
      <c r="V14" s="71"/>
      <c r="W14" s="71"/>
    </row>
    <row r="15" spans="1:23" x14ac:dyDescent="0.25">
      <c r="A15" s="173"/>
      <c r="C15" s="176"/>
      <c r="D15" s="28">
        <v>2</v>
      </c>
      <c r="E15" s="8" t="s">
        <v>30</v>
      </c>
      <c r="F15" s="90" t="str">
        <f t="shared" si="6"/>
        <v xml:space="preserve">SELF 
Thierry </v>
      </c>
      <c r="G15" s="90"/>
      <c r="H15" s="18" t="s">
        <v>26</v>
      </c>
      <c r="I15" s="90" t="str">
        <f t="shared" si="1"/>
        <v xml:space="preserve">  Restaurant Pédagogique 
Thierry</v>
      </c>
      <c r="J15" s="90"/>
      <c r="K15" s="113" t="s">
        <v>48</v>
      </c>
      <c r="L15" s="90" t="str">
        <f t="shared" si="7"/>
        <v>Cadre de vie 
Emmanuelle</v>
      </c>
      <c r="M15" s="90"/>
      <c r="N15" s="8" t="s">
        <v>35</v>
      </c>
      <c r="O15" s="90" t="str">
        <f t="shared" si="8"/>
        <v>Activités manuelles
 Hélène</v>
      </c>
      <c r="P15" s="94"/>
      <c r="Q15" s="96"/>
      <c r="R15" s="90" t="str">
        <f t="shared" si="9"/>
        <v>Atelier éducatif
Anita</v>
      </c>
      <c r="S15" s="92"/>
      <c r="T15" s="96"/>
      <c r="U15" s="90" t="str">
        <f t="shared" si="10"/>
        <v>Horticulture
Virginie</v>
      </c>
      <c r="V15" s="71"/>
      <c r="W15" s="71"/>
    </row>
    <row r="16" spans="1:23" x14ac:dyDescent="0.25">
      <c r="A16" s="173"/>
      <c r="C16" s="176"/>
      <c r="D16" s="28">
        <v>3</v>
      </c>
      <c r="E16" s="8" t="s">
        <v>31</v>
      </c>
      <c r="F16" s="90" t="str">
        <f t="shared" si="6"/>
        <v xml:space="preserve">SELF 
Thierry </v>
      </c>
      <c r="G16" s="90"/>
      <c r="H16" s="18" t="s">
        <v>27</v>
      </c>
      <c r="I16" s="90" t="str">
        <f t="shared" si="1"/>
        <v xml:space="preserve">  Restaurant Pédagogique 
Thierry</v>
      </c>
      <c r="J16" s="90"/>
      <c r="K16" s="117" t="s">
        <v>49</v>
      </c>
      <c r="L16" s="90" t="str">
        <f t="shared" si="7"/>
        <v>Cadre de vie 
Emmanuelle</v>
      </c>
      <c r="M16" s="92"/>
      <c r="N16" s="8" t="s">
        <v>45</v>
      </c>
      <c r="O16" s="90" t="str">
        <f t="shared" si="8"/>
        <v>Activités manuelles
 Hélène</v>
      </c>
      <c r="P16" s="94"/>
      <c r="Q16" s="96"/>
      <c r="R16" s="90" t="str">
        <f t="shared" si="9"/>
        <v>Atelier éducatif
Anita</v>
      </c>
      <c r="S16" s="92"/>
      <c r="T16" s="96"/>
      <c r="U16" s="90" t="str">
        <f t="shared" si="10"/>
        <v>Horticulture
Virginie</v>
      </c>
      <c r="V16" s="71"/>
      <c r="W16" s="71"/>
    </row>
    <row r="17" spans="1:23" x14ac:dyDescent="0.25">
      <c r="A17" s="173"/>
      <c r="C17" s="176"/>
      <c r="D17" s="28">
        <v>4</v>
      </c>
      <c r="E17" s="23" t="s">
        <v>32</v>
      </c>
      <c r="F17" s="90" t="str">
        <f t="shared" si="6"/>
        <v xml:space="preserve">SELF 
Thierry </v>
      </c>
      <c r="G17" s="90"/>
      <c r="H17" s="18" t="s">
        <v>28</v>
      </c>
      <c r="I17" s="90" t="str">
        <f t="shared" si="1"/>
        <v xml:space="preserve">  Restaurant Pédagogique 
Thierry</v>
      </c>
      <c r="J17" s="90"/>
      <c r="K17" s="115" t="s">
        <v>50</v>
      </c>
      <c r="L17" s="90" t="str">
        <f t="shared" si="7"/>
        <v>Cadre de vie 
Emmanuelle</v>
      </c>
      <c r="M17" s="92"/>
      <c r="N17" s="8" t="s">
        <v>46</v>
      </c>
      <c r="O17" s="90" t="str">
        <f t="shared" si="8"/>
        <v>Activités manuelles
 Hélène</v>
      </c>
      <c r="P17" s="99"/>
      <c r="Q17" s="96"/>
      <c r="R17" s="90" t="str">
        <f t="shared" si="9"/>
        <v>Atelier éducatif
Anita</v>
      </c>
      <c r="S17" s="92"/>
      <c r="T17" s="96"/>
      <c r="U17" s="90" t="str">
        <f t="shared" si="10"/>
        <v>Horticulture
Virginie</v>
      </c>
      <c r="V17" s="71"/>
      <c r="W17" s="71"/>
    </row>
    <row r="18" spans="1:23" x14ac:dyDescent="0.25">
      <c r="A18" s="173"/>
      <c r="C18" s="176"/>
      <c r="D18" s="28">
        <v>5</v>
      </c>
      <c r="E18" s="8" t="s">
        <v>33</v>
      </c>
      <c r="F18" s="90" t="str">
        <f t="shared" si="6"/>
        <v xml:space="preserve">SELF 
Thierry </v>
      </c>
      <c r="G18" s="90"/>
      <c r="H18" s="111"/>
      <c r="I18" s="90" t="str">
        <f t="shared" si="1"/>
        <v xml:space="preserve">  Restaurant Pédagogique 
Thierry</v>
      </c>
      <c r="J18" s="90"/>
      <c r="K18" s="115" t="s">
        <v>51</v>
      </c>
      <c r="L18" s="90" t="str">
        <f t="shared" si="7"/>
        <v>Cadre de vie 
Emmanuelle</v>
      </c>
      <c r="M18" s="92"/>
      <c r="N18" s="98"/>
      <c r="O18" s="90" t="str">
        <f t="shared" si="8"/>
        <v>Activités manuelles
 Hélène</v>
      </c>
      <c r="P18" s="99"/>
      <c r="Q18" s="108"/>
      <c r="R18" s="90" t="str">
        <f t="shared" si="9"/>
        <v>Atelier éducatif
Anita</v>
      </c>
      <c r="S18" s="109"/>
      <c r="T18" s="96"/>
      <c r="U18" s="90" t="str">
        <f t="shared" si="10"/>
        <v>Horticulture
Virginie</v>
      </c>
      <c r="V18" s="71"/>
      <c r="W18" s="71"/>
    </row>
    <row r="19" spans="1:23" x14ac:dyDescent="0.25">
      <c r="A19" s="173"/>
      <c r="C19" s="176"/>
      <c r="D19" s="28">
        <v>6</v>
      </c>
      <c r="E19" s="95"/>
      <c r="F19" s="90" t="str">
        <f t="shared" si="6"/>
        <v xml:space="preserve">SELF 
Thierry </v>
      </c>
      <c r="G19" s="90"/>
      <c r="H19" s="95"/>
      <c r="I19" s="90" t="str">
        <f t="shared" si="1"/>
        <v xml:space="preserve">  Restaurant Pédagogique 
Thierry</v>
      </c>
      <c r="J19" s="90"/>
      <c r="K19" s="95"/>
      <c r="L19" s="90" t="str">
        <f t="shared" si="7"/>
        <v>Cadre de vie 
Emmanuelle</v>
      </c>
      <c r="M19" s="90"/>
      <c r="N19" s="98"/>
      <c r="O19" s="90" t="str">
        <f t="shared" si="8"/>
        <v>Activités manuelles
 Hélène</v>
      </c>
      <c r="P19" s="99"/>
      <c r="Q19" s="96"/>
      <c r="R19" s="90" t="str">
        <f t="shared" si="9"/>
        <v>Atelier éducatif
Anita</v>
      </c>
      <c r="S19" s="92"/>
      <c r="T19" s="96"/>
      <c r="U19" s="90" t="str">
        <f t="shared" si="10"/>
        <v>Horticulture
Virginie</v>
      </c>
      <c r="V19" s="71"/>
      <c r="W19" s="71"/>
    </row>
    <row r="20" spans="1:23" x14ac:dyDescent="0.25">
      <c r="A20" s="173"/>
      <c r="C20" s="176"/>
      <c r="D20" s="28">
        <v>7</v>
      </c>
      <c r="E20" s="96"/>
      <c r="F20" s="90" t="str">
        <f t="shared" si="6"/>
        <v xml:space="preserve">SELF 
Thierry </v>
      </c>
      <c r="G20" s="90"/>
      <c r="H20" s="96"/>
      <c r="I20" s="90" t="str">
        <f t="shared" si="1"/>
        <v xml:space="preserve">  Restaurant Pédagogique 
Thierry</v>
      </c>
      <c r="J20" s="90"/>
      <c r="K20" s="95"/>
      <c r="L20" s="90" t="str">
        <f t="shared" si="7"/>
        <v>Cadre de vie 
Emmanuelle</v>
      </c>
      <c r="M20" s="90"/>
      <c r="N20" s="97"/>
      <c r="O20" s="90" t="str">
        <f t="shared" si="8"/>
        <v>Activités manuelles
 Hélène</v>
      </c>
      <c r="P20" s="94"/>
      <c r="Q20" s="96"/>
      <c r="R20" s="90" t="str">
        <f t="shared" si="9"/>
        <v>Atelier éducatif
Anita</v>
      </c>
      <c r="S20" s="92"/>
      <c r="T20" s="96"/>
      <c r="U20" s="90" t="str">
        <f t="shared" si="10"/>
        <v>Horticulture
Virginie</v>
      </c>
      <c r="V20" s="71"/>
      <c r="W20" s="71"/>
    </row>
    <row r="21" spans="1:23" x14ac:dyDescent="0.25">
      <c r="A21" s="173"/>
      <c r="C21" s="176"/>
      <c r="D21" s="28">
        <v>8</v>
      </c>
      <c r="E21" s="96"/>
      <c r="F21" s="90" t="str">
        <f t="shared" si="6"/>
        <v xml:space="preserve">SELF 
Thierry </v>
      </c>
      <c r="G21" s="90"/>
      <c r="H21" s="96"/>
      <c r="I21" s="90" t="str">
        <f t="shared" si="1"/>
        <v xml:space="preserve">  Restaurant Pédagogique 
Thierry</v>
      </c>
      <c r="J21" s="90"/>
      <c r="K21" s="96"/>
      <c r="L21" s="90" t="str">
        <f t="shared" si="7"/>
        <v>Cadre de vie 
Emmanuelle</v>
      </c>
      <c r="M21" s="92"/>
      <c r="N21" s="97"/>
      <c r="O21" s="90" t="str">
        <f t="shared" si="8"/>
        <v>Activités manuelles
 Hélène</v>
      </c>
      <c r="P21" s="94"/>
      <c r="Q21" s="95"/>
      <c r="R21" s="90" t="str">
        <f t="shared" si="9"/>
        <v>Atelier éducatif
Anita</v>
      </c>
      <c r="S21" s="90"/>
      <c r="T21" s="96"/>
      <c r="U21" s="90" t="str">
        <f t="shared" si="10"/>
        <v>Horticulture
Virginie</v>
      </c>
      <c r="V21" s="71"/>
      <c r="W21" s="71"/>
    </row>
    <row r="22" spans="1:23" x14ac:dyDescent="0.25">
      <c r="A22" s="173"/>
      <c r="C22" s="178"/>
      <c r="D22" s="28">
        <v>9</v>
      </c>
      <c r="E22" s="96"/>
      <c r="F22" s="90" t="str">
        <f t="shared" si="6"/>
        <v xml:space="preserve">SELF 
Thierry </v>
      </c>
      <c r="G22" s="90"/>
      <c r="H22" s="96"/>
      <c r="I22" s="90" t="str">
        <f t="shared" si="1"/>
        <v xml:space="preserve">  Restaurant Pédagogique 
Thierry</v>
      </c>
      <c r="J22" s="90"/>
      <c r="K22" s="96"/>
      <c r="L22" s="90" t="str">
        <f t="shared" si="7"/>
        <v>Cadre de vie 
Emmanuelle</v>
      </c>
      <c r="M22" s="92"/>
      <c r="N22" s="97"/>
      <c r="O22" s="90" t="str">
        <f t="shared" si="8"/>
        <v>Activités manuelles
 Hélène</v>
      </c>
      <c r="P22" s="94"/>
      <c r="Q22" s="95"/>
      <c r="R22" s="90" t="str">
        <f t="shared" si="9"/>
        <v>Atelier éducatif
Anita</v>
      </c>
      <c r="S22" s="90"/>
      <c r="T22" s="96"/>
      <c r="U22" s="90" t="str">
        <f t="shared" si="10"/>
        <v>Horticulture
Virginie</v>
      </c>
      <c r="V22" s="71"/>
      <c r="W22" s="71"/>
    </row>
    <row r="23" spans="1:23" x14ac:dyDescent="0.25">
      <c r="A23" s="173"/>
      <c r="C23" s="178"/>
      <c r="D23" s="28">
        <v>10</v>
      </c>
      <c r="E23" s="96"/>
      <c r="F23" s="90" t="str">
        <f t="shared" si="6"/>
        <v xml:space="preserve">SELF 
Thierry </v>
      </c>
      <c r="G23" s="90"/>
      <c r="H23" s="96"/>
      <c r="I23" s="90" t="str">
        <f t="shared" si="1"/>
        <v xml:space="preserve">  Restaurant Pédagogique 
Thierry</v>
      </c>
      <c r="J23" s="90"/>
      <c r="K23" s="96"/>
      <c r="L23" s="90" t="str">
        <f t="shared" si="7"/>
        <v>Cadre de vie 
Emmanuelle</v>
      </c>
      <c r="M23" s="92"/>
      <c r="N23" s="97"/>
      <c r="O23" s="90" t="str">
        <f t="shared" si="8"/>
        <v>Activités manuelles
 Hélène</v>
      </c>
      <c r="P23" s="94"/>
      <c r="Q23" s="95"/>
      <c r="R23" s="90" t="str">
        <f t="shared" si="9"/>
        <v>Atelier éducatif
Anita</v>
      </c>
      <c r="S23" s="90"/>
      <c r="T23" s="96"/>
      <c r="U23" s="90" t="str">
        <f t="shared" si="10"/>
        <v>Horticulture
Virginie</v>
      </c>
      <c r="V23" s="71"/>
      <c r="W23" s="71"/>
    </row>
    <row r="24" spans="1:23" ht="15.75" thickBot="1" x14ac:dyDescent="0.3">
      <c r="A24" s="173"/>
      <c r="C24" s="179"/>
      <c r="D24" s="29">
        <v>11</v>
      </c>
      <c r="E24" s="102"/>
      <c r="F24" s="90" t="str">
        <f t="shared" si="6"/>
        <v xml:space="preserve">SELF 
Thierry </v>
      </c>
      <c r="G24" s="90"/>
      <c r="H24" s="100"/>
      <c r="I24" s="90" t="str">
        <f t="shared" si="1"/>
        <v xml:space="preserve">  Restaurant Pédagogique 
Thierry</v>
      </c>
      <c r="J24" s="90"/>
      <c r="K24" s="100"/>
      <c r="L24" s="90" t="str">
        <f t="shared" si="7"/>
        <v>Cadre de vie 
Emmanuelle</v>
      </c>
      <c r="M24" s="90"/>
      <c r="N24" s="101"/>
      <c r="O24" s="90" t="str">
        <f t="shared" si="8"/>
        <v>Activités manuelles
 Hélène</v>
      </c>
      <c r="P24" s="94"/>
      <c r="Q24" s="100"/>
      <c r="R24" s="90" t="str">
        <f t="shared" si="9"/>
        <v>Atelier éducatif
Anita</v>
      </c>
      <c r="S24" s="90"/>
      <c r="T24" s="100"/>
      <c r="U24" s="90" t="str">
        <f t="shared" si="10"/>
        <v>Horticulture
Virginie</v>
      </c>
      <c r="V24" s="71"/>
      <c r="W24" s="71"/>
    </row>
    <row r="25" spans="1:23" ht="6" customHeight="1" thickBot="1" x14ac:dyDescent="0.3">
      <c r="A25" s="173"/>
      <c r="K25" s="1"/>
      <c r="L25" s="80"/>
      <c r="M25" s="80"/>
      <c r="V25" s="71"/>
      <c r="W25" s="71"/>
    </row>
    <row r="26" spans="1:23" ht="30" customHeight="1" thickBot="1" x14ac:dyDescent="0.3">
      <c r="A26" s="173"/>
      <c r="C26" s="6"/>
      <c r="D26" s="4"/>
      <c r="E26" s="125" t="s">
        <v>41</v>
      </c>
      <c r="F26" s="85"/>
      <c r="G26" s="85"/>
      <c r="H26" s="126" t="s">
        <v>8</v>
      </c>
      <c r="I26" s="57"/>
      <c r="J26" s="57"/>
      <c r="K26" s="127" t="s">
        <v>42</v>
      </c>
      <c r="L26" s="57"/>
      <c r="M26" s="57"/>
      <c r="N26" s="128" t="s">
        <v>22</v>
      </c>
      <c r="O26" s="57"/>
      <c r="P26" s="57"/>
      <c r="Q26" s="129" t="s">
        <v>43</v>
      </c>
      <c r="R26" s="57"/>
      <c r="S26" s="57"/>
      <c r="T26" s="130" t="s">
        <v>44</v>
      </c>
      <c r="V26" s="72"/>
      <c r="W26" s="71"/>
    </row>
    <row r="27" spans="1:23" ht="15" customHeight="1" x14ac:dyDescent="0.25">
      <c r="A27" s="173"/>
      <c r="C27" s="177" t="s">
        <v>0</v>
      </c>
      <c r="D27" s="24">
        <v>1</v>
      </c>
      <c r="E27" s="16"/>
      <c r="F27" s="90" t="str">
        <f>($E$26)</f>
        <v xml:space="preserve">Atelier éducatif
Valerie  + Julie </v>
      </c>
      <c r="G27" s="90"/>
      <c r="H27" s="91"/>
      <c r="I27" s="90" t="str">
        <f>($H$26)</f>
        <v>Espace Vert
Jérome</v>
      </c>
      <c r="J27" s="90"/>
      <c r="K27" s="91"/>
      <c r="L27" s="90" t="str">
        <f>($K$26)</f>
        <v xml:space="preserve">Classe Gaillard
 Benoit </v>
      </c>
      <c r="M27" s="92"/>
      <c r="N27" s="93"/>
      <c r="O27" s="90" t="str">
        <f>($N$26)</f>
        <v>Atelier Polyvalent 
Michel - Pascal</v>
      </c>
      <c r="P27" s="94"/>
      <c r="Q27" s="91"/>
      <c r="R27" s="90" t="str">
        <f>($Q$26)</f>
        <v>SPORT</v>
      </c>
      <c r="S27" s="92"/>
      <c r="T27" s="91"/>
      <c r="U27" s="90" t="str">
        <f>($T$26)</f>
        <v>Musculation</v>
      </c>
      <c r="V27" s="71"/>
      <c r="W27" s="71"/>
    </row>
    <row r="28" spans="1:23" x14ac:dyDescent="0.25">
      <c r="A28" s="173"/>
      <c r="C28" s="176"/>
      <c r="D28" s="25">
        <v>2</v>
      </c>
      <c r="E28" s="11"/>
      <c r="F28" s="90" t="str">
        <f t="shared" ref="F28:F49" si="11">($E$26)</f>
        <v xml:space="preserve">Atelier éducatif
Valerie  + Julie </v>
      </c>
      <c r="H28" s="8"/>
      <c r="I28" s="90" t="str">
        <f t="shared" ref="I28:I49" si="12">($H$26)</f>
        <v>Espace Vert
Jérome</v>
      </c>
      <c r="J28" s="55"/>
      <c r="K28" s="11"/>
      <c r="L28" s="90" t="str">
        <f t="shared" ref="L28:L49" si="13">($K$26)</f>
        <v xml:space="preserve">Classe Gaillard
 Benoit </v>
      </c>
      <c r="N28" s="22"/>
      <c r="O28" s="90" t="str">
        <f t="shared" ref="O28:O49" si="14">($N$26)</f>
        <v>Atelier Polyvalent 
Michel - Pascal</v>
      </c>
      <c r="P28" s="55"/>
      <c r="Q28" s="11"/>
      <c r="R28" s="90" t="str">
        <f t="shared" ref="R28:R49" si="15">($Q$26)</f>
        <v>SPORT</v>
      </c>
      <c r="T28" s="22"/>
      <c r="U28" s="90" t="str">
        <f t="shared" ref="U28:U49" si="16">($T$26)</f>
        <v>Musculation</v>
      </c>
      <c r="V28" s="71"/>
      <c r="W28" s="71"/>
    </row>
    <row r="29" spans="1:23" x14ac:dyDescent="0.25">
      <c r="A29" s="173"/>
      <c r="C29" s="176"/>
      <c r="D29" s="25">
        <v>3</v>
      </c>
      <c r="E29" s="11"/>
      <c r="F29" s="90" t="str">
        <f t="shared" si="11"/>
        <v xml:space="preserve">Atelier éducatif
Valerie  + Julie </v>
      </c>
      <c r="H29" s="8"/>
      <c r="I29" s="90" t="str">
        <f t="shared" si="12"/>
        <v>Espace Vert
Jérome</v>
      </c>
      <c r="J29" s="55"/>
      <c r="K29" s="11"/>
      <c r="L29" s="90" t="str">
        <f t="shared" si="13"/>
        <v xml:space="preserve">Classe Gaillard
 Benoit </v>
      </c>
      <c r="N29" s="22"/>
      <c r="O29" s="90" t="str">
        <f t="shared" si="14"/>
        <v>Atelier Polyvalent 
Michel - Pascal</v>
      </c>
      <c r="P29" s="55"/>
      <c r="Q29" s="11"/>
      <c r="R29" s="90" t="str">
        <f t="shared" si="15"/>
        <v>SPORT</v>
      </c>
      <c r="T29" s="22"/>
      <c r="U29" s="90" t="str">
        <f t="shared" si="16"/>
        <v>Musculation</v>
      </c>
      <c r="V29" s="73"/>
      <c r="W29" s="71"/>
    </row>
    <row r="30" spans="1:23" x14ac:dyDescent="0.25">
      <c r="A30" s="173"/>
      <c r="C30" s="176"/>
      <c r="D30" s="25">
        <v>4</v>
      </c>
      <c r="E30" s="11"/>
      <c r="F30" s="90" t="str">
        <f t="shared" si="11"/>
        <v xml:space="preserve">Atelier éducatif
Valerie  + Julie </v>
      </c>
      <c r="H30" s="23"/>
      <c r="I30" s="90" t="str">
        <f t="shared" si="12"/>
        <v>Espace Vert
Jérome</v>
      </c>
      <c r="J30" s="56"/>
      <c r="K30" s="11"/>
      <c r="L30" s="90" t="str">
        <f t="shared" si="13"/>
        <v xml:space="preserve">Classe Gaillard
 Benoit </v>
      </c>
      <c r="N30" s="22"/>
      <c r="O30" s="90" t="str">
        <f t="shared" si="14"/>
        <v>Atelier Polyvalent 
Michel - Pascal</v>
      </c>
      <c r="P30" s="55"/>
      <c r="Q30" s="11"/>
      <c r="R30" s="90" t="str">
        <f t="shared" si="15"/>
        <v>SPORT</v>
      </c>
      <c r="T30" s="22"/>
      <c r="U30" s="90" t="str">
        <f t="shared" si="16"/>
        <v>Musculation</v>
      </c>
      <c r="V30" s="71"/>
      <c r="W30" s="71"/>
    </row>
    <row r="31" spans="1:23" ht="15" customHeight="1" x14ac:dyDescent="0.25">
      <c r="A31" s="173"/>
      <c r="C31" s="176"/>
      <c r="D31" s="25">
        <v>5</v>
      </c>
      <c r="E31" s="11"/>
      <c r="F31" s="90" t="str">
        <f t="shared" si="11"/>
        <v xml:space="preserve">Atelier éducatif
Valerie  + Julie </v>
      </c>
      <c r="H31" s="8"/>
      <c r="I31" s="90" t="str">
        <f t="shared" si="12"/>
        <v>Espace Vert
Jérome</v>
      </c>
      <c r="J31" s="55"/>
      <c r="K31" s="70"/>
      <c r="L31" s="90" t="str">
        <f t="shared" si="13"/>
        <v xml:space="preserve">Classe Gaillard
 Benoit </v>
      </c>
      <c r="M31" s="81"/>
      <c r="N31" s="22"/>
      <c r="O31" s="90" t="str">
        <f t="shared" si="14"/>
        <v>Atelier Polyvalent 
Michel - Pascal</v>
      </c>
      <c r="P31" s="55"/>
      <c r="Q31" s="70"/>
      <c r="R31" s="90" t="str">
        <f t="shared" si="15"/>
        <v>SPORT</v>
      </c>
      <c r="S31" s="81"/>
      <c r="T31" s="22"/>
      <c r="U31" s="90" t="str">
        <f t="shared" si="16"/>
        <v>Musculation</v>
      </c>
      <c r="V31" s="71"/>
      <c r="W31" s="71"/>
    </row>
    <row r="32" spans="1:23" x14ac:dyDescent="0.25">
      <c r="A32" s="173"/>
      <c r="C32" s="176"/>
      <c r="D32" s="25">
        <v>6</v>
      </c>
      <c r="E32" s="11"/>
      <c r="F32" s="90" t="str">
        <f t="shared" si="11"/>
        <v xml:space="preserve">Atelier éducatif
Valerie  + Julie </v>
      </c>
      <c r="H32" s="8"/>
      <c r="I32" s="90" t="str">
        <f t="shared" si="12"/>
        <v>Espace Vert
Jérome</v>
      </c>
      <c r="J32" s="55"/>
      <c r="K32" s="70"/>
      <c r="L32" s="90" t="str">
        <f t="shared" si="13"/>
        <v xml:space="preserve">Classe Gaillard
 Benoit </v>
      </c>
      <c r="M32" s="81"/>
      <c r="N32" s="22"/>
      <c r="O32" s="90" t="str">
        <f t="shared" si="14"/>
        <v>Atelier Polyvalent 
Michel - Pascal</v>
      </c>
      <c r="P32" s="55"/>
      <c r="Q32" s="70"/>
      <c r="R32" s="90" t="str">
        <f t="shared" si="15"/>
        <v>SPORT</v>
      </c>
      <c r="S32" s="81"/>
      <c r="T32" s="22"/>
      <c r="U32" s="90" t="str">
        <f t="shared" si="16"/>
        <v>Musculation</v>
      </c>
      <c r="V32" s="71"/>
      <c r="W32" s="71"/>
    </row>
    <row r="33" spans="1:21" x14ac:dyDescent="0.25">
      <c r="A33" s="173"/>
      <c r="C33" s="178"/>
      <c r="D33" s="25">
        <v>7</v>
      </c>
      <c r="E33" s="11"/>
      <c r="F33" s="90" t="str">
        <f t="shared" si="11"/>
        <v xml:space="preserve">Atelier éducatif
Valerie  + Julie </v>
      </c>
      <c r="H33" s="8"/>
      <c r="I33" s="90" t="str">
        <f t="shared" si="12"/>
        <v>Espace Vert
Jérome</v>
      </c>
      <c r="J33" s="55"/>
      <c r="K33" s="11"/>
      <c r="L33" s="90" t="str">
        <f t="shared" si="13"/>
        <v xml:space="preserve">Classe Gaillard
 Benoit </v>
      </c>
      <c r="N33" s="22"/>
      <c r="O33" s="90" t="str">
        <f t="shared" si="14"/>
        <v>Atelier Polyvalent 
Michel - Pascal</v>
      </c>
      <c r="P33" s="55"/>
      <c r="Q33" s="11"/>
      <c r="R33" s="90" t="str">
        <f t="shared" si="15"/>
        <v>SPORT</v>
      </c>
      <c r="T33" s="22"/>
      <c r="U33" s="90" t="str">
        <f t="shared" si="16"/>
        <v>Musculation</v>
      </c>
    </row>
    <row r="34" spans="1:21" x14ac:dyDescent="0.25">
      <c r="A34" s="173"/>
      <c r="C34" s="178"/>
      <c r="D34" s="25">
        <v>8</v>
      </c>
      <c r="E34" s="11"/>
      <c r="F34" s="90" t="str">
        <f t="shared" si="11"/>
        <v xml:space="preserve">Atelier éducatif
Valerie  + Julie </v>
      </c>
      <c r="H34" s="8"/>
      <c r="I34" s="90" t="str">
        <f t="shared" si="12"/>
        <v>Espace Vert
Jérome</v>
      </c>
      <c r="J34" s="55"/>
      <c r="K34" s="11"/>
      <c r="L34" s="90" t="str">
        <f t="shared" si="13"/>
        <v xml:space="preserve">Classe Gaillard
 Benoit </v>
      </c>
      <c r="N34" s="22"/>
      <c r="O34" s="90" t="str">
        <f t="shared" si="14"/>
        <v>Atelier Polyvalent 
Michel - Pascal</v>
      </c>
      <c r="P34" s="55"/>
      <c r="Q34" s="11"/>
      <c r="R34" s="90" t="str">
        <f t="shared" si="15"/>
        <v>SPORT</v>
      </c>
      <c r="T34" s="22"/>
      <c r="U34" s="90" t="str">
        <f t="shared" si="16"/>
        <v>Musculation</v>
      </c>
    </row>
    <row r="35" spans="1:21" x14ac:dyDescent="0.25">
      <c r="A35" s="173"/>
      <c r="C35" s="178"/>
      <c r="D35" s="25">
        <v>9</v>
      </c>
      <c r="E35" s="11"/>
      <c r="F35" s="90" t="str">
        <f t="shared" si="11"/>
        <v xml:space="preserve">Atelier éducatif
Valerie  + Julie </v>
      </c>
      <c r="H35" s="8"/>
      <c r="I35" s="90" t="str">
        <f t="shared" si="12"/>
        <v>Espace Vert
Jérome</v>
      </c>
      <c r="J35" s="55"/>
      <c r="K35" s="11"/>
      <c r="L35" s="90" t="str">
        <f t="shared" si="13"/>
        <v xml:space="preserve">Classe Gaillard
 Benoit </v>
      </c>
      <c r="N35" s="22"/>
      <c r="O35" s="90" t="str">
        <f t="shared" si="14"/>
        <v>Atelier Polyvalent 
Michel - Pascal</v>
      </c>
      <c r="P35" s="55"/>
      <c r="Q35" s="11"/>
      <c r="R35" s="90" t="str">
        <f t="shared" si="15"/>
        <v>SPORT</v>
      </c>
      <c r="T35" s="22"/>
      <c r="U35" s="90" t="str">
        <f t="shared" si="16"/>
        <v>Musculation</v>
      </c>
    </row>
    <row r="36" spans="1:21" x14ac:dyDescent="0.25">
      <c r="A36" s="173"/>
      <c r="C36" s="178"/>
      <c r="D36" s="25">
        <v>10</v>
      </c>
      <c r="E36" s="11"/>
      <c r="F36" s="90" t="str">
        <f t="shared" si="11"/>
        <v xml:space="preserve">Atelier éducatif
Valerie  + Julie </v>
      </c>
      <c r="H36" s="8"/>
      <c r="I36" s="90" t="str">
        <f t="shared" si="12"/>
        <v>Espace Vert
Jérome</v>
      </c>
      <c r="J36" s="55"/>
      <c r="K36" s="11"/>
      <c r="L36" s="90" t="str">
        <f t="shared" si="13"/>
        <v xml:space="preserve">Classe Gaillard
 Benoit </v>
      </c>
      <c r="N36" s="22"/>
      <c r="O36" s="90" t="str">
        <f t="shared" si="14"/>
        <v>Atelier Polyvalent 
Michel - Pascal</v>
      </c>
      <c r="P36" s="55"/>
      <c r="Q36" s="11"/>
      <c r="R36" s="90" t="str">
        <f t="shared" si="15"/>
        <v>SPORT</v>
      </c>
      <c r="T36" s="22"/>
      <c r="U36" s="90" t="str">
        <f t="shared" si="16"/>
        <v>Musculation</v>
      </c>
    </row>
    <row r="37" spans="1:21" ht="15.75" thickBot="1" x14ac:dyDescent="0.3">
      <c r="A37" s="173"/>
      <c r="C37" s="179"/>
      <c r="D37" s="26">
        <v>11</v>
      </c>
      <c r="E37" s="15"/>
      <c r="F37" s="90" t="str">
        <f t="shared" si="11"/>
        <v xml:space="preserve">Atelier éducatif
Valerie  + Julie </v>
      </c>
      <c r="H37" s="10"/>
      <c r="I37" s="90" t="str">
        <f t="shared" si="12"/>
        <v>Espace Vert
Jérome</v>
      </c>
      <c r="J37" s="55"/>
      <c r="K37" s="15"/>
      <c r="L37" s="90" t="str">
        <f t="shared" si="13"/>
        <v xml:space="preserve">Classe Gaillard
 Benoit </v>
      </c>
      <c r="N37" s="33"/>
      <c r="O37" s="90" t="str">
        <f t="shared" si="14"/>
        <v>Atelier Polyvalent 
Michel - Pascal</v>
      </c>
      <c r="P37" s="55"/>
      <c r="Q37" s="15"/>
      <c r="R37" s="90" t="str">
        <f t="shared" si="15"/>
        <v>SPORT</v>
      </c>
      <c r="T37" s="33"/>
      <c r="U37" s="90" t="str">
        <f t="shared" si="16"/>
        <v>Musculation</v>
      </c>
    </row>
    <row r="38" spans="1:21" ht="15" customHeight="1" thickBot="1" x14ac:dyDescent="0.3">
      <c r="A38" s="173"/>
      <c r="C38" s="67"/>
      <c r="D38" s="78"/>
      <c r="E38" s="69" t="s">
        <v>9</v>
      </c>
      <c r="F38" s="85"/>
      <c r="G38" s="85"/>
      <c r="H38" s="20"/>
      <c r="I38" s="72"/>
      <c r="J38" s="72"/>
      <c r="K38" s="30"/>
      <c r="L38" s="53"/>
      <c r="M38" s="53"/>
      <c r="N38" s="58"/>
      <c r="Q38" s="30"/>
      <c r="R38" s="53"/>
      <c r="S38" s="53"/>
      <c r="T38" s="58"/>
    </row>
    <row r="39" spans="1:21" x14ac:dyDescent="0.25">
      <c r="A39" s="173"/>
      <c r="C39" s="177" t="s">
        <v>1</v>
      </c>
      <c r="D39" s="27">
        <v>1</v>
      </c>
      <c r="E39" s="59"/>
      <c r="F39" s="90" t="str">
        <f t="shared" si="11"/>
        <v xml:space="preserve">Atelier éducatif
Valerie  + Julie </v>
      </c>
      <c r="H39" s="60"/>
      <c r="I39" s="90" t="str">
        <f t="shared" si="12"/>
        <v>Espace Vert
Jérome</v>
      </c>
      <c r="J39" s="55"/>
      <c r="K39" s="60"/>
      <c r="L39" s="90" t="str">
        <f t="shared" si="13"/>
        <v xml:space="preserve">Classe Gaillard
 Benoit </v>
      </c>
      <c r="M39" s="55"/>
      <c r="N39" s="61"/>
      <c r="O39" s="90" t="str">
        <f t="shared" si="14"/>
        <v>Atelier Polyvalent 
Michel - Pascal</v>
      </c>
      <c r="P39" s="62"/>
      <c r="Q39" s="60"/>
      <c r="R39" s="90" t="str">
        <f t="shared" si="15"/>
        <v>SPORT</v>
      </c>
      <c r="S39" s="55"/>
      <c r="T39" s="61"/>
      <c r="U39" s="90" t="str">
        <f t="shared" si="16"/>
        <v>Musculation</v>
      </c>
    </row>
    <row r="40" spans="1:21" x14ac:dyDescent="0.25">
      <c r="A40" s="173"/>
      <c r="C40" s="176"/>
      <c r="D40" s="28">
        <v>2</v>
      </c>
      <c r="E40" s="63"/>
      <c r="F40" s="90" t="str">
        <f t="shared" si="11"/>
        <v xml:space="preserve">Atelier éducatif
Valerie  + Julie </v>
      </c>
      <c r="H40" s="64"/>
      <c r="I40" s="90" t="str">
        <f t="shared" si="12"/>
        <v>Espace Vert
Jérome</v>
      </c>
      <c r="J40" s="55"/>
      <c r="K40" s="64"/>
      <c r="L40" s="90" t="str">
        <f t="shared" si="13"/>
        <v xml:space="preserve">Classe Gaillard
 Benoit </v>
      </c>
      <c r="M40" s="55"/>
      <c r="N40" s="65"/>
      <c r="O40" s="90" t="str">
        <f t="shared" si="14"/>
        <v>Atelier Polyvalent 
Michel - Pascal</v>
      </c>
      <c r="P40" s="62"/>
      <c r="Q40" s="64"/>
      <c r="R40" s="90" t="str">
        <f t="shared" si="15"/>
        <v>SPORT</v>
      </c>
      <c r="S40" s="55"/>
      <c r="T40" s="65"/>
      <c r="U40" s="90" t="str">
        <f t="shared" si="16"/>
        <v>Musculation</v>
      </c>
    </row>
    <row r="41" spans="1:21" x14ac:dyDescent="0.25">
      <c r="A41" s="173"/>
      <c r="C41" s="176"/>
      <c r="D41" s="28">
        <v>3</v>
      </c>
      <c r="E41" s="63"/>
      <c r="F41" s="90" t="str">
        <f t="shared" si="11"/>
        <v xml:space="preserve">Atelier éducatif
Valerie  + Julie </v>
      </c>
      <c r="H41" s="64"/>
      <c r="I41" s="90" t="str">
        <f t="shared" si="12"/>
        <v>Espace Vert
Jérome</v>
      </c>
      <c r="J41" s="55"/>
      <c r="K41" s="64"/>
      <c r="L41" s="90" t="str">
        <f t="shared" si="13"/>
        <v xml:space="preserve">Classe Gaillard
 Benoit </v>
      </c>
      <c r="M41" s="55"/>
      <c r="N41" s="65"/>
      <c r="O41" s="90" t="str">
        <f t="shared" si="14"/>
        <v>Atelier Polyvalent 
Michel - Pascal</v>
      </c>
      <c r="P41" s="62"/>
      <c r="Q41" s="64"/>
      <c r="R41" s="90" t="str">
        <f t="shared" si="15"/>
        <v>SPORT</v>
      </c>
      <c r="S41" s="55"/>
      <c r="T41" s="65"/>
      <c r="U41" s="90" t="str">
        <f t="shared" si="16"/>
        <v>Musculation</v>
      </c>
    </row>
    <row r="42" spans="1:21" x14ac:dyDescent="0.25">
      <c r="A42" s="173"/>
      <c r="C42" s="176"/>
      <c r="D42" s="28">
        <v>4</v>
      </c>
      <c r="E42" s="63"/>
      <c r="F42" s="90" t="str">
        <f t="shared" si="11"/>
        <v xml:space="preserve">Atelier éducatif
Valerie  + Julie </v>
      </c>
      <c r="H42" s="66"/>
      <c r="I42" s="90" t="str">
        <f t="shared" si="12"/>
        <v>Espace Vert
Jérome</v>
      </c>
      <c r="J42" s="56"/>
      <c r="K42" s="63"/>
      <c r="L42" s="90" t="str">
        <f t="shared" si="13"/>
        <v xml:space="preserve">Classe Gaillard
 Benoit </v>
      </c>
      <c r="N42" s="65"/>
      <c r="O42" s="90" t="str">
        <f t="shared" si="14"/>
        <v>Atelier Polyvalent 
Michel - Pascal</v>
      </c>
      <c r="P42" s="62"/>
      <c r="Q42" s="63"/>
      <c r="R42" s="90" t="str">
        <f t="shared" si="15"/>
        <v>SPORT</v>
      </c>
      <c r="T42" s="65"/>
      <c r="U42" s="90" t="str">
        <f t="shared" si="16"/>
        <v>Musculation</v>
      </c>
    </row>
    <row r="43" spans="1:21" x14ac:dyDescent="0.25">
      <c r="A43" s="173"/>
      <c r="C43" s="176"/>
      <c r="D43" s="28">
        <v>5</v>
      </c>
      <c r="E43" s="63"/>
      <c r="F43" s="90" t="str">
        <f t="shared" si="11"/>
        <v xml:space="preserve">Atelier éducatif
Valerie  + Julie </v>
      </c>
      <c r="H43" s="64"/>
      <c r="I43" s="90" t="str">
        <f t="shared" si="12"/>
        <v>Espace Vert
Jérome</v>
      </c>
      <c r="J43" s="55"/>
      <c r="K43" s="63"/>
      <c r="L43" s="90" t="str">
        <f t="shared" si="13"/>
        <v xml:space="preserve">Classe Gaillard
 Benoit </v>
      </c>
      <c r="N43" s="65"/>
      <c r="O43" s="90" t="str">
        <f t="shared" si="14"/>
        <v>Atelier Polyvalent 
Michel - Pascal</v>
      </c>
      <c r="P43" s="62"/>
      <c r="Q43" s="63"/>
      <c r="R43" s="90" t="str">
        <f t="shared" si="15"/>
        <v>SPORT</v>
      </c>
      <c r="T43" s="65"/>
      <c r="U43" s="90" t="str">
        <f t="shared" si="16"/>
        <v>Musculation</v>
      </c>
    </row>
    <row r="44" spans="1:21" x14ac:dyDescent="0.25">
      <c r="A44" s="173"/>
      <c r="C44" s="176"/>
      <c r="D44" s="28">
        <v>6</v>
      </c>
      <c r="E44" s="63"/>
      <c r="F44" s="90" t="str">
        <f t="shared" si="11"/>
        <v xml:space="preserve">Atelier éducatif
Valerie  + Julie </v>
      </c>
      <c r="H44" s="64"/>
      <c r="I44" s="90" t="str">
        <f t="shared" si="12"/>
        <v>Espace Vert
Jérome</v>
      </c>
      <c r="J44" s="55"/>
      <c r="K44" s="63"/>
      <c r="L44" s="90" t="str">
        <f t="shared" si="13"/>
        <v xml:space="preserve">Classe Gaillard
 Benoit </v>
      </c>
      <c r="N44" s="65"/>
      <c r="O44" s="90" t="str">
        <f t="shared" si="14"/>
        <v>Atelier Polyvalent 
Michel - Pascal</v>
      </c>
      <c r="P44" s="62"/>
      <c r="Q44" s="63"/>
      <c r="R44" s="90" t="str">
        <f t="shared" si="15"/>
        <v>SPORT</v>
      </c>
      <c r="T44" s="65"/>
      <c r="U44" s="90" t="str">
        <f t="shared" si="16"/>
        <v>Musculation</v>
      </c>
    </row>
    <row r="45" spans="1:21" x14ac:dyDescent="0.25">
      <c r="A45" s="173"/>
      <c r="C45" s="176"/>
      <c r="D45" s="28">
        <v>7</v>
      </c>
      <c r="E45" s="64"/>
      <c r="F45" s="90" t="str">
        <f t="shared" si="11"/>
        <v xml:space="preserve">Atelier éducatif
Valerie  + Julie </v>
      </c>
      <c r="G45" s="87"/>
      <c r="H45" s="64"/>
      <c r="I45" s="90" t="str">
        <f t="shared" si="12"/>
        <v>Espace Vert
Jérome</v>
      </c>
      <c r="J45" s="55"/>
      <c r="K45" s="63"/>
      <c r="L45" s="90" t="str">
        <f t="shared" si="13"/>
        <v xml:space="preserve">Classe Gaillard
 Benoit </v>
      </c>
      <c r="N45" s="65"/>
      <c r="O45" s="90" t="str">
        <f t="shared" si="14"/>
        <v>Atelier Polyvalent 
Michel - Pascal</v>
      </c>
      <c r="P45" s="62"/>
      <c r="Q45" s="63"/>
      <c r="R45" s="90" t="str">
        <f t="shared" si="15"/>
        <v>SPORT</v>
      </c>
      <c r="T45" s="65"/>
      <c r="U45" s="90" t="str">
        <f t="shared" si="16"/>
        <v>Musculation</v>
      </c>
    </row>
    <row r="46" spans="1:21" x14ac:dyDescent="0.25">
      <c r="A46" s="173"/>
      <c r="C46" s="178"/>
      <c r="D46" s="28">
        <v>8</v>
      </c>
      <c r="E46" s="64"/>
      <c r="F46" s="90" t="str">
        <f t="shared" si="11"/>
        <v xml:space="preserve">Atelier éducatif
Valerie  + Julie </v>
      </c>
      <c r="G46" s="87"/>
      <c r="H46" s="64"/>
      <c r="I46" s="90" t="str">
        <f t="shared" si="12"/>
        <v>Espace Vert
Jérome</v>
      </c>
      <c r="J46" s="55"/>
      <c r="K46" s="64"/>
      <c r="L46" s="90" t="str">
        <f t="shared" si="13"/>
        <v xml:space="preserve">Classe Gaillard
 Benoit </v>
      </c>
      <c r="M46" s="55"/>
      <c r="N46" s="65"/>
      <c r="O46" s="90" t="str">
        <f t="shared" si="14"/>
        <v>Atelier Polyvalent 
Michel - Pascal</v>
      </c>
      <c r="P46" s="62"/>
      <c r="Q46" s="64"/>
      <c r="R46" s="90" t="str">
        <f t="shared" si="15"/>
        <v>SPORT</v>
      </c>
      <c r="S46" s="55"/>
      <c r="T46" s="65"/>
      <c r="U46" s="90" t="str">
        <f t="shared" si="16"/>
        <v>Musculation</v>
      </c>
    </row>
    <row r="47" spans="1:21" x14ac:dyDescent="0.25">
      <c r="A47" s="173"/>
      <c r="C47" s="178"/>
      <c r="D47" s="28">
        <v>9</v>
      </c>
      <c r="E47" s="64"/>
      <c r="F47" s="90" t="str">
        <f t="shared" si="11"/>
        <v xml:space="preserve">Atelier éducatif
Valerie  + Julie </v>
      </c>
      <c r="G47" s="87"/>
      <c r="H47" s="64"/>
      <c r="I47" s="90" t="str">
        <f t="shared" si="12"/>
        <v>Espace Vert
Jérome</v>
      </c>
      <c r="J47" s="55"/>
      <c r="K47" s="64"/>
      <c r="L47" s="90" t="str">
        <f t="shared" si="13"/>
        <v xml:space="preserve">Classe Gaillard
 Benoit </v>
      </c>
      <c r="M47" s="55"/>
      <c r="N47" s="65"/>
      <c r="O47" s="90" t="str">
        <f t="shared" si="14"/>
        <v>Atelier Polyvalent 
Michel - Pascal</v>
      </c>
      <c r="P47" s="62"/>
      <c r="Q47" s="64"/>
      <c r="R47" s="90" t="str">
        <f t="shared" si="15"/>
        <v>SPORT</v>
      </c>
      <c r="S47" s="55"/>
      <c r="T47" s="65"/>
      <c r="U47" s="90" t="str">
        <f t="shared" si="16"/>
        <v>Musculation</v>
      </c>
    </row>
    <row r="48" spans="1:21" x14ac:dyDescent="0.25">
      <c r="A48" s="173"/>
      <c r="C48" s="178"/>
      <c r="D48" s="28">
        <v>10</v>
      </c>
      <c r="E48" s="64"/>
      <c r="F48" s="90" t="str">
        <f t="shared" si="11"/>
        <v xml:space="preserve">Atelier éducatif
Valerie  + Julie </v>
      </c>
      <c r="G48" s="87"/>
      <c r="H48" s="64"/>
      <c r="I48" s="90" t="str">
        <f t="shared" si="12"/>
        <v>Espace Vert
Jérome</v>
      </c>
      <c r="J48" s="55"/>
      <c r="K48" s="64"/>
      <c r="L48" s="90" t="str">
        <f t="shared" si="13"/>
        <v xml:space="preserve">Classe Gaillard
 Benoit </v>
      </c>
      <c r="M48" s="55"/>
      <c r="N48" s="65"/>
      <c r="O48" s="90" t="str">
        <f t="shared" si="14"/>
        <v>Atelier Polyvalent 
Michel - Pascal</v>
      </c>
      <c r="P48" s="62"/>
      <c r="Q48" s="64"/>
      <c r="R48" s="90" t="str">
        <f t="shared" si="15"/>
        <v>SPORT</v>
      </c>
      <c r="S48" s="55"/>
      <c r="T48" s="65"/>
      <c r="U48" s="90" t="str">
        <f t="shared" si="16"/>
        <v>Musculation</v>
      </c>
    </row>
    <row r="49" spans="1:21" ht="15.75" thickBot="1" x14ac:dyDescent="0.3">
      <c r="A49" s="173"/>
      <c r="B49">
        <v>9</v>
      </c>
      <c r="C49" s="179"/>
      <c r="D49" s="29">
        <v>11</v>
      </c>
      <c r="E49" s="88"/>
      <c r="F49" s="90" t="str">
        <f t="shared" si="11"/>
        <v xml:space="preserve">Atelier éducatif
Valerie  + Julie </v>
      </c>
      <c r="G49" s="87"/>
      <c r="H49" s="88"/>
      <c r="I49" s="90" t="str">
        <f t="shared" si="12"/>
        <v>Espace Vert
Jérome</v>
      </c>
      <c r="J49" s="55"/>
      <c r="K49" s="88"/>
      <c r="L49" s="90" t="str">
        <f t="shared" si="13"/>
        <v xml:space="preserve">Classe Gaillard
 Benoit </v>
      </c>
      <c r="M49" s="55"/>
      <c r="N49" s="89"/>
      <c r="O49" s="90" t="str">
        <f t="shared" si="14"/>
        <v>Atelier Polyvalent 
Michel - Pascal</v>
      </c>
      <c r="P49" s="62"/>
      <c r="Q49" s="88"/>
      <c r="R49" s="90" t="str">
        <f t="shared" si="15"/>
        <v>SPORT</v>
      </c>
      <c r="S49" s="55"/>
      <c r="T49" s="89"/>
      <c r="U49" s="90" t="str">
        <f t="shared" si="16"/>
        <v>Musculation</v>
      </c>
    </row>
    <row r="50" spans="1:21" ht="6" customHeight="1" thickBot="1" x14ac:dyDescent="0.3">
      <c r="A50" s="173"/>
      <c r="T50" s="5"/>
    </row>
    <row r="51" spans="1:21" ht="38.25" customHeight="1" thickBot="1" x14ac:dyDescent="0.3">
      <c r="A51" s="173"/>
      <c r="C51" s="180" t="s">
        <v>10</v>
      </c>
      <c r="E51" s="116" t="s">
        <v>24</v>
      </c>
      <c r="F51" s="85"/>
      <c r="G51" s="85"/>
      <c r="H51" s="31" t="s">
        <v>23</v>
      </c>
      <c r="I51" s="57"/>
      <c r="J51" s="57"/>
      <c r="K51" s="74"/>
      <c r="L51" s="57"/>
      <c r="M51" s="57"/>
      <c r="N51" s="75"/>
      <c r="O51" s="82"/>
      <c r="P51" s="82"/>
      <c r="Q51" s="76"/>
      <c r="R51" s="57"/>
      <c r="S51" s="57"/>
      <c r="T51" s="77"/>
    </row>
    <row r="52" spans="1:21" ht="15" customHeight="1" x14ac:dyDescent="0.25">
      <c r="A52" s="173"/>
      <c r="C52" s="181"/>
      <c r="E52" s="37" t="s">
        <v>49</v>
      </c>
      <c r="F52" s="90" t="str">
        <f>($E$51)</f>
        <v>Atelier 1
De 14h à 15h</v>
      </c>
      <c r="H52" s="8" t="s">
        <v>33</v>
      </c>
      <c r="I52" s="90" t="str">
        <f>($H$51)</f>
        <v>Atelier 2 
10h-12h</v>
      </c>
      <c r="K52" s="17"/>
      <c r="L52" s="90">
        <f>($K$51)</f>
        <v>0</v>
      </c>
      <c r="N52" s="17"/>
      <c r="O52" s="90">
        <f>($N$51)</f>
        <v>0</v>
      </c>
      <c r="P52" s="82"/>
      <c r="Q52" s="17"/>
      <c r="R52" s="90">
        <f>($Q$51)</f>
        <v>0</v>
      </c>
      <c r="T52" s="17"/>
      <c r="U52" s="90">
        <f>($T$51)</f>
        <v>0</v>
      </c>
    </row>
    <row r="53" spans="1:21" x14ac:dyDescent="0.25">
      <c r="A53" s="173"/>
      <c r="C53" s="181"/>
      <c r="E53" s="18"/>
      <c r="F53" s="90" t="str">
        <f t="shared" ref="F53:F57" si="17">($E$51)</f>
        <v>Atelier 1
De 14h à 15h</v>
      </c>
      <c r="H53" s="18"/>
      <c r="I53" s="90" t="str">
        <f t="shared" ref="I53:I57" si="18">($H$51)</f>
        <v>Atelier 2 
10h-12h</v>
      </c>
      <c r="K53" s="18"/>
      <c r="L53" s="90">
        <f t="shared" ref="L53:L57" si="19">($K$51)</f>
        <v>0</v>
      </c>
      <c r="N53" s="18"/>
      <c r="O53" s="90">
        <f t="shared" ref="O53:O57" si="20">($N$51)</f>
        <v>0</v>
      </c>
      <c r="P53" s="82"/>
      <c r="Q53" s="18"/>
      <c r="R53" s="90">
        <f t="shared" ref="R53:R57" si="21">($Q$51)</f>
        <v>0</v>
      </c>
      <c r="T53" s="18"/>
      <c r="U53" s="90">
        <f t="shared" ref="U53:U57" si="22">($T$51)</f>
        <v>0</v>
      </c>
    </row>
    <row r="54" spans="1:21" x14ac:dyDescent="0.25">
      <c r="A54" s="173"/>
      <c r="C54" s="181"/>
      <c r="E54" s="18"/>
      <c r="F54" s="90" t="str">
        <f t="shared" si="17"/>
        <v>Atelier 1
De 14h à 15h</v>
      </c>
      <c r="H54" s="18"/>
      <c r="I54" s="90" t="str">
        <f t="shared" si="18"/>
        <v>Atelier 2 
10h-12h</v>
      </c>
      <c r="K54" s="18"/>
      <c r="L54" s="90">
        <f t="shared" si="19"/>
        <v>0</v>
      </c>
      <c r="N54" s="18"/>
      <c r="O54" s="90">
        <f t="shared" si="20"/>
        <v>0</v>
      </c>
      <c r="P54" s="82"/>
      <c r="Q54" s="18"/>
      <c r="R54" s="90">
        <f t="shared" si="21"/>
        <v>0</v>
      </c>
      <c r="T54" s="18"/>
      <c r="U54" s="90">
        <f t="shared" si="22"/>
        <v>0</v>
      </c>
    </row>
    <row r="55" spans="1:21" x14ac:dyDescent="0.25">
      <c r="A55" s="173"/>
      <c r="C55" s="181"/>
      <c r="E55" s="18"/>
      <c r="F55" s="90" t="str">
        <f t="shared" si="17"/>
        <v>Atelier 1
De 14h à 15h</v>
      </c>
      <c r="H55" s="18"/>
      <c r="I55" s="90" t="str">
        <f t="shared" si="18"/>
        <v>Atelier 2 
10h-12h</v>
      </c>
      <c r="K55" s="18"/>
      <c r="L55" s="90">
        <f t="shared" si="19"/>
        <v>0</v>
      </c>
      <c r="N55" s="18"/>
      <c r="O55" s="90">
        <f t="shared" si="20"/>
        <v>0</v>
      </c>
      <c r="P55" s="82"/>
      <c r="Q55" s="18"/>
      <c r="R55" s="90">
        <f t="shared" si="21"/>
        <v>0</v>
      </c>
      <c r="T55" s="18"/>
      <c r="U55" s="90">
        <f t="shared" si="22"/>
        <v>0</v>
      </c>
    </row>
    <row r="56" spans="1:21" x14ac:dyDescent="0.25">
      <c r="A56" s="173"/>
      <c r="C56" s="181"/>
      <c r="E56" s="18"/>
      <c r="F56" s="90" t="str">
        <f t="shared" si="17"/>
        <v>Atelier 1
De 14h à 15h</v>
      </c>
      <c r="H56" s="18"/>
      <c r="I56" s="90" t="str">
        <f t="shared" si="18"/>
        <v>Atelier 2 
10h-12h</v>
      </c>
      <c r="K56" s="18"/>
      <c r="L56" s="90">
        <f t="shared" si="19"/>
        <v>0</v>
      </c>
      <c r="N56" s="18"/>
      <c r="O56" s="90">
        <f t="shared" si="20"/>
        <v>0</v>
      </c>
      <c r="P56" s="82"/>
      <c r="Q56" s="18"/>
      <c r="R56" s="90">
        <f t="shared" si="21"/>
        <v>0</v>
      </c>
      <c r="T56" s="18"/>
      <c r="U56" s="90">
        <f t="shared" si="22"/>
        <v>0</v>
      </c>
    </row>
    <row r="57" spans="1:21" ht="15.75" thickBot="1" x14ac:dyDescent="0.3">
      <c r="A57" s="174"/>
      <c r="C57" s="182"/>
      <c r="E57" s="19"/>
      <c r="F57" s="90" t="str">
        <f t="shared" si="17"/>
        <v>Atelier 1
De 14h à 15h</v>
      </c>
      <c r="H57" s="19"/>
      <c r="I57" s="90" t="str">
        <f t="shared" si="18"/>
        <v>Atelier 2 
10h-12h</v>
      </c>
      <c r="K57" s="19"/>
      <c r="L57" s="90">
        <f t="shared" si="19"/>
        <v>0</v>
      </c>
      <c r="N57" s="19"/>
      <c r="O57" s="90">
        <f t="shared" si="20"/>
        <v>0</v>
      </c>
      <c r="P57" s="82"/>
      <c r="Q57" s="19"/>
      <c r="R57" s="90">
        <f t="shared" si="21"/>
        <v>0</v>
      </c>
      <c r="T57" s="19"/>
      <c r="U57" s="90">
        <f t="shared" si="22"/>
        <v>0</v>
      </c>
    </row>
    <row r="59" spans="1:21" x14ac:dyDescent="0.25">
      <c r="E59" s="12"/>
    </row>
    <row r="60" spans="1:21" x14ac:dyDescent="0.25">
      <c r="E60" s="13"/>
    </row>
    <row r="61" spans="1:21" x14ac:dyDescent="0.25">
      <c r="E61" s="13"/>
    </row>
  </sheetData>
  <mergeCells count="7">
    <mergeCell ref="A1:D1"/>
    <mergeCell ref="A2:A57"/>
    <mergeCell ref="C2:C12"/>
    <mergeCell ref="C14:C24"/>
    <mergeCell ref="C27:C37"/>
    <mergeCell ref="C39:C49"/>
    <mergeCell ref="C51:C57"/>
  </mergeCells>
  <printOptions horizontalCentered="1" verticalCentered="1"/>
  <pageMargins left="0.23622047244094491" right="0.23622047244094491" top="0.15748031496062992" bottom="0.35433070866141736" header="0" footer="0.11811023622047245"/>
  <pageSetup paperSize="9" scale="6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C1" sqref="C1"/>
    </sheetView>
  </sheetViews>
  <sheetFormatPr baseColWidth="10" defaultRowHeight="15" x14ac:dyDescent="0.25"/>
  <cols>
    <col min="1" max="1" width="20.7109375" style="141" customWidth="1"/>
    <col min="2" max="2" width="17.7109375" style="169" customWidth="1"/>
    <col min="3" max="3" width="15.7109375" customWidth="1"/>
    <col min="4" max="4" width="23.140625" customWidth="1"/>
  </cols>
  <sheetData>
    <row r="1" spans="1:2" ht="69.75" customHeight="1" thickBot="1" x14ac:dyDescent="0.3">
      <c r="A1" s="9" t="s">
        <v>79</v>
      </c>
      <c r="B1" s="168" t="s">
        <v>75</v>
      </c>
    </row>
    <row r="2" spans="1:2" ht="68.25" customHeight="1" thickBot="1" x14ac:dyDescent="0.3">
      <c r="A2" s="139" t="s">
        <v>80</v>
      </c>
      <c r="B2" s="168" t="s">
        <v>74</v>
      </c>
    </row>
    <row r="3" spans="1:2" ht="69" customHeight="1" thickBot="1" x14ac:dyDescent="0.3">
      <c r="A3" s="140" t="s">
        <v>7</v>
      </c>
      <c r="B3" s="168" t="s">
        <v>73</v>
      </c>
    </row>
    <row r="4" spans="1:2" ht="70.5" customHeight="1" thickBot="1" x14ac:dyDescent="0.3">
      <c r="A4" s="138" t="s">
        <v>41</v>
      </c>
      <c r="B4" s="168"/>
    </row>
    <row r="5" spans="1:2" ht="38.25" customHeight="1" thickBot="1" x14ac:dyDescent="0.3">
      <c r="A5" s="131" t="s">
        <v>38</v>
      </c>
    </row>
    <row r="6" spans="1:2" ht="36" customHeight="1" thickBot="1" x14ac:dyDescent="0.3">
      <c r="A6" s="123" t="s">
        <v>39</v>
      </c>
    </row>
    <row r="7" spans="1:2" ht="32.25" customHeight="1" thickBot="1" x14ac:dyDescent="0.3">
      <c r="A7" s="132" t="s">
        <v>40</v>
      </c>
    </row>
    <row r="8" spans="1:2" ht="30.75" thickBot="1" x14ac:dyDescent="0.3">
      <c r="A8" s="137" t="s">
        <v>8</v>
      </c>
    </row>
    <row r="9" spans="1:2" ht="30.75" thickBot="1" x14ac:dyDescent="0.3">
      <c r="A9" s="136" t="s">
        <v>42</v>
      </c>
    </row>
    <row r="10" spans="1:2" ht="30.75" thickBot="1" x14ac:dyDescent="0.3">
      <c r="A10" s="135" t="s">
        <v>22</v>
      </c>
      <c r="B10" s="168"/>
    </row>
    <row r="11" spans="1:2" ht="37.5" customHeight="1" thickBot="1" x14ac:dyDescent="0.3">
      <c r="A11" s="134" t="s">
        <v>69</v>
      </c>
    </row>
    <row r="12" spans="1:2" ht="33.75" customHeight="1" thickBot="1" x14ac:dyDescent="0.3">
      <c r="A12" s="133" t="s">
        <v>60</v>
      </c>
    </row>
    <row r="13" spans="1:2" ht="30.75" thickBot="1" x14ac:dyDescent="0.3">
      <c r="A13" s="31" t="s">
        <v>70</v>
      </c>
    </row>
    <row r="14" spans="1:2" ht="32.25" customHeight="1" thickBot="1" x14ac:dyDescent="0.3">
      <c r="A14" s="41" t="s">
        <v>71</v>
      </c>
    </row>
  </sheetData>
  <pageMargins left="0.7" right="0.7" top="0.75" bottom="0.75" header="0.3" footer="0.3"/>
  <pageSetup paperSize="9" orientation="portrait" horizontalDpi="4294967292" verticalDpi="4294967292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0"/>
  <sheetViews>
    <sheetView workbookViewId="0">
      <selection activeCell="C6" sqref="C6"/>
    </sheetView>
  </sheetViews>
  <sheetFormatPr baseColWidth="10" defaultRowHeight="15" x14ac:dyDescent="0.25"/>
  <cols>
    <col min="1" max="1" width="26.85546875" customWidth="1"/>
  </cols>
  <sheetData>
    <row r="1" spans="1:1" x14ac:dyDescent="0.25">
      <c r="A1" s="118" t="s">
        <v>25</v>
      </c>
    </row>
    <row r="2" spans="1:1" x14ac:dyDescent="0.25">
      <c r="A2" s="118" t="s">
        <v>26</v>
      </c>
    </row>
    <row r="3" spans="1:1" x14ac:dyDescent="0.25">
      <c r="A3" s="118" t="s">
        <v>27</v>
      </c>
    </row>
    <row r="4" spans="1:1" x14ac:dyDescent="0.25">
      <c r="A4" s="118" t="s">
        <v>28</v>
      </c>
    </row>
    <row r="5" spans="1:1" x14ac:dyDescent="0.25">
      <c r="A5" s="43" t="s">
        <v>29</v>
      </c>
    </row>
    <row r="6" spans="1:1" x14ac:dyDescent="0.25">
      <c r="A6" s="43" t="s">
        <v>30</v>
      </c>
    </row>
    <row r="7" spans="1:1" x14ac:dyDescent="0.25">
      <c r="A7" s="43" t="s">
        <v>31</v>
      </c>
    </row>
    <row r="8" spans="1:1" x14ac:dyDescent="0.25">
      <c r="A8" s="44" t="s">
        <v>32</v>
      </c>
    </row>
    <row r="9" spans="1:1" x14ac:dyDescent="0.25">
      <c r="A9" s="43" t="s">
        <v>33</v>
      </c>
    </row>
    <row r="10" spans="1:1" x14ac:dyDescent="0.25">
      <c r="A10" s="43" t="s">
        <v>34</v>
      </c>
    </row>
    <row r="11" spans="1:1" x14ac:dyDescent="0.25">
      <c r="A11" s="43" t="s">
        <v>35</v>
      </c>
    </row>
    <row r="12" spans="1:1" x14ac:dyDescent="0.25">
      <c r="A12" s="43" t="s">
        <v>45</v>
      </c>
    </row>
    <row r="13" spans="1:1" x14ac:dyDescent="0.25">
      <c r="A13" s="43" t="s">
        <v>46</v>
      </c>
    </row>
    <row r="14" spans="1:1" x14ac:dyDescent="0.25">
      <c r="A14" s="43" t="s">
        <v>47</v>
      </c>
    </row>
    <row r="15" spans="1:1" x14ac:dyDescent="0.25">
      <c r="A15" s="118" t="s">
        <v>48</v>
      </c>
    </row>
    <row r="16" spans="1:1" x14ac:dyDescent="0.25">
      <c r="A16" s="119" t="s">
        <v>49</v>
      </c>
    </row>
    <row r="17" spans="1:1" x14ac:dyDescent="0.25">
      <c r="A17" s="44" t="s">
        <v>50</v>
      </c>
    </row>
    <row r="18" spans="1:1" x14ac:dyDescent="0.25">
      <c r="A18" s="44" t="s">
        <v>51</v>
      </c>
    </row>
    <row r="19" spans="1:1" x14ac:dyDescent="0.25">
      <c r="A19" s="43"/>
    </row>
    <row r="20" spans="1:1" x14ac:dyDescent="0.25">
      <c r="A20" s="44"/>
    </row>
    <row r="21" spans="1:1" x14ac:dyDescent="0.25">
      <c r="A21" s="43"/>
    </row>
    <row r="22" spans="1:1" x14ac:dyDescent="0.25">
      <c r="A22" s="45"/>
    </row>
    <row r="23" spans="1:1" x14ac:dyDescent="0.25">
      <c r="A23" s="43"/>
    </row>
    <row r="24" spans="1:1" x14ac:dyDescent="0.25">
      <c r="A24" s="43"/>
    </row>
    <row r="25" spans="1:1" x14ac:dyDescent="0.25">
      <c r="A25" s="43"/>
    </row>
    <row r="26" spans="1:1" x14ac:dyDescent="0.25">
      <c r="A26" s="43"/>
    </row>
    <row r="27" spans="1:1" x14ac:dyDescent="0.25">
      <c r="A27" s="43"/>
    </row>
    <row r="28" spans="1:1" x14ac:dyDescent="0.25">
      <c r="A28" s="43"/>
    </row>
    <row r="29" spans="1:1" x14ac:dyDescent="0.25">
      <c r="A29" s="42"/>
    </row>
    <row r="30" spans="1:1" x14ac:dyDescent="0.25">
      <c r="A30" s="43"/>
    </row>
    <row r="31" spans="1:1" x14ac:dyDescent="0.25">
      <c r="A31" s="44"/>
    </row>
    <row r="32" spans="1:1" x14ac:dyDescent="0.25">
      <c r="A32" s="43"/>
    </row>
    <row r="33" spans="1:1" x14ac:dyDescent="0.25">
      <c r="A33" s="42"/>
    </row>
    <row r="34" spans="1:1" x14ac:dyDescent="0.25">
      <c r="A34" s="43"/>
    </row>
    <row r="35" spans="1:1" x14ac:dyDescent="0.25">
      <c r="A35" s="43"/>
    </row>
    <row r="36" spans="1:1" x14ac:dyDescent="0.25">
      <c r="A36" s="43"/>
    </row>
    <row r="37" spans="1:1" x14ac:dyDescent="0.25">
      <c r="A37" s="42"/>
    </row>
    <row r="38" spans="1:1" x14ac:dyDescent="0.25">
      <c r="A38" s="43"/>
    </row>
    <row r="39" spans="1:1" x14ac:dyDescent="0.25">
      <c r="A39" s="46"/>
    </row>
    <row r="40" spans="1:1" x14ac:dyDescent="0.25">
      <c r="A40" s="42"/>
    </row>
    <row r="41" spans="1:1" x14ac:dyDescent="0.25">
      <c r="A41" s="42"/>
    </row>
    <row r="42" spans="1:1" x14ac:dyDescent="0.25">
      <c r="A42" s="46"/>
    </row>
    <row r="43" spans="1:1" x14ac:dyDescent="0.25">
      <c r="A43" s="42"/>
    </row>
    <row r="44" spans="1:1" x14ac:dyDescent="0.25">
      <c r="A44" s="43"/>
    </row>
    <row r="45" spans="1:1" x14ac:dyDescent="0.25">
      <c r="A45" s="46"/>
    </row>
    <row r="46" spans="1:1" x14ac:dyDescent="0.25">
      <c r="A46" s="43"/>
    </row>
    <row r="47" spans="1:1" x14ac:dyDescent="0.25">
      <c r="A47" s="43"/>
    </row>
    <row r="48" spans="1:1" x14ac:dyDescent="0.25">
      <c r="A48" s="45"/>
    </row>
    <row r="49" spans="1:1" x14ac:dyDescent="0.25">
      <c r="A49" s="43"/>
    </row>
    <row r="50" spans="1:1" x14ac:dyDescent="0.25">
      <c r="A50" s="43"/>
    </row>
  </sheetData>
  <sortState ref="A1:A54">
    <sortCondition ref="A54"/>
  </sortState>
  <pageMargins left="0.7" right="0.7" top="0.75" bottom="0.75" header="0.3" footer="0.3"/>
  <pageSetup paperSize="9"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X49"/>
  <sheetViews>
    <sheetView tabSelected="1" workbookViewId="0">
      <selection activeCell="O17" sqref="O17"/>
    </sheetView>
  </sheetViews>
  <sheetFormatPr baseColWidth="10" defaultRowHeight="15" x14ac:dyDescent="0.25"/>
  <cols>
    <col min="1" max="1" width="5.28515625" customWidth="1"/>
    <col min="2" max="2" width="5" customWidth="1"/>
    <col min="3" max="3" width="1.7109375" customWidth="1"/>
    <col min="4" max="4" width="20.7109375" style="142" customWidth="1"/>
    <col min="5" max="5" width="2.7109375" customWidth="1"/>
    <col min="6" max="6" width="20.7109375" style="4" customWidth="1"/>
    <col min="7" max="7" width="2.7109375" customWidth="1"/>
    <col min="8" max="8" width="20.7109375" style="4" customWidth="1"/>
    <col min="9" max="9" width="2.7109375" customWidth="1"/>
    <col min="10" max="10" width="20.7109375" style="4" customWidth="1"/>
    <col min="11" max="11" width="2.7109375" customWidth="1"/>
    <col min="12" max="12" width="20.7109375" style="4" customWidth="1"/>
    <col min="15" max="15" width="20.7109375" customWidth="1"/>
  </cols>
  <sheetData>
    <row r="1" spans="2:24" ht="32.25" customHeight="1" thickBot="1" x14ac:dyDescent="0.3"/>
    <row r="2" spans="2:24" ht="23.25" thickBot="1" x14ac:dyDescent="0.4">
      <c r="C2" s="192" t="s">
        <v>11</v>
      </c>
      <c r="D2" s="192"/>
      <c r="E2" s="193" t="s">
        <v>25</v>
      </c>
      <c r="F2" s="194"/>
      <c r="G2" s="194"/>
      <c r="H2" s="195"/>
      <c r="I2" s="192" t="s">
        <v>12</v>
      </c>
      <c r="J2" s="192"/>
      <c r="K2" s="192"/>
      <c r="L2" s="192"/>
    </row>
    <row r="3" spans="2:24" ht="15.75" thickBot="1" x14ac:dyDescent="0.3">
      <c r="O3" s="145"/>
    </row>
    <row r="4" spans="2:24" ht="15.75" thickBot="1" x14ac:dyDescent="0.3">
      <c r="D4" s="143" t="s">
        <v>13</v>
      </c>
      <c r="F4" s="48" t="s">
        <v>14</v>
      </c>
      <c r="H4" s="48" t="s">
        <v>15</v>
      </c>
      <c r="J4" s="48" t="s">
        <v>16</v>
      </c>
      <c r="L4" s="48" t="s">
        <v>17</v>
      </c>
    </row>
    <row r="5" spans="2:24" ht="15.75" thickBot="1" x14ac:dyDescent="0.3">
      <c r="D5" s="144"/>
      <c r="O5" s="146"/>
      <c r="P5" s="146"/>
      <c r="Q5" s="146"/>
      <c r="R5" s="146"/>
      <c r="S5" s="146" t="s">
        <v>2</v>
      </c>
      <c r="T5" s="146" t="s">
        <v>52</v>
      </c>
      <c r="U5" s="146"/>
      <c r="V5" s="146"/>
      <c r="W5" s="146"/>
      <c r="X5" s="146"/>
    </row>
    <row r="6" spans="2:24" ht="15.75" thickBot="1" x14ac:dyDescent="0.3">
      <c r="B6" s="183" t="s">
        <v>67</v>
      </c>
      <c r="D6" s="166"/>
      <c r="E6" s="141"/>
      <c r="F6" s="186"/>
      <c r="G6" s="141"/>
      <c r="H6" s="189" t="str">
        <f>S7&amp;T7&amp;U7&amp;V7&amp;W7&amp;X7&amp;Y7&amp;Z7&amp;AA7&amp;AB7&amp;S8&amp;T8&amp;U8&amp;V8&amp;W8&amp;X8&amp;Y8&amp;Z8&amp;AA8&amp;AB8</f>
        <v/>
      </c>
      <c r="I6" s="141"/>
      <c r="J6" s="189" t="str">
        <f>U7&amp;V7&amp;W7&amp;X7&amp;Y7&amp;Z7&amp;AA7&amp;AB7&amp;AC7&amp;AD7&amp;U8&amp;V8&amp;W8&amp;X8&amp;Y8&amp;Z8&amp;AA8&amp;AB8&amp;AC8&amp;AD8</f>
        <v/>
      </c>
      <c r="K6" s="141"/>
      <c r="L6" s="189" t="str">
        <f>W7&amp;X7&amp;Y7&amp;Z7&amp;AA7&amp;AB7&amp;AC7&amp;AD7&amp;AE7&amp;AF7&amp;W8&amp;X8&amp;Y8&amp;Z8&amp;AA8&amp;AB8&amp;AC8&amp;AD8&amp;AE8&amp;AF8</f>
        <v/>
      </c>
      <c r="N6" s="145" t="str">
        <f>N7</f>
        <v>SELF 
Thierry</v>
      </c>
      <c r="O6" s="146"/>
      <c r="P6" s="146"/>
      <c r="Q6" s="146"/>
      <c r="R6" s="146"/>
      <c r="S6" s="146"/>
      <c r="T6" s="146"/>
      <c r="U6" s="146"/>
      <c r="V6" s="146"/>
      <c r="W6" s="146"/>
      <c r="X6" s="146"/>
    </row>
    <row r="7" spans="2:24" ht="18.75" customHeight="1" x14ac:dyDescent="0.25">
      <c r="B7" s="184"/>
      <c r="D7" s="189" t="str">
        <f>N7</f>
        <v>SELF 
Thierry</v>
      </c>
      <c r="E7" s="141"/>
      <c r="F7" s="187"/>
      <c r="G7" s="141"/>
      <c r="H7" s="190"/>
      <c r="I7" s="141"/>
      <c r="J7" s="190"/>
      <c r="K7" s="141"/>
      <c r="L7" s="190"/>
      <c r="N7" s="145" t="str">
        <f>O7&amp;P7&amp;Q7&amp;R7&amp;S7&amp;T7&amp;T8&amp;S8&amp;R8&amp;Q8&amp;P8&amp;O8&amp;U7&amp;V7&amp;W7&amp;X7&amp;X8&amp;W8&amp;V8&amp;U8</f>
        <v>SELF 
Thierry</v>
      </c>
      <c r="O7" s="145" t="str">
        <f>IF(OR($E$2=Lundi!E2,$E$2=Lundi!E3,$E$2=Lundi!E4,$E$2=Lundi!E5,$E$2=Lundi!E6,$E$2=Lundi!E7,$E$2=Lundi!E8,$E$2=Lundi!E9,$E$2=Lundi!E10,$E$2=Lundi!E11,$E$2=Lundi!E12),Lundi!E1,"")</f>
        <v>SELF 
Thierry</v>
      </c>
      <c r="P7" s="145" t="str">
        <f>IF(OR($E$2=Lundi!F2,$E$2=Lundi!F3,$E$2=Lundi!F4,$E$2=Lundi!F5,$E$2=Lundi!F6,$E$2=Lundi!F7,$E$2=Lundi!F8,$E$2=Lundi!F9,$E$2=Lundi!F10,$E$2=Lundi!F11,$E$2=Lundi!F12),Lundi!F1,"")</f>
        <v/>
      </c>
      <c r="Q7" s="145" t="str">
        <f>IF(OR($E$2=Lundi!G2,$E$2=Lundi!G3,$E$2=Lundi!G4,$E$2=Lundi!G5,$E$2=Lundi!G6,$E$2=Lundi!G7,$E$2=Lundi!G8,$E$2=Lundi!G9,$E$2=Lundi!G10,$E$2=Lundi!G11,$E$2=Lundi!G12),Lundi!G1,"")</f>
        <v/>
      </c>
      <c r="R7" s="145" t="str">
        <f>IF(OR($E$2=Lundi!H2,$E$2=Lundi!H3,$E$2=Lundi!H4,$E$2=Lundi!H5,$E$2=Lundi!H6,$E$2=Lundi!H7,$E$2=Lundi!H8,$E$2=Lundi!H9,$E$2=Lundi!H10,$E$2=Lundi!H11,$E$2=Lundi!H12),Lundi!H1,"")</f>
        <v/>
      </c>
      <c r="S7" s="145" t="str">
        <f>IF(OR($E$2=Lundi!I2,$E$2=Lundi!I3,$E$2=Lundi!I4,$E$2=Lundi!I5,$E$2=Lundi!I6,$E$2=Lundi!I7,$E$2=Lundi!I8,$E$2=Lundi!I9,$E$2=Lundi!I10,$E$2=Lundi!I11,$E$2=Lundi!I12),Lundi!I1,"")</f>
        <v/>
      </c>
      <c r="T7" s="145" t="str">
        <f>IF(OR($E$2=Lundi!J2,$E$2=Lundi!J3,$E$2=Lundi!J4,$E$2=Lundi!J5,$E$2=Lundi!J6,$E$2=Lundi!J7,$E$2=Lundi!J8,$E$2=Lundi!J9,$E$2=Lundi!J10,$E$2=Lundi!J11,$E$2=Lundi!J12),Lundi!J1,"")</f>
        <v/>
      </c>
      <c r="U7" s="145" t="str">
        <f>IF(OR($E$2=Lundi!K2,$E$2=Lundi!K3,$E$2=Lundi!K4,$E$2=Lundi!K5,$E$2=Lundi!K6,$E$2=Lundi!K7,$E$2=Lundi!K8,$E$2=Lundi!K9,$E$2=Lundi!K10,$E$2=Lundi!K11,$E$2=Lundi!K12),Lundi!K1,"")</f>
        <v/>
      </c>
      <c r="V7" s="145" t="str">
        <f>IF(OR($E$2=Lundi!L2,$E$2=Lundi!L3,$E$2=Lundi!L4,$E$2=Lundi!L5,$E$2=Lundi!L6,$E$2=Lundi!L7,$E$2=Lundi!L8,$E$2=Lundi!L9,$E$2=Lundi!L10,$E$2=Lundi!L11,$E$2=Lundi!L12),Lundi!L1,"")</f>
        <v/>
      </c>
      <c r="W7" s="145" t="str">
        <f>IF(OR($E$2=Lundi!M2,$E$2=Lundi!M3,$E$2=Lundi!M4,$E$2=Lundi!M5,$E$2=Lundi!M6,$E$2=Lundi!M7,$E$2=Lundi!M8,$E$2=Lundi!M9,$E$2=Lundi!M10,$E$2=Lundi!M11,$E$2=Lundi!M12),Lundi!M1,"")</f>
        <v/>
      </c>
      <c r="X7" s="145" t="str">
        <f>IF(OR($E$2=Lundi!N2,$E$2=Lundi!N3,$E$2=Lundi!N4,$E$2=Lundi!N5,$E$2=Lundi!N6,$E$2=Lundi!N7,$E$2=Lundi!N8,$E$2=Lundi!N9,$E$2=Lundi!N10,$E$2=Lundi!N11,$E$2=Lundi!N12),Lundi!N1,"")</f>
        <v/>
      </c>
    </row>
    <row r="8" spans="2:24" x14ac:dyDescent="0.25">
      <c r="B8" s="184"/>
      <c r="D8" s="190"/>
      <c r="E8" s="141"/>
      <c r="F8" s="187"/>
      <c r="G8" s="141"/>
      <c r="H8" s="190"/>
      <c r="I8" s="141"/>
      <c r="J8" s="190"/>
      <c r="K8" s="141"/>
      <c r="L8" s="190"/>
      <c r="O8" s="145" t="str">
        <f>IF(OR($E$2=Lundi!E27,$E$2=Lundi!E28,$E$2=Lundi!E29,$E$2=Lundi!E30,$E$2=Lundi!E31,$E$2=Lundi!E32,$E$2=Lundi!E33,$E$2=Lundi!E34,$E$2=Lundi!E35,$E$2=Lundi!E36,$E$2=Lundi!E37),Lundi!$E$26,"")</f>
        <v/>
      </c>
      <c r="P8" s="145" t="str">
        <f>IF(OR($E$2=Lundi!F27,$E$2=Lundi!F28,$E$2=Lundi!F29,$E$2=Lundi!F30,$E$2=Lundi!F31,$E$2=Lundi!F32,$E$2=Lundi!F33,$E$2=Lundi!F34,$E$2=Lundi!F35,$E$2=Lundi!F36,$E$2=Lundi!F37),Lundi!$E$26,"")</f>
        <v/>
      </c>
      <c r="Q8" s="145" t="str">
        <f>IF(OR($E$2=Lundi!G27,$E$2=Lundi!G28,$E$2=Lundi!G29,$E$2=Lundi!G30,$E$2=Lundi!G31,$E$2=Lundi!G32,$E$2=Lundi!G33,$E$2=Lundi!G34,$E$2=Lundi!G35,$E$2=Lundi!G36,$E$2=Lundi!G37),Lundi!$E$26,"")</f>
        <v/>
      </c>
      <c r="R8" s="145" t="str">
        <f>IF(OR($E$2=Lundi!H27,$E$2=Lundi!H28,$E$2=Lundi!H29,$E$2=Lundi!H30,$E$2=Lundi!H31,$E$2=Lundi!H32,$E$2=Lundi!H33,$E$2=Lundi!H34,$E$2=Lundi!H35,$E$2=Lundi!H36,$E$2=Lundi!H37),Lundi!$E$26,"")</f>
        <v/>
      </c>
      <c r="S8" s="145" t="str">
        <f>IF(OR($E$2=Lundi!I27,$E$2=Lundi!I28,$E$2=Lundi!I29,$E$2=Lundi!I30,$E$2=Lundi!I31,$E$2=Lundi!I32,$E$2=Lundi!I33,$E$2=Lundi!I34,$E$2=Lundi!I35,$E$2=Lundi!I36,$E$2=Lundi!I37),Lundi!$E$26,"")</f>
        <v/>
      </c>
      <c r="T8" s="145" t="str">
        <f>IF(OR($E$2=Lundi!J27,$E$2=Lundi!J28,$E$2=Lundi!J29,$E$2=Lundi!J30,$E$2=Lundi!J31,$E$2=Lundi!J32,$E$2=Lundi!J33,$E$2=Lundi!J34,$E$2=Lundi!J35,$E$2=Lundi!J36,$E$2=Lundi!J37),Lundi!$E$26,"")</f>
        <v/>
      </c>
      <c r="U8" s="145" t="str">
        <f>IF(OR($E$2=Lundi!K27,$E$2=Lundi!K28,$E$2=Lundi!K29,$E$2=Lundi!K30,$E$2=Lundi!K31,$E$2=Lundi!K32,$E$2=Lundi!K33,$E$2=Lundi!K34,$E$2=Lundi!K35,$E$2=Lundi!K36,$E$2=Lundi!K37),Lundi!$E$26,"")</f>
        <v/>
      </c>
      <c r="V8" s="145" t="str">
        <f>IF(OR($E$2=Lundi!L27,$E$2=Lundi!L28,$E$2=Lundi!L29,$E$2=Lundi!L30,$E$2=Lundi!L31,$E$2=Lundi!L32,$E$2=Lundi!L33,$E$2=Lundi!L34,$E$2=Lundi!L35,$E$2=Lundi!L36,$E$2=Lundi!L37),Lundi!$E$26,"")</f>
        <v/>
      </c>
      <c r="W8" s="145" t="str">
        <f>IF(OR($E$2=Lundi!M27,$E$2=Lundi!M28,$E$2=Lundi!M29,$E$2=Lundi!M30,$E$2=Lundi!M31,$E$2=Lundi!M32,$E$2=Lundi!M33,$E$2=Lundi!M34,$E$2=Lundi!M35,$E$2=Lundi!M36,$E$2=Lundi!M37),Lundi!$E$26,"")</f>
        <v/>
      </c>
      <c r="X8" s="145" t="str">
        <f>IF(OR($E$2=Lundi!N27,$E$2=Lundi!N28,$E$2=Lundi!N29,$E$2=Lundi!N30,$E$2=Lundi!N31,$E$2=Lundi!N32,$E$2=Lundi!N33,$E$2=Lundi!N34,$E$2=Lundi!N35,$E$2=Lundi!N36,$E$2=Lundi!N37),Lundi!$E$26,"")</f>
        <v/>
      </c>
    </row>
    <row r="9" spans="2:24" x14ac:dyDescent="0.25">
      <c r="B9" s="184"/>
      <c r="C9" s="47"/>
      <c r="D9" s="190"/>
      <c r="E9" s="141"/>
      <c r="F9" s="187"/>
      <c r="G9" s="141"/>
      <c r="H9" s="190"/>
      <c r="I9" s="141"/>
      <c r="J9" s="190"/>
      <c r="K9" s="141"/>
      <c r="L9" s="190"/>
      <c r="N9" s="145" t="str">
        <f>O9&amp;P9&amp;Q9&amp;R9&amp;S9</f>
        <v>Psychomotricité
De 10h à 12h</v>
      </c>
      <c r="O9" s="145" t="str">
        <f>IF(OR($E$2=Lundi!E52,$E$2=Lundi!E53,$E$2=Lundi!E54,$E$2=Lundi!E55,$E$2=Lundi!E56,$E$2=Lundi!E57),Lundi!E51,"")</f>
        <v>Psychomotricité
De 10h à 12h</v>
      </c>
      <c r="P9" s="145" t="str">
        <f>IF(OR($E$2=Lundi!F52,$E$2=Lundi!F53,$E$2=Lundi!F54,$E$2=Lundi!F55,$E$2=Lundi!F56,$E$2=Lundi!F57),Lundi!F51,"")</f>
        <v/>
      </c>
      <c r="Q9" s="145" t="str">
        <f>IF(OR($E$2=Lundi!G52,$E$2=Lundi!G53,$E$2=Lundi!G54,$E$2=Lundi!G55,$E$2=Lundi!G56,$E$2=Lundi!G57),Lundi!G51,"")</f>
        <v/>
      </c>
      <c r="R9" s="145" t="str">
        <f>IF(OR($E$2=Lundi!H52,$E$2=Lundi!H53,$E$2=Lundi!H54,$E$2=Lundi!H55,$E$2=Lundi!H56,$E$2=Lundi!H57),Lundi!H51,"")</f>
        <v/>
      </c>
      <c r="S9" s="145" t="str">
        <f>IF(OR($E$2=Lundi!I52,$E$2=Lundi!I53,$E$2=Lundi!I54,$E$2=Lundi!I55,$E$2=Lundi!I56,$E$2=Lundi!I57),Lundi!I51,"")</f>
        <v/>
      </c>
      <c r="T9" s="145" t="str">
        <f>IF(OR($E$2=Lundi!J52,$E$2=Lundi!J53,$E$2=Lundi!J54,$E$2=Lundi!J55,$E$2=Lundi!J56,$E$2=Lundi!J57),Lundi!J51,"")</f>
        <v/>
      </c>
      <c r="U9" s="145" t="str">
        <f>IF(OR($E$2=Lundi!K52,$E$2=Lundi!K53,$E$2=Lundi!K54,$E$2=Lundi!K55,$E$2=Lundi!K56,$E$2=Lundi!K57),Lundi!K51,"")</f>
        <v/>
      </c>
      <c r="V9" s="145" t="str">
        <f>IF(OR($E$2=Lundi!L52,$E$2=Lundi!L53,$E$2=Lundi!L54,$E$2=Lundi!L55,$E$2=Lundi!L56,$E$2=Lundi!L57),Lundi!L51,"")</f>
        <v/>
      </c>
      <c r="W9" s="145" t="str">
        <f>IF(OR($E$2=Lundi!M52,$E$2=Lundi!M53,$E$2=Lundi!M54,$E$2=Lundi!M55,$E$2=Lundi!M56,$E$2=Lundi!M57),Lundi!M51,"")</f>
        <v/>
      </c>
      <c r="X9" s="145" t="str">
        <f>IF(OR($E$2=Lundi!N52,$E$2=Lundi!N53,$E$2=Lundi!N54,$E$2=Lundi!N55,$E$2=Lundi!N56,$E$2=Lundi!N57),Lundi!N51,"")</f>
        <v/>
      </c>
    </row>
    <row r="10" spans="2:24" x14ac:dyDescent="0.25">
      <c r="B10" s="184"/>
      <c r="C10" s="47"/>
      <c r="D10" s="190"/>
      <c r="E10" s="141"/>
      <c r="F10" s="187"/>
      <c r="G10" s="141"/>
      <c r="H10" s="190"/>
      <c r="I10" s="141"/>
      <c r="J10" s="190"/>
      <c r="K10" s="141"/>
      <c r="L10" s="190"/>
    </row>
    <row r="11" spans="2:24" ht="15.75" thickBot="1" x14ac:dyDescent="0.3">
      <c r="B11" s="184"/>
      <c r="C11" s="47"/>
      <c r="D11" s="190"/>
      <c r="E11" s="141"/>
      <c r="F11" s="188"/>
      <c r="G11" s="141"/>
      <c r="H11" s="191"/>
      <c r="I11" s="141"/>
      <c r="J11" s="191"/>
      <c r="K11" s="141"/>
      <c r="L11" s="191"/>
      <c r="O11" s="164"/>
    </row>
    <row r="12" spans="2:24" x14ac:dyDescent="0.25">
      <c r="B12" s="184"/>
      <c r="C12" s="47"/>
      <c r="D12" s="196"/>
      <c r="E12" s="141"/>
      <c r="F12" s="197"/>
      <c r="G12" s="141"/>
      <c r="H12" s="197"/>
      <c r="I12" s="141"/>
      <c r="J12" s="197"/>
      <c r="K12" s="141"/>
      <c r="L12" s="197"/>
      <c r="O12" s="203"/>
    </row>
    <row r="13" spans="2:24" ht="15" customHeight="1" x14ac:dyDescent="0.25">
      <c r="B13" s="184"/>
      <c r="C13" s="47"/>
      <c r="D13" s="196"/>
      <c r="E13" s="141"/>
      <c r="F13" s="196"/>
      <c r="G13" s="141"/>
      <c r="H13" s="196"/>
      <c r="I13" s="141"/>
      <c r="J13" s="196"/>
      <c r="K13" s="141"/>
      <c r="L13" s="196"/>
      <c r="O13" s="203"/>
    </row>
    <row r="14" spans="2:24" ht="20.25" customHeight="1" x14ac:dyDescent="0.25">
      <c r="B14" s="184"/>
      <c r="C14" s="47"/>
      <c r="D14" s="196"/>
      <c r="E14" s="141"/>
      <c r="F14" s="196"/>
      <c r="G14" s="141"/>
      <c r="H14" s="196"/>
      <c r="I14" s="141"/>
      <c r="J14" s="196"/>
      <c r="K14" s="141"/>
      <c r="L14" s="196"/>
      <c r="O14" s="203"/>
    </row>
    <row r="15" spans="2:24" x14ac:dyDescent="0.25">
      <c r="B15" s="184"/>
      <c r="C15" s="47"/>
      <c r="D15" s="196"/>
      <c r="E15" s="141"/>
      <c r="F15" s="196"/>
      <c r="G15" s="141"/>
      <c r="H15" s="196"/>
      <c r="I15" s="141"/>
      <c r="J15" s="196"/>
      <c r="K15" s="141"/>
      <c r="L15" s="196"/>
      <c r="O15" s="203"/>
      <c r="P15" s="167"/>
    </row>
    <row r="16" spans="2:24" ht="15.75" thickBot="1" x14ac:dyDescent="0.3">
      <c r="B16" s="184"/>
      <c r="C16" s="47"/>
      <c r="D16" s="196"/>
      <c r="E16" s="141"/>
      <c r="F16" s="198"/>
      <c r="G16" s="141"/>
      <c r="H16" s="198"/>
      <c r="I16" s="141"/>
      <c r="J16" s="198"/>
      <c r="K16" s="141"/>
      <c r="L16" s="198"/>
      <c r="O16" s="203"/>
    </row>
    <row r="17" spans="2:12" x14ac:dyDescent="0.25">
      <c r="B17" s="184"/>
      <c r="C17" s="47"/>
      <c r="D17" s="199" t="str">
        <f>IF(N9="",N7,N9)</f>
        <v>Psychomotricité
De 10h à 12h</v>
      </c>
      <c r="E17" s="141"/>
      <c r="F17" s="199"/>
      <c r="G17" s="141"/>
      <c r="H17" s="199"/>
      <c r="I17" s="141"/>
      <c r="J17" s="199"/>
      <c r="K17" s="141"/>
      <c r="L17" s="199"/>
    </row>
    <row r="18" spans="2:12" x14ac:dyDescent="0.25">
      <c r="B18" s="184"/>
      <c r="C18" s="47"/>
      <c r="D18" s="200"/>
      <c r="E18" s="141"/>
      <c r="F18" s="200"/>
      <c r="G18" s="141"/>
      <c r="H18" s="200"/>
      <c r="I18" s="141"/>
      <c r="J18" s="200"/>
      <c r="K18" s="141"/>
      <c r="L18" s="200"/>
    </row>
    <row r="19" spans="2:12" x14ac:dyDescent="0.25">
      <c r="B19" s="184"/>
      <c r="C19" s="47"/>
      <c r="D19" s="200"/>
      <c r="E19" s="141"/>
      <c r="F19" s="200"/>
      <c r="G19" s="141"/>
      <c r="H19" s="200"/>
      <c r="I19" s="141"/>
      <c r="J19" s="200"/>
      <c r="K19" s="141"/>
      <c r="L19" s="200"/>
    </row>
    <row r="20" spans="2:12" x14ac:dyDescent="0.25">
      <c r="B20" s="184"/>
      <c r="D20" s="200"/>
      <c r="E20" s="141"/>
      <c r="F20" s="200"/>
      <c r="G20" s="141"/>
      <c r="H20" s="200"/>
      <c r="I20" s="141"/>
      <c r="J20" s="200"/>
      <c r="K20" s="141"/>
      <c r="L20" s="200"/>
    </row>
    <row r="21" spans="2:12" ht="16.5" customHeight="1" thickBot="1" x14ac:dyDescent="0.3">
      <c r="B21" s="184"/>
      <c r="D21" s="200"/>
      <c r="E21" s="141"/>
      <c r="F21" s="201"/>
      <c r="G21" s="141"/>
      <c r="H21" s="201"/>
      <c r="I21" s="141"/>
      <c r="J21" s="201"/>
      <c r="K21" s="141"/>
      <c r="L21" s="201"/>
    </row>
    <row r="22" spans="2:12" x14ac:dyDescent="0.25">
      <c r="B22" s="184"/>
      <c r="D22" s="200"/>
      <c r="E22" s="141"/>
      <c r="F22" s="199"/>
      <c r="G22" s="141"/>
      <c r="H22" s="199"/>
      <c r="I22" s="141"/>
      <c r="J22" s="199"/>
      <c r="K22" s="141"/>
      <c r="L22" s="199"/>
    </row>
    <row r="23" spans="2:12" x14ac:dyDescent="0.25">
      <c r="B23" s="184"/>
      <c r="D23" s="200"/>
      <c r="E23" s="141"/>
      <c r="F23" s="200"/>
      <c r="G23" s="141"/>
      <c r="H23" s="200"/>
      <c r="I23" s="141"/>
      <c r="J23" s="200"/>
      <c r="K23" s="141"/>
      <c r="L23" s="200"/>
    </row>
    <row r="24" spans="2:12" x14ac:dyDescent="0.25">
      <c r="B24" s="184"/>
      <c r="D24" s="200"/>
      <c r="E24" s="141"/>
      <c r="F24" s="200"/>
      <c r="G24" s="141"/>
      <c r="H24" s="200"/>
      <c r="I24" s="141"/>
      <c r="J24" s="200"/>
      <c r="K24" s="141"/>
      <c r="L24" s="200"/>
    </row>
    <row r="25" spans="2:12" x14ac:dyDescent="0.25">
      <c r="B25" s="184"/>
      <c r="D25" s="200"/>
      <c r="E25" s="141"/>
      <c r="F25" s="200"/>
      <c r="G25" s="141"/>
      <c r="H25" s="200"/>
      <c r="I25" s="141"/>
      <c r="J25" s="200"/>
      <c r="K25" s="141"/>
      <c r="L25" s="200"/>
    </row>
    <row r="26" spans="2:12" ht="15.75" thickBot="1" x14ac:dyDescent="0.3">
      <c r="B26" s="185"/>
      <c r="D26" s="201"/>
      <c r="E26" s="141"/>
      <c r="F26" s="201"/>
      <c r="G26" s="141"/>
      <c r="H26" s="201"/>
      <c r="I26" s="141"/>
      <c r="J26" s="201"/>
      <c r="K26" s="141"/>
      <c r="L26" s="201"/>
    </row>
    <row r="27" spans="2:12" x14ac:dyDescent="0.25">
      <c r="D27" s="144"/>
      <c r="F27" s="144"/>
      <c r="H27" s="144"/>
      <c r="J27" s="144"/>
      <c r="L27" s="144"/>
    </row>
    <row r="28" spans="2:12" ht="25.5" customHeight="1" x14ac:dyDescent="0.25">
      <c r="D28" s="165" t="s">
        <v>66</v>
      </c>
      <c r="F28" s="165" t="s">
        <v>66</v>
      </c>
      <c r="H28" s="165" t="s">
        <v>66</v>
      </c>
      <c r="J28" s="165" t="s">
        <v>66</v>
      </c>
      <c r="L28" s="165" t="s">
        <v>66</v>
      </c>
    </row>
    <row r="29" spans="2:12" ht="15.75" thickBot="1" x14ac:dyDescent="0.3">
      <c r="F29" s="142"/>
      <c r="H29" s="142"/>
      <c r="J29" s="142"/>
      <c r="L29" s="142"/>
    </row>
    <row r="30" spans="2:12" x14ac:dyDescent="0.25">
      <c r="B30" s="183" t="s">
        <v>68</v>
      </c>
      <c r="D30" s="189"/>
      <c r="E30" s="141"/>
      <c r="F30" s="189"/>
      <c r="G30" s="141"/>
      <c r="H30" s="204"/>
      <c r="I30" s="141"/>
      <c r="J30" s="189"/>
      <c r="K30" s="141"/>
      <c r="L30" s="189"/>
    </row>
    <row r="31" spans="2:12" x14ac:dyDescent="0.25">
      <c r="B31" s="184"/>
      <c r="D31" s="190"/>
      <c r="E31" s="141"/>
      <c r="F31" s="190"/>
      <c r="G31" s="141"/>
      <c r="H31" s="204"/>
      <c r="I31" s="141"/>
      <c r="J31" s="190"/>
      <c r="K31" s="141"/>
      <c r="L31" s="190"/>
    </row>
    <row r="32" spans="2:12" x14ac:dyDescent="0.25">
      <c r="B32" s="184"/>
      <c r="D32" s="190"/>
      <c r="E32" s="141"/>
      <c r="F32" s="190"/>
      <c r="G32" s="141"/>
      <c r="H32" s="204"/>
      <c r="I32" s="141"/>
      <c r="J32" s="190"/>
      <c r="K32" s="141"/>
      <c r="L32" s="190"/>
    </row>
    <row r="33" spans="2:12" x14ac:dyDescent="0.25">
      <c r="B33" s="184"/>
      <c r="D33" s="190"/>
      <c r="E33" s="141"/>
      <c r="F33" s="190"/>
      <c r="G33" s="141"/>
      <c r="H33" s="204"/>
      <c r="I33" s="141"/>
      <c r="J33" s="190"/>
      <c r="K33" s="141"/>
      <c r="L33" s="190"/>
    </row>
    <row r="34" spans="2:12" ht="15.75" thickBot="1" x14ac:dyDescent="0.3">
      <c r="B34" s="184"/>
      <c r="D34" s="190"/>
      <c r="E34" s="141"/>
      <c r="F34" s="190"/>
      <c r="G34" s="141"/>
      <c r="H34" s="204"/>
      <c r="I34" s="141"/>
      <c r="J34" s="190"/>
      <c r="K34" s="141"/>
      <c r="L34" s="190"/>
    </row>
    <row r="35" spans="2:12" x14ac:dyDescent="0.25">
      <c r="B35" s="184"/>
      <c r="D35" s="199"/>
      <c r="E35" s="141"/>
      <c r="F35" s="199"/>
      <c r="G35" s="141"/>
      <c r="H35" s="202"/>
      <c r="I35" s="141"/>
      <c r="J35" s="199"/>
      <c r="K35" s="141"/>
      <c r="L35" s="199"/>
    </row>
    <row r="36" spans="2:12" x14ac:dyDescent="0.25">
      <c r="B36" s="184"/>
      <c r="D36" s="200"/>
      <c r="E36" s="141"/>
      <c r="F36" s="200"/>
      <c r="G36" s="141"/>
      <c r="H36" s="202"/>
      <c r="I36" s="141"/>
      <c r="J36" s="200"/>
      <c r="K36" s="141"/>
      <c r="L36" s="200"/>
    </row>
    <row r="37" spans="2:12" x14ac:dyDescent="0.25">
      <c r="B37" s="184"/>
      <c r="D37" s="200"/>
      <c r="E37" s="141"/>
      <c r="F37" s="200"/>
      <c r="G37" s="141"/>
      <c r="H37" s="202"/>
      <c r="I37" s="141"/>
      <c r="J37" s="200"/>
      <c r="K37" s="141"/>
      <c r="L37" s="200"/>
    </row>
    <row r="38" spans="2:12" x14ac:dyDescent="0.25">
      <c r="B38" s="184"/>
      <c r="D38" s="200"/>
      <c r="E38" s="141"/>
      <c r="F38" s="200"/>
      <c r="G38" s="141"/>
      <c r="H38" s="202"/>
      <c r="I38" s="141"/>
      <c r="J38" s="200"/>
      <c r="K38" s="141"/>
      <c r="L38" s="200"/>
    </row>
    <row r="39" spans="2:12" ht="15.75" thickBot="1" x14ac:dyDescent="0.3">
      <c r="B39" s="184"/>
      <c r="D39" s="201"/>
      <c r="E39" s="141"/>
      <c r="F39" s="201"/>
      <c r="G39" s="141"/>
      <c r="H39" s="202"/>
      <c r="I39" s="141"/>
      <c r="J39" s="201"/>
      <c r="K39" s="141"/>
      <c r="L39" s="201"/>
    </row>
    <row r="40" spans="2:12" x14ac:dyDescent="0.25">
      <c r="B40" s="184"/>
      <c r="D40" s="199"/>
      <c r="E40" s="141"/>
      <c r="F40" s="199"/>
      <c r="G40" s="141"/>
      <c r="H40" s="202"/>
      <c r="I40" s="141"/>
      <c r="J40" s="199"/>
      <c r="K40" s="141"/>
      <c r="L40" s="199"/>
    </row>
    <row r="41" spans="2:12" x14ac:dyDescent="0.25">
      <c r="B41" s="184"/>
      <c r="D41" s="200"/>
      <c r="E41" s="141"/>
      <c r="F41" s="200"/>
      <c r="G41" s="141"/>
      <c r="H41" s="202"/>
      <c r="I41" s="141"/>
      <c r="J41" s="200"/>
      <c r="K41" s="141"/>
      <c r="L41" s="200"/>
    </row>
    <row r="42" spans="2:12" x14ac:dyDescent="0.25">
      <c r="B42" s="184"/>
      <c r="D42" s="200"/>
      <c r="E42" s="141"/>
      <c r="F42" s="200"/>
      <c r="G42" s="141"/>
      <c r="H42" s="202"/>
      <c r="I42" s="141"/>
      <c r="J42" s="200"/>
      <c r="K42" s="141"/>
      <c r="L42" s="200"/>
    </row>
    <row r="43" spans="2:12" x14ac:dyDescent="0.25">
      <c r="B43" s="184"/>
      <c r="D43" s="200"/>
      <c r="E43" s="141"/>
      <c r="F43" s="200"/>
      <c r="G43" s="141"/>
      <c r="H43" s="202"/>
      <c r="I43" s="141"/>
      <c r="J43" s="200"/>
      <c r="K43" s="141"/>
      <c r="L43" s="200"/>
    </row>
    <row r="44" spans="2:12" ht="15.75" thickBot="1" x14ac:dyDescent="0.3">
      <c r="B44" s="184"/>
      <c r="D44" s="201"/>
      <c r="E44" s="141"/>
      <c r="F44" s="201"/>
      <c r="G44" s="141"/>
      <c r="H44" s="202"/>
      <c r="I44" s="141"/>
      <c r="J44" s="201"/>
      <c r="K44" s="141"/>
      <c r="L44" s="201"/>
    </row>
    <row r="45" spans="2:12" x14ac:dyDescent="0.25">
      <c r="B45" s="184"/>
      <c r="D45" s="199"/>
      <c r="E45" s="141"/>
      <c r="F45" s="199"/>
      <c r="G45" s="141"/>
      <c r="H45" s="202"/>
      <c r="I45" s="141"/>
      <c r="J45" s="199"/>
      <c r="K45" s="141"/>
      <c r="L45" s="199"/>
    </row>
    <row r="46" spans="2:12" x14ac:dyDescent="0.25">
      <c r="B46" s="184"/>
      <c r="D46" s="200"/>
      <c r="E46" s="141"/>
      <c r="F46" s="200"/>
      <c r="G46" s="141"/>
      <c r="H46" s="202"/>
      <c r="I46" s="141"/>
      <c r="J46" s="200"/>
      <c r="K46" s="141"/>
      <c r="L46" s="200"/>
    </row>
    <row r="47" spans="2:12" x14ac:dyDescent="0.25">
      <c r="B47" s="184"/>
      <c r="D47" s="200"/>
      <c r="E47" s="141"/>
      <c r="F47" s="200"/>
      <c r="G47" s="141"/>
      <c r="H47" s="202"/>
      <c r="I47" s="141"/>
      <c r="J47" s="200"/>
      <c r="K47" s="141"/>
      <c r="L47" s="200"/>
    </row>
    <row r="48" spans="2:12" x14ac:dyDescent="0.25">
      <c r="B48" s="184"/>
      <c r="D48" s="200"/>
      <c r="E48" s="141"/>
      <c r="F48" s="200"/>
      <c r="G48" s="141"/>
      <c r="H48" s="202"/>
      <c r="I48" s="141"/>
      <c r="J48" s="200"/>
      <c r="K48" s="141"/>
      <c r="L48" s="200"/>
    </row>
    <row r="49" spans="2:12" ht="15.75" thickBot="1" x14ac:dyDescent="0.3">
      <c r="B49" s="185"/>
      <c r="D49" s="201"/>
      <c r="E49" s="141"/>
      <c r="F49" s="201"/>
      <c r="G49" s="141"/>
      <c r="H49" s="202"/>
      <c r="I49" s="141"/>
      <c r="J49" s="201"/>
      <c r="K49" s="141"/>
      <c r="L49" s="201"/>
    </row>
  </sheetData>
  <mergeCells count="46">
    <mergeCell ref="B30:B49"/>
    <mergeCell ref="L22:L26"/>
    <mergeCell ref="L30:L34"/>
    <mergeCell ref="L35:L39"/>
    <mergeCell ref="L40:L44"/>
    <mergeCell ref="L45:L49"/>
    <mergeCell ref="J22:J26"/>
    <mergeCell ref="J30:J34"/>
    <mergeCell ref="J35:J39"/>
    <mergeCell ref="J40:J44"/>
    <mergeCell ref="J45:J49"/>
    <mergeCell ref="D45:D49"/>
    <mergeCell ref="F35:F39"/>
    <mergeCell ref="F40:F44"/>
    <mergeCell ref="F45:F49"/>
    <mergeCell ref="H35:H39"/>
    <mergeCell ref="O12:O16"/>
    <mergeCell ref="F12:F16"/>
    <mergeCell ref="F17:F21"/>
    <mergeCell ref="F22:F26"/>
    <mergeCell ref="F30:F34"/>
    <mergeCell ref="H12:H16"/>
    <mergeCell ref="H17:H21"/>
    <mergeCell ref="H22:H26"/>
    <mergeCell ref="H30:H34"/>
    <mergeCell ref="H40:H44"/>
    <mergeCell ref="H45:H49"/>
    <mergeCell ref="D22:D26"/>
    <mergeCell ref="D17:D21"/>
    <mergeCell ref="D30:D34"/>
    <mergeCell ref="D35:D39"/>
    <mergeCell ref="D40:D44"/>
    <mergeCell ref="B6:B26"/>
    <mergeCell ref="F6:F11"/>
    <mergeCell ref="H6:H11"/>
    <mergeCell ref="J6:J11"/>
    <mergeCell ref="C2:D2"/>
    <mergeCell ref="E2:H2"/>
    <mergeCell ref="I2:L2"/>
    <mergeCell ref="D7:D11"/>
    <mergeCell ref="L6:L11"/>
    <mergeCell ref="D12:D16"/>
    <mergeCell ref="J12:J16"/>
    <mergeCell ref="J17:J21"/>
    <mergeCell ref="L12:L16"/>
    <mergeCell ref="L17:L21"/>
  </mergeCells>
  <conditionalFormatting sqref="D30 D35 D40 H6 G7:G11 J6 I7:I11 K7:K11 L6">
    <cfRule type="containsText" dxfId="149" priority="121" operator="containsText" text="répit">
      <formula>NOT(ISERROR(SEARCH("répit",D6)))</formula>
    </cfRule>
    <cfRule type="containsText" dxfId="148" priority="122" operator="containsText" text="psychomotricité">
      <formula>NOT(ISERROR(SEARCH("psychomotricité",D6)))</formula>
    </cfRule>
    <cfRule type="containsText" dxfId="147" priority="123" operator="containsText" text="musique">
      <formula>NOT(ISERROR(SEARCH("musique",D6)))</formula>
    </cfRule>
    <cfRule type="containsText" dxfId="146" priority="124" operator="containsText" text="Dorothée">
      <formula>NOT(ISERROR(SEARCH("Dorothée",D6)))</formula>
    </cfRule>
    <cfRule type="containsText" dxfId="145" priority="125" operator="containsText" text="Patricia">
      <formula>NOT(ISERROR(SEARCH("Patricia",D6)))</formula>
    </cfRule>
    <cfRule type="containsText" dxfId="144" priority="126" operator="containsText" text="Polyvalent">
      <formula>NOT(ISERROR(SEARCH("Polyvalent",D6)))</formula>
    </cfRule>
    <cfRule type="containsText" dxfId="143" priority="127" operator="containsText" text="Benoit">
      <formula>NOT(ISERROR(SEARCH("Benoit",D6)))</formula>
    </cfRule>
    <cfRule type="containsText" dxfId="142" priority="128" operator="containsText" text="Jérome">
      <formula>NOT(ISERROR(SEARCH("Jérome",D6)))</formula>
    </cfRule>
    <cfRule type="containsText" dxfId="141" priority="129" operator="containsText" text="Valérie">
      <formula>NOT(ISERROR(SEARCH("Valérie",D6)))</formula>
    </cfRule>
    <cfRule type="containsText" dxfId="140" priority="130" operator="containsText" text="Virginie">
      <formula>NOT(ISERROR(SEARCH("Virginie",D6)))</formula>
    </cfRule>
    <cfRule type="containsText" dxfId="139" priority="131" operator="containsText" text="Anita">
      <formula>NOT(ISERROR(SEARCH("Anita",D6)))</formula>
    </cfRule>
    <cfRule type="containsText" dxfId="138" priority="132" operator="containsText" text="Hélène ">
      <formula>NOT(ISERROR(SEARCH("Hélène ",D6)))</formula>
    </cfRule>
    <cfRule type="containsText" dxfId="137" priority="133" stopIfTrue="1" operator="containsText" text="SELF ">
      <formula>NOT(ISERROR(SEARCH("SELF ",D6)))</formula>
    </cfRule>
    <cfRule type="containsText" dxfId="136" priority="134" operator="containsText" text="Thierry HARDY">
      <formula>NOT(ISERROR(SEARCH("Thierry HARDY",D6)))</formula>
    </cfRule>
    <cfRule type="containsText" dxfId="135" priority="135" operator="containsText" text="Emmanuelle DANION">
      <formula>NOT(ISERROR(SEARCH("Emmanuelle DANION",D6)))</formula>
    </cfRule>
  </conditionalFormatting>
  <conditionalFormatting sqref="F17">
    <cfRule type="containsText" dxfId="134" priority="106" operator="containsText" text="répit">
      <formula>NOT(ISERROR(SEARCH("répit",F17)))</formula>
    </cfRule>
    <cfRule type="containsText" dxfId="133" priority="107" operator="containsText" text="psychomotricité">
      <formula>NOT(ISERROR(SEARCH("psychomotricité",F17)))</formula>
    </cfRule>
    <cfRule type="containsText" dxfId="132" priority="108" operator="containsText" text="musique">
      <formula>NOT(ISERROR(SEARCH("musique",F17)))</formula>
    </cfRule>
    <cfRule type="containsText" dxfId="131" priority="109" operator="containsText" text="Dorothée">
      <formula>NOT(ISERROR(SEARCH("Dorothée",F17)))</formula>
    </cfRule>
    <cfRule type="containsText" dxfId="130" priority="110" operator="containsText" text="Patricia">
      <formula>NOT(ISERROR(SEARCH("Patricia",F17)))</formula>
    </cfRule>
    <cfRule type="containsText" dxfId="129" priority="111" operator="containsText" text="Polyvalent">
      <formula>NOT(ISERROR(SEARCH("Polyvalent",F17)))</formula>
    </cfRule>
    <cfRule type="containsText" dxfId="128" priority="112" operator="containsText" text="Benoit">
      <formula>NOT(ISERROR(SEARCH("Benoit",F17)))</formula>
    </cfRule>
    <cfRule type="containsText" dxfId="127" priority="113" operator="containsText" text="Jérome">
      <formula>NOT(ISERROR(SEARCH("Jérome",F17)))</formula>
    </cfRule>
    <cfRule type="containsText" dxfId="126" priority="114" operator="containsText" text="Valérie">
      <formula>NOT(ISERROR(SEARCH("Valérie",F17)))</formula>
    </cfRule>
    <cfRule type="containsText" dxfId="125" priority="115" operator="containsText" text="Virginie">
      <formula>NOT(ISERROR(SEARCH("Virginie",F17)))</formula>
    </cfRule>
    <cfRule type="containsText" dxfId="124" priority="116" operator="containsText" text="Anita">
      <formula>NOT(ISERROR(SEARCH("Anita",F17)))</formula>
    </cfRule>
    <cfRule type="containsText" dxfId="123" priority="117" operator="containsText" text="Hélène ">
      <formula>NOT(ISERROR(SEARCH("Hélène ",F17)))</formula>
    </cfRule>
    <cfRule type="containsText" dxfId="122" priority="118" stopIfTrue="1" operator="containsText" text="SELF ">
      <formula>NOT(ISERROR(SEARCH("SELF ",F17)))</formula>
    </cfRule>
    <cfRule type="containsText" dxfId="121" priority="119" operator="containsText" text="Thierry HARDY">
      <formula>NOT(ISERROR(SEARCH("Thierry HARDY",F17)))</formula>
    </cfRule>
    <cfRule type="containsText" dxfId="120" priority="120" operator="containsText" text="Emmanuelle DANION">
      <formula>NOT(ISERROR(SEARCH("Emmanuelle DANION",F17)))</formula>
    </cfRule>
  </conditionalFormatting>
  <conditionalFormatting sqref="F30 F35 F40">
    <cfRule type="containsText" dxfId="119" priority="91" operator="containsText" text="répit">
      <formula>NOT(ISERROR(SEARCH("répit",F30)))</formula>
    </cfRule>
    <cfRule type="containsText" dxfId="118" priority="92" operator="containsText" text="psychomotricité">
      <formula>NOT(ISERROR(SEARCH("psychomotricité",F30)))</formula>
    </cfRule>
    <cfRule type="containsText" dxfId="117" priority="93" operator="containsText" text="musique">
      <formula>NOT(ISERROR(SEARCH("musique",F30)))</formula>
    </cfRule>
    <cfRule type="containsText" dxfId="116" priority="94" operator="containsText" text="Dorothée">
      <formula>NOT(ISERROR(SEARCH("Dorothée",F30)))</formula>
    </cfRule>
    <cfRule type="containsText" dxfId="115" priority="95" operator="containsText" text="Patricia">
      <formula>NOT(ISERROR(SEARCH("Patricia",F30)))</formula>
    </cfRule>
    <cfRule type="containsText" dxfId="114" priority="96" operator="containsText" text="Polyvalent">
      <formula>NOT(ISERROR(SEARCH("Polyvalent",F30)))</formula>
    </cfRule>
    <cfRule type="containsText" dxfId="113" priority="97" operator="containsText" text="Benoit">
      <formula>NOT(ISERROR(SEARCH("Benoit",F30)))</formula>
    </cfRule>
    <cfRule type="containsText" dxfId="112" priority="98" operator="containsText" text="Jérome">
      <formula>NOT(ISERROR(SEARCH("Jérome",F30)))</formula>
    </cfRule>
    <cfRule type="containsText" dxfId="111" priority="99" operator="containsText" text="Valérie">
      <formula>NOT(ISERROR(SEARCH("Valérie",F30)))</formula>
    </cfRule>
    <cfRule type="containsText" dxfId="110" priority="100" operator="containsText" text="Virginie">
      <formula>NOT(ISERROR(SEARCH("Virginie",F30)))</formula>
    </cfRule>
    <cfRule type="containsText" dxfId="109" priority="101" operator="containsText" text="Anita">
      <formula>NOT(ISERROR(SEARCH("Anita",F30)))</formula>
    </cfRule>
    <cfRule type="containsText" dxfId="108" priority="102" operator="containsText" text="Hélène ">
      <formula>NOT(ISERROR(SEARCH("Hélène ",F30)))</formula>
    </cfRule>
    <cfRule type="containsText" dxfId="107" priority="103" stopIfTrue="1" operator="containsText" text="SELF ">
      <formula>NOT(ISERROR(SEARCH("SELF ",F30)))</formula>
    </cfRule>
    <cfRule type="containsText" dxfId="106" priority="104" operator="containsText" text="Thierry HARDY">
      <formula>NOT(ISERROR(SEARCH("Thierry HARDY",F30)))</formula>
    </cfRule>
    <cfRule type="containsText" dxfId="105" priority="105" operator="containsText" text="Emmanuelle DANION">
      <formula>NOT(ISERROR(SEARCH("Emmanuelle DANION",F30)))</formula>
    </cfRule>
  </conditionalFormatting>
  <conditionalFormatting sqref="H6 H17">
    <cfRule type="containsText" dxfId="104" priority="76" operator="containsText" text="répit">
      <formula>NOT(ISERROR(SEARCH("répit",H6)))</formula>
    </cfRule>
    <cfRule type="containsText" dxfId="103" priority="77" operator="containsText" text="psychomotricité">
      <formula>NOT(ISERROR(SEARCH("psychomotricité",H6)))</formula>
    </cfRule>
    <cfRule type="containsText" dxfId="102" priority="78" operator="containsText" text="musique">
      <formula>NOT(ISERROR(SEARCH("musique",H6)))</formula>
    </cfRule>
    <cfRule type="containsText" dxfId="101" priority="79" operator="containsText" text="Dorothée">
      <formula>NOT(ISERROR(SEARCH("Dorothée",H6)))</formula>
    </cfRule>
    <cfRule type="containsText" dxfId="100" priority="80" operator="containsText" text="Patricia">
      <formula>NOT(ISERROR(SEARCH("Patricia",H6)))</formula>
    </cfRule>
    <cfRule type="containsText" dxfId="99" priority="81" operator="containsText" text="Polyvalent">
      <formula>NOT(ISERROR(SEARCH("Polyvalent",H6)))</formula>
    </cfRule>
    <cfRule type="containsText" dxfId="98" priority="82" operator="containsText" text="Benoit">
      <formula>NOT(ISERROR(SEARCH("Benoit",H6)))</formula>
    </cfRule>
    <cfRule type="containsText" dxfId="97" priority="83" operator="containsText" text="Jérome">
      <formula>NOT(ISERROR(SEARCH("Jérome",H6)))</formula>
    </cfRule>
    <cfRule type="containsText" dxfId="96" priority="84" operator="containsText" text="Valérie">
      <formula>NOT(ISERROR(SEARCH("Valérie",H6)))</formula>
    </cfRule>
    <cfRule type="containsText" dxfId="95" priority="85" operator="containsText" text="Virginie">
      <formula>NOT(ISERROR(SEARCH("Virginie",H6)))</formula>
    </cfRule>
    <cfRule type="containsText" dxfId="94" priority="86" operator="containsText" text="Anita">
      <formula>NOT(ISERROR(SEARCH("Anita",H6)))</formula>
    </cfRule>
    <cfRule type="containsText" dxfId="93" priority="87" operator="containsText" text="Hélène ">
      <formula>NOT(ISERROR(SEARCH("Hélène ",H6)))</formula>
    </cfRule>
    <cfRule type="containsText" dxfId="92" priority="88" stopIfTrue="1" operator="containsText" text="SELF ">
      <formula>NOT(ISERROR(SEARCH("SELF ",H6)))</formula>
    </cfRule>
    <cfRule type="containsText" dxfId="91" priority="89" operator="containsText" text="Thierry HARDY">
      <formula>NOT(ISERROR(SEARCH("Thierry HARDY",H6)))</formula>
    </cfRule>
    <cfRule type="containsText" dxfId="90" priority="90" operator="containsText" text="Emmanuelle DANION">
      <formula>NOT(ISERROR(SEARCH("Emmanuelle DANION",H6)))</formula>
    </cfRule>
  </conditionalFormatting>
  <conditionalFormatting sqref="H30 H35 H40">
    <cfRule type="containsText" dxfId="89" priority="61" operator="containsText" text="répit">
      <formula>NOT(ISERROR(SEARCH("répit",H30)))</formula>
    </cfRule>
    <cfRule type="containsText" dxfId="88" priority="62" operator="containsText" text="psychomotricité">
      <formula>NOT(ISERROR(SEARCH("psychomotricité",H30)))</formula>
    </cfRule>
    <cfRule type="containsText" dxfId="87" priority="63" operator="containsText" text="musique">
      <formula>NOT(ISERROR(SEARCH("musique",H30)))</formula>
    </cfRule>
    <cfRule type="containsText" dxfId="86" priority="64" operator="containsText" text="Dorothée">
      <formula>NOT(ISERROR(SEARCH("Dorothée",H30)))</formula>
    </cfRule>
    <cfRule type="containsText" dxfId="85" priority="65" operator="containsText" text="Patricia">
      <formula>NOT(ISERROR(SEARCH("Patricia",H30)))</formula>
    </cfRule>
    <cfRule type="containsText" dxfId="84" priority="66" operator="containsText" text="Polyvalent">
      <formula>NOT(ISERROR(SEARCH("Polyvalent",H30)))</formula>
    </cfRule>
    <cfRule type="containsText" dxfId="83" priority="67" operator="containsText" text="Benoit">
      <formula>NOT(ISERROR(SEARCH("Benoit",H30)))</formula>
    </cfRule>
    <cfRule type="containsText" dxfId="82" priority="68" operator="containsText" text="Jérome">
      <formula>NOT(ISERROR(SEARCH("Jérome",H30)))</formula>
    </cfRule>
    <cfRule type="containsText" dxfId="81" priority="69" operator="containsText" text="Valérie">
      <formula>NOT(ISERROR(SEARCH("Valérie",H30)))</formula>
    </cfRule>
    <cfRule type="containsText" dxfId="80" priority="70" operator="containsText" text="Virginie">
      <formula>NOT(ISERROR(SEARCH("Virginie",H30)))</formula>
    </cfRule>
    <cfRule type="containsText" dxfId="79" priority="71" operator="containsText" text="Anita">
      <formula>NOT(ISERROR(SEARCH("Anita",H30)))</formula>
    </cfRule>
    <cfRule type="containsText" dxfId="78" priority="72" operator="containsText" text="Hélène ">
      <formula>NOT(ISERROR(SEARCH("Hélène ",H30)))</formula>
    </cfRule>
    <cfRule type="containsText" dxfId="77" priority="73" stopIfTrue="1" operator="containsText" text="SELF ">
      <formula>NOT(ISERROR(SEARCH("SELF ",H30)))</formula>
    </cfRule>
    <cfRule type="containsText" dxfId="76" priority="74" operator="containsText" text="Thierry HARDY">
      <formula>NOT(ISERROR(SEARCH("Thierry HARDY",H30)))</formula>
    </cfRule>
    <cfRule type="containsText" dxfId="75" priority="75" operator="containsText" text="Emmanuelle DANION">
      <formula>NOT(ISERROR(SEARCH("Emmanuelle DANION",H30)))</formula>
    </cfRule>
  </conditionalFormatting>
  <conditionalFormatting sqref="J6 J17">
    <cfRule type="containsText" dxfId="74" priority="46" operator="containsText" text="répit">
      <formula>NOT(ISERROR(SEARCH("répit",J6)))</formula>
    </cfRule>
    <cfRule type="containsText" dxfId="73" priority="47" operator="containsText" text="psychomotricité">
      <formula>NOT(ISERROR(SEARCH("psychomotricité",J6)))</formula>
    </cfRule>
    <cfRule type="containsText" dxfId="72" priority="48" operator="containsText" text="musique">
      <formula>NOT(ISERROR(SEARCH("musique",J6)))</formula>
    </cfRule>
    <cfRule type="containsText" dxfId="71" priority="49" operator="containsText" text="Dorothée">
      <formula>NOT(ISERROR(SEARCH("Dorothée",J6)))</formula>
    </cfRule>
    <cfRule type="containsText" dxfId="70" priority="50" operator="containsText" text="Patricia">
      <formula>NOT(ISERROR(SEARCH("Patricia",J6)))</formula>
    </cfRule>
    <cfRule type="containsText" dxfId="69" priority="51" operator="containsText" text="Polyvalent">
      <formula>NOT(ISERROR(SEARCH("Polyvalent",J6)))</formula>
    </cfRule>
    <cfRule type="containsText" dxfId="68" priority="52" operator="containsText" text="Benoit">
      <formula>NOT(ISERROR(SEARCH("Benoit",J6)))</formula>
    </cfRule>
    <cfRule type="containsText" dxfId="67" priority="53" operator="containsText" text="Jérome">
      <formula>NOT(ISERROR(SEARCH("Jérome",J6)))</formula>
    </cfRule>
    <cfRule type="containsText" dxfId="66" priority="54" operator="containsText" text="Valérie">
      <formula>NOT(ISERROR(SEARCH("Valérie",J6)))</formula>
    </cfRule>
    <cfRule type="containsText" dxfId="65" priority="55" operator="containsText" text="Virginie">
      <formula>NOT(ISERROR(SEARCH("Virginie",J6)))</formula>
    </cfRule>
    <cfRule type="containsText" dxfId="64" priority="56" operator="containsText" text="Anita">
      <formula>NOT(ISERROR(SEARCH("Anita",J6)))</formula>
    </cfRule>
    <cfRule type="containsText" dxfId="63" priority="57" operator="containsText" text="Hélène ">
      <formula>NOT(ISERROR(SEARCH("Hélène ",J6)))</formula>
    </cfRule>
    <cfRule type="containsText" dxfId="62" priority="58" stopIfTrue="1" operator="containsText" text="SELF ">
      <formula>NOT(ISERROR(SEARCH("SELF ",J6)))</formula>
    </cfRule>
    <cfRule type="containsText" dxfId="61" priority="59" operator="containsText" text="Thierry HARDY">
      <formula>NOT(ISERROR(SEARCH("Thierry HARDY",J6)))</formula>
    </cfRule>
    <cfRule type="containsText" dxfId="60" priority="60" operator="containsText" text="Emmanuelle DANION">
      <formula>NOT(ISERROR(SEARCH("Emmanuelle DANION",J6)))</formula>
    </cfRule>
  </conditionalFormatting>
  <conditionalFormatting sqref="J30 J35 J40">
    <cfRule type="containsText" dxfId="59" priority="31" operator="containsText" text="répit">
      <formula>NOT(ISERROR(SEARCH("répit",J30)))</formula>
    </cfRule>
    <cfRule type="containsText" dxfId="58" priority="32" operator="containsText" text="psychomotricité">
      <formula>NOT(ISERROR(SEARCH("psychomotricité",J30)))</formula>
    </cfRule>
    <cfRule type="containsText" dxfId="57" priority="33" operator="containsText" text="musique">
      <formula>NOT(ISERROR(SEARCH("musique",J30)))</formula>
    </cfRule>
    <cfRule type="containsText" dxfId="56" priority="34" operator="containsText" text="Dorothée">
      <formula>NOT(ISERROR(SEARCH("Dorothée",J30)))</formula>
    </cfRule>
    <cfRule type="containsText" dxfId="55" priority="35" operator="containsText" text="Patricia">
      <formula>NOT(ISERROR(SEARCH("Patricia",J30)))</formula>
    </cfRule>
    <cfRule type="containsText" dxfId="54" priority="36" operator="containsText" text="Polyvalent">
      <formula>NOT(ISERROR(SEARCH("Polyvalent",J30)))</formula>
    </cfRule>
    <cfRule type="containsText" dxfId="53" priority="37" operator="containsText" text="Benoit">
      <formula>NOT(ISERROR(SEARCH("Benoit",J30)))</formula>
    </cfRule>
    <cfRule type="containsText" dxfId="52" priority="38" operator="containsText" text="Jérome">
      <formula>NOT(ISERROR(SEARCH("Jérome",J30)))</formula>
    </cfRule>
    <cfRule type="containsText" dxfId="51" priority="39" operator="containsText" text="Valérie">
      <formula>NOT(ISERROR(SEARCH("Valérie",J30)))</formula>
    </cfRule>
    <cfRule type="containsText" dxfId="50" priority="40" operator="containsText" text="Virginie">
      <formula>NOT(ISERROR(SEARCH("Virginie",J30)))</formula>
    </cfRule>
    <cfRule type="containsText" dxfId="49" priority="41" operator="containsText" text="Anita">
      <formula>NOT(ISERROR(SEARCH("Anita",J30)))</formula>
    </cfRule>
    <cfRule type="containsText" dxfId="48" priority="42" operator="containsText" text="Hélène ">
      <formula>NOT(ISERROR(SEARCH("Hélène ",J30)))</formula>
    </cfRule>
    <cfRule type="containsText" dxfId="47" priority="43" stopIfTrue="1" operator="containsText" text="SELF ">
      <formula>NOT(ISERROR(SEARCH("SELF ",J30)))</formula>
    </cfRule>
    <cfRule type="containsText" dxfId="46" priority="44" operator="containsText" text="Thierry HARDY">
      <formula>NOT(ISERROR(SEARCH("Thierry HARDY",J30)))</formula>
    </cfRule>
    <cfRule type="containsText" dxfId="45" priority="45" operator="containsText" text="Emmanuelle DANION">
      <formula>NOT(ISERROR(SEARCH("Emmanuelle DANION",J30)))</formula>
    </cfRule>
  </conditionalFormatting>
  <conditionalFormatting sqref="L6 L17">
    <cfRule type="containsText" dxfId="44" priority="16" operator="containsText" text="répit">
      <formula>NOT(ISERROR(SEARCH("répit",L6)))</formula>
    </cfRule>
    <cfRule type="containsText" dxfId="43" priority="17" operator="containsText" text="psychomotricité">
      <formula>NOT(ISERROR(SEARCH("psychomotricité",L6)))</formula>
    </cfRule>
    <cfRule type="containsText" dxfId="42" priority="18" operator="containsText" text="musique">
      <formula>NOT(ISERROR(SEARCH("musique",L6)))</formula>
    </cfRule>
    <cfRule type="containsText" dxfId="41" priority="19" operator="containsText" text="Dorothée">
      <formula>NOT(ISERROR(SEARCH("Dorothée",L6)))</formula>
    </cfRule>
    <cfRule type="containsText" dxfId="40" priority="20" operator="containsText" text="Patricia">
      <formula>NOT(ISERROR(SEARCH("Patricia",L6)))</formula>
    </cfRule>
    <cfRule type="containsText" dxfId="39" priority="21" operator="containsText" text="Polyvalent">
      <formula>NOT(ISERROR(SEARCH("Polyvalent",L6)))</formula>
    </cfRule>
    <cfRule type="containsText" dxfId="38" priority="22" operator="containsText" text="Benoit">
      <formula>NOT(ISERROR(SEARCH("Benoit",L6)))</formula>
    </cfRule>
    <cfRule type="containsText" dxfId="37" priority="23" operator="containsText" text="Jérome">
      <formula>NOT(ISERROR(SEARCH("Jérome",L6)))</formula>
    </cfRule>
    <cfRule type="containsText" dxfId="36" priority="24" operator="containsText" text="Valérie">
      <formula>NOT(ISERROR(SEARCH("Valérie",L6)))</formula>
    </cfRule>
    <cfRule type="containsText" dxfId="35" priority="25" operator="containsText" text="Virginie">
      <formula>NOT(ISERROR(SEARCH("Virginie",L6)))</formula>
    </cfRule>
    <cfRule type="containsText" dxfId="34" priority="26" operator="containsText" text="Anita">
      <formula>NOT(ISERROR(SEARCH("Anita",L6)))</formula>
    </cfRule>
    <cfRule type="containsText" dxfId="33" priority="27" operator="containsText" text="Hélène ">
      <formula>NOT(ISERROR(SEARCH("Hélène ",L6)))</formula>
    </cfRule>
    <cfRule type="containsText" dxfId="32" priority="28" stopIfTrue="1" operator="containsText" text="SELF ">
      <formula>NOT(ISERROR(SEARCH("SELF ",L6)))</formula>
    </cfRule>
    <cfRule type="containsText" dxfId="31" priority="29" operator="containsText" text="Thierry HARDY">
      <formula>NOT(ISERROR(SEARCH("Thierry HARDY",L6)))</formula>
    </cfRule>
    <cfRule type="containsText" dxfId="30" priority="30" operator="containsText" text="Emmanuelle DANION">
      <formula>NOT(ISERROR(SEARCH("Emmanuelle DANION",L6)))</formula>
    </cfRule>
  </conditionalFormatting>
  <conditionalFormatting sqref="L30 L35 L40">
    <cfRule type="containsText" dxfId="29" priority="1" operator="containsText" text="répit">
      <formula>NOT(ISERROR(SEARCH("répit",L30)))</formula>
    </cfRule>
    <cfRule type="containsText" dxfId="28" priority="2" operator="containsText" text="psychomotricité">
      <formula>NOT(ISERROR(SEARCH("psychomotricité",L30)))</formula>
    </cfRule>
    <cfRule type="containsText" dxfId="27" priority="3" operator="containsText" text="musique">
      <formula>NOT(ISERROR(SEARCH("musique",L30)))</formula>
    </cfRule>
    <cfRule type="containsText" dxfId="26" priority="4" operator="containsText" text="Dorothée">
      <formula>NOT(ISERROR(SEARCH("Dorothée",L30)))</formula>
    </cfRule>
    <cfRule type="containsText" dxfId="25" priority="5" operator="containsText" text="Patricia">
      <formula>NOT(ISERROR(SEARCH("Patricia",L30)))</formula>
    </cfRule>
    <cfRule type="containsText" dxfId="24" priority="6" operator="containsText" text="Polyvalent">
      <formula>NOT(ISERROR(SEARCH("Polyvalent",L30)))</formula>
    </cfRule>
    <cfRule type="containsText" dxfId="23" priority="7" operator="containsText" text="Benoit">
      <formula>NOT(ISERROR(SEARCH("Benoit",L30)))</formula>
    </cfRule>
    <cfRule type="containsText" dxfId="22" priority="8" operator="containsText" text="Jérome">
      <formula>NOT(ISERROR(SEARCH("Jérome",L30)))</formula>
    </cfRule>
    <cfRule type="containsText" dxfId="21" priority="9" operator="containsText" text="Valérie">
      <formula>NOT(ISERROR(SEARCH("Valérie",L30)))</formula>
    </cfRule>
    <cfRule type="containsText" dxfId="20" priority="10" operator="containsText" text="Virginie">
      <formula>NOT(ISERROR(SEARCH("Virginie",L30)))</formula>
    </cfRule>
    <cfRule type="containsText" dxfId="19" priority="11" operator="containsText" text="Anita">
      <formula>NOT(ISERROR(SEARCH("Anita",L30)))</formula>
    </cfRule>
    <cfRule type="containsText" dxfId="18" priority="12" operator="containsText" text="Hélène ">
      <formula>NOT(ISERROR(SEARCH("Hélène ",L30)))</formula>
    </cfRule>
    <cfRule type="containsText" dxfId="17" priority="13" stopIfTrue="1" operator="containsText" text="SELF ">
      <formula>NOT(ISERROR(SEARCH("SELF ",L30)))</formula>
    </cfRule>
    <cfRule type="containsText" dxfId="16" priority="14" operator="containsText" text="Thierry HARDY">
      <formula>NOT(ISERROR(SEARCH("Thierry HARDY",L30)))</formula>
    </cfRule>
    <cfRule type="containsText" dxfId="15" priority="15" operator="containsText" text="Emmanuelle DANION">
      <formula>NOT(ISERROR(SEARCH("Emmanuelle DANION",L30)))</formula>
    </cfRule>
  </conditionalFormatting>
  <conditionalFormatting sqref="D6:L49">
    <cfRule type="containsText" dxfId="14" priority="136" operator="containsText" text="répit">
      <formula>NOT(ISERROR(SEARCH("répit",D6)))</formula>
    </cfRule>
    <cfRule type="containsText" dxfId="13" priority="137" operator="containsText" text="psychomotricité">
      <formula>NOT(ISERROR(SEARCH("psychomotricité",D6)))</formula>
    </cfRule>
    <cfRule type="containsText" dxfId="12" priority="138" operator="containsText" text="musique">
      <formula>NOT(ISERROR(SEARCH("musique",D6)))</formula>
    </cfRule>
    <cfRule type="containsText" dxfId="11" priority="139" operator="containsText" text="Dorothée">
      <formula>NOT(ISERROR(SEARCH("Dorothée",D6)))</formula>
    </cfRule>
    <cfRule type="containsText" dxfId="10" priority="140" operator="containsText" text="Patricia">
      <formula>NOT(ISERROR(SEARCH("Patricia",D6)))</formula>
    </cfRule>
    <cfRule type="containsText" dxfId="9" priority="141" operator="containsText" text="Polyvalent">
      <formula>NOT(ISERROR(SEARCH("Polyvalent",D6)))</formula>
    </cfRule>
    <cfRule type="containsText" dxfId="8" priority="142" operator="containsText" text="Benoit">
      <formula>NOT(ISERROR(SEARCH("Benoit",D6)))</formula>
    </cfRule>
    <cfRule type="containsText" dxfId="7" priority="143" operator="containsText" text="Jérome">
      <formula>NOT(ISERROR(SEARCH("Jérome",D6)))</formula>
    </cfRule>
    <cfRule type="containsText" dxfId="6" priority="145" operator="containsText" text="Virginie">
      <formula>NOT(ISERROR(SEARCH("Virginie",D6)))</formula>
    </cfRule>
    <cfRule type="containsText" dxfId="5" priority="146" operator="containsText" text="Anita">
      <formula>NOT(ISERROR(SEARCH("Anita",D6)))</formula>
    </cfRule>
    <cfRule type="containsText" dxfId="4" priority="147" operator="containsText" text="Hélène ">
      <formula>NOT(ISERROR(SEARCH("Hélène ",D6)))</formula>
    </cfRule>
    <cfRule type="containsText" dxfId="3" priority="149" stopIfTrue="1" operator="containsText" text="SELF ">
      <formula>NOT(ISERROR(SEARCH("SELF ",D6)))</formula>
    </cfRule>
    <cfRule type="containsText" dxfId="2" priority="150" operator="containsText" text="Thierry HARDY">
      <formula>NOT(ISERROR(SEARCH("Thierry HARDY",D6)))</formula>
    </cfRule>
    <cfRule type="containsText" dxfId="1" priority="151" operator="containsText" text="Emmanuelle DANION">
      <formula>NOT(ISERROR(SEARCH("Emmanuelle DANION",D6)))</formula>
    </cfRule>
  </conditionalFormatting>
  <conditionalFormatting sqref="D6:L491">
    <cfRule type="containsText" dxfId="0" priority="144" operator="containsText" text="Valérie">
      <formula>NOT(ISERROR(SEARCH("Valérie",D6)))</formula>
    </cfRule>
  </conditionalFormatting>
  <pageMargins left="0.7" right="0.7" top="0.75" bottom="0.75" header="0.3" footer="0.3"/>
  <pageSetup paperSize="9" scale="75" orientation="portrait" horizontalDpi="360" verticalDpi="36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jeunes'!A1:A60</xm:f>
          </x14:formula1>
          <xm:sqref>E2:H2</xm:sqref>
        </x14:dataValidation>
        <x14:dataValidation type="list" allowBlank="1" showInputMessage="1" showErrorMessage="1">
          <x14:formula1>
            <xm:f>'Liste jeunes'!A1:A60</xm:f>
          </x14:formula1>
          <xm:sqref>E2:H2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C1" sqref="C1:F1"/>
    </sheetView>
  </sheetViews>
  <sheetFormatPr baseColWidth="10" defaultRowHeight="15" x14ac:dyDescent="0.25"/>
  <cols>
    <col min="1" max="1" width="14.5703125" customWidth="1"/>
    <col min="2" max="2" width="20.7109375" style="4" customWidth="1"/>
    <col min="3" max="3" width="2.7109375" customWidth="1"/>
    <col min="4" max="4" width="20.7109375" style="4" customWidth="1"/>
    <col min="5" max="5" width="2.7109375" customWidth="1"/>
    <col min="6" max="6" width="20.7109375" style="4" customWidth="1"/>
    <col min="7" max="7" width="2.7109375" customWidth="1"/>
    <col min="8" max="8" width="20.7109375" style="4" customWidth="1"/>
    <col min="9" max="9" width="2.7109375" customWidth="1"/>
    <col min="10" max="10" width="20.7109375" style="4" customWidth="1"/>
  </cols>
  <sheetData>
    <row r="1" spans="1:10" ht="23.25" thickBot="1" x14ac:dyDescent="0.4">
      <c r="A1" s="192" t="s">
        <v>11</v>
      </c>
      <c r="B1" s="192"/>
      <c r="C1" s="193" t="s">
        <v>27</v>
      </c>
      <c r="D1" s="194"/>
      <c r="E1" s="194"/>
      <c r="F1" s="195"/>
      <c r="G1" s="192" t="s">
        <v>12</v>
      </c>
      <c r="H1" s="192"/>
      <c r="I1" s="192"/>
      <c r="J1" s="192"/>
    </row>
    <row r="2" spans="1:10" ht="15.75" thickBot="1" x14ac:dyDescent="0.3"/>
    <row r="3" spans="1:10" ht="15.75" thickBot="1" x14ac:dyDescent="0.3">
      <c r="B3" s="48" t="s">
        <v>13</v>
      </c>
      <c r="D3" s="48" t="s">
        <v>14</v>
      </c>
      <c r="F3" s="48" t="s">
        <v>15</v>
      </c>
      <c r="H3" s="48" t="s">
        <v>16</v>
      </c>
      <c r="J3" s="48" t="s">
        <v>17</v>
      </c>
    </row>
    <row r="4" spans="1:10" ht="15.75" thickBot="1" x14ac:dyDescent="0.3">
      <c r="B4" s="52"/>
    </row>
    <row r="5" spans="1:10" x14ac:dyDescent="0.25">
      <c r="B5" s="49"/>
      <c r="D5" s="49"/>
      <c r="F5" s="49"/>
      <c r="H5" s="49"/>
      <c r="J5" s="49"/>
    </row>
    <row r="6" spans="1:10" x14ac:dyDescent="0.25">
      <c r="B6" s="50"/>
      <c r="D6" s="50"/>
      <c r="F6" s="50"/>
      <c r="H6" s="50"/>
      <c r="J6" s="50"/>
    </row>
    <row r="7" spans="1:10" x14ac:dyDescent="0.25">
      <c r="A7" s="47" t="s">
        <v>18</v>
      </c>
      <c r="B7" s="50"/>
      <c r="D7" s="50"/>
      <c r="F7" s="50"/>
      <c r="H7" s="50"/>
      <c r="J7" s="50"/>
    </row>
    <row r="8" spans="1:10" x14ac:dyDescent="0.25">
      <c r="A8" s="47"/>
      <c r="B8" s="50"/>
      <c r="D8" s="50"/>
      <c r="F8" s="50"/>
      <c r="H8" s="50"/>
      <c r="J8" s="50"/>
    </row>
    <row r="9" spans="1:10" x14ac:dyDescent="0.25">
      <c r="A9" s="47"/>
      <c r="B9" s="50"/>
      <c r="D9" s="50"/>
      <c r="F9" s="50"/>
      <c r="H9" s="50"/>
      <c r="J9" s="50"/>
    </row>
    <row r="10" spans="1:10" x14ac:dyDescent="0.25">
      <c r="A10" s="47"/>
      <c r="B10" s="50"/>
      <c r="D10" s="50"/>
      <c r="F10" s="50"/>
      <c r="H10" s="50"/>
      <c r="J10" s="50"/>
    </row>
    <row r="11" spans="1:10" x14ac:dyDescent="0.25">
      <c r="A11" s="47"/>
      <c r="B11" s="50"/>
      <c r="D11" s="50"/>
      <c r="F11" s="50"/>
      <c r="H11" s="50"/>
      <c r="J11" s="50"/>
    </row>
    <row r="12" spans="1:10" ht="15.75" thickBot="1" x14ac:dyDescent="0.3">
      <c r="A12" s="47"/>
      <c r="B12" s="51"/>
      <c r="D12" s="51"/>
      <c r="F12" s="51"/>
      <c r="H12" s="51"/>
      <c r="J12" s="51"/>
    </row>
    <row r="13" spans="1:10" ht="15.75" thickBot="1" x14ac:dyDescent="0.3">
      <c r="A13" s="47" t="s">
        <v>19</v>
      </c>
    </row>
    <row r="14" spans="1:10" x14ac:dyDescent="0.25">
      <c r="A14" s="47"/>
      <c r="B14" s="49"/>
      <c r="D14" s="49"/>
      <c r="F14" s="52"/>
      <c r="H14" s="49"/>
      <c r="J14" s="49"/>
    </row>
    <row r="15" spans="1:10" x14ac:dyDescent="0.25">
      <c r="A15" s="47"/>
      <c r="B15" s="50"/>
      <c r="D15" s="50"/>
      <c r="F15" s="52"/>
      <c r="H15" s="50"/>
      <c r="J15" s="50"/>
    </row>
    <row r="16" spans="1:10" x14ac:dyDescent="0.25">
      <c r="A16" s="47"/>
      <c r="B16" s="50"/>
      <c r="D16" s="50"/>
      <c r="F16" s="52"/>
      <c r="H16" s="50"/>
      <c r="J16" s="50"/>
    </row>
    <row r="17" spans="1:10" x14ac:dyDescent="0.25">
      <c r="A17" s="47" t="s">
        <v>20</v>
      </c>
      <c r="B17" s="50"/>
      <c r="D17" s="50"/>
      <c r="F17" s="52"/>
      <c r="H17" s="50"/>
      <c r="J17" s="50"/>
    </row>
    <row r="18" spans="1:10" x14ac:dyDescent="0.25">
      <c r="A18" s="47"/>
      <c r="B18" s="50"/>
      <c r="D18" s="50"/>
      <c r="F18" s="52"/>
      <c r="H18" s="50"/>
      <c r="J18" s="50"/>
    </row>
    <row r="19" spans="1:10" x14ac:dyDescent="0.25">
      <c r="A19" s="47"/>
      <c r="B19" s="50"/>
      <c r="D19" s="50"/>
      <c r="F19" s="52"/>
      <c r="H19" s="50"/>
      <c r="J19" s="50"/>
    </row>
    <row r="20" spans="1:10" x14ac:dyDescent="0.25">
      <c r="B20" s="50"/>
      <c r="D20" s="50"/>
      <c r="F20" s="52"/>
      <c r="H20" s="50"/>
      <c r="J20" s="50"/>
    </row>
    <row r="21" spans="1:10" ht="15.75" thickBot="1" x14ac:dyDescent="0.3">
      <c r="B21" s="51"/>
      <c r="D21" s="51"/>
      <c r="F21" s="52"/>
      <c r="H21" s="51"/>
      <c r="J21" s="51"/>
    </row>
  </sheetData>
  <mergeCells count="3">
    <mergeCell ref="A1:B1"/>
    <mergeCell ref="C1:F1"/>
    <mergeCell ref="G1:J1"/>
  </mergeCell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jeunes'!A1:A60</xm:f>
          </x14:formula1>
          <xm:sqref>C1:F1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Lundi</vt:lpstr>
      <vt:lpstr>Mardi</vt:lpstr>
      <vt:lpstr>Mercredi</vt:lpstr>
      <vt:lpstr>Jeudi</vt:lpstr>
      <vt:lpstr>Vendredi</vt:lpstr>
      <vt:lpstr>Ateliers</vt:lpstr>
      <vt:lpstr>Liste jeunes</vt:lpstr>
      <vt:lpstr>J1</vt:lpstr>
      <vt:lpstr>J2</vt:lpstr>
      <vt:lpstr>J3</vt:lpstr>
      <vt:lpstr>'J1'!Zone_d_impression</vt:lpstr>
      <vt:lpstr>Jeudi!Zone_d_impression</vt:lpstr>
      <vt:lpstr>Lundi!Zone_d_impression</vt:lpstr>
      <vt:lpstr>Mardi!Zone_d_impression</vt:lpstr>
      <vt:lpstr>Mercredi!Zone_d_impression</vt:lpstr>
      <vt:lpstr>Vendredi!Zone_d_impression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Enseignant</dc:creator>
  <cp:lastModifiedBy>Enseignant1 IME VAL DE LOIR</cp:lastModifiedBy>
  <cp:lastPrinted>2019-09-02T10:09:33Z</cp:lastPrinted>
  <dcterms:created xsi:type="dcterms:W3CDTF">2017-09-11T10:48:19Z</dcterms:created>
  <dcterms:modified xsi:type="dcterms:W3CDTF">2019-09-03T08:45:28Z</dcterms:modified>
</cp:coreProperties>
</file>