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885" tabRatio="670" activeTab="4"/>
  </bookViews>
  <sheets>
    <sheet name="AK" sheetId="21" r:id="rId1"/>
    <sheet name="CLC" sheetId="22" r:id="rId2"/>
    <sheet name="BALSIMIC" sheetId="23" r:id="rId3"/>
    <sheet name="BALEOM" sheetId="20" r:id="rId4"/>
    <sheet name="Quotidien" sheetId="19" r:id="rId5"/>
    <sheet name="Janvier" sheetId="1" r:id="rId6"/>
    <sheet name="Fevrier" sheetId="2" r:id="rId7"/>
    <sheet name="Mars" sheetId="5" r:id="rId8"/>
    <sheet name="Avril" sheetId="6" r:id="rId9"/>
    <sheet name="Mai" sheetId="7" r:id="rId10"/>
    <sheet name="Juin" sheetId="8" r:id="rId11"/>
    <sheet name="ID" sheetId="3" r:id="rId12"/>
    <sheet name="Annuel" sheetId="24" r:id="rId13"/>
  </sheets>
  <externalReferences>
    <externalReference r:id="rId14"/>
  </externalReferences>
  <definedNames>
    <definedName name="ID" localSheetId="11">ID!$B$2:$C$44</definedName>
    <definedName name="janvier">Janvier!$B$1</definedName>
    <definedName name="Keying">AK!#REF!</definedName>
  </definedNames>
  <calcPr calcId="152511"/>
</workbook>
</file>

<file path=xl/calcChain.xml><?xml version="1.0" encoding="utf-8"?>
<calcChain xmlns="http://schemas.openxmlformats.org/spreadsheetml/2006/main">
  <c r="V30" i="19" l="1"/>
  <c r="N30" i="19"/>
  <c r="G30" i="19" s="1"/>
  <c r="AS94" i="8" l="1"/>
  <c r="AS93" i="8" s="1"/>
  <c r="AN94" i="8"/>
  <c r="AO93" i="8"/>
  <c r="AN93" i="8"/>
  <c r="AS92" i="8"/>
  <c r="AT93" i="8" s="1"/>
  <c r="AN92" i="8"/>
  <c r="AD90" i="8"/>
  <c r="AC90" i="8"/>
  <c r="AB90" i="8"/>
  <c r="Z90" i="8"/>
  <c r="X90" i="8"/>
  <c r="U90" i="8"/>
  <c r="T90" i="8"/>
  <c r="S90" i="8"/>
  <c r="R90" i="8"/>
  <c r="Q90" i="8"/>
  <c r="P90" i="8"/>
  <c r="M90" i="8"/>
  <c r="L90" i="8"/>
  <c r="K90" i="8"/>
  <c r="J90" i="8"/>
  <c r="I90" i="8"/>
  <c r="H90" i="8"/>
  <c r="D90" i="8"/>
  <c r="AD89" i="8"/>
  <c r="AC89" i="8"/>
  <c r="AB89" i="8"/>
  <c r="Z89" i="8"/>
  <c r="X89" i="8"/>
  <c r="U89" i="8"/>
  <c r="T89" i="8"/>
  <c r="S89" i="8"/>
  <c r="AN87" i="8" s="1"/>
  <c r="AN86" i="8" s="1"/>
  <c r="R89" i="8"/>
  <c r="Q89" i="8"/>
  <c r="P89" i="8"/>
  <c r="M89" i="8"/>
  <c r="L89" i="8"/>
  <c r="K89" i="8"/>
  <c r="J89" i="8"/>
  <c r="I89" i="8"/>
  <c r="H89" i="8"/>
  <c r="AE88" i="8"/>
  <c r="AA88" i="8"/>
  <c r="Y88" i="8"/>
  <c r="V88" i="8"/>
  <c r="N88" i="8"/>
  <c r="O88" i="8" s="1"/>
  <c r="F88" i="8"/>
  <c r="E88" i="8"/>
  <c r="AS87" i="8"/>
  <c r="AI87" i="8"/>
  <c r="AE87" i="8"/>
  <c r="AA87" i="8"/>
  <c r="Y87" i="8"/>
  <c r="V87" i="8"/>
  <c r="N87" i="8"/>
  <c r="O87" i="8" s="1"/>
  <c r="F87" i="8"/>
  <c r="E87" i="8"/>
  <c r="AS86" i="8"/>
  <c r="AI86" i="8"/>
  <c r="AE86" i="8"/>
  <c r="AA86" i="8"/>
  <c r="Y86" i="8"/>
  <c r="V86" i="8"/>
  <c r="N86" i="8"/>
  <c r="O86" i="8" s="1"/>
  <c r="F86" i="8"/>
  <c r="E86" i="8"/>
  <c r="AS85" i="8"/>
  <c r="AT86" i="8" s="1"/>
  <c r="AN85" i="8"/>
  <c r="AO86" i="8" s="1"/>
  <c r="AI85" i="8"/>
  <c r="AJ86" i="8" s="1"/>
  <c r="AE85" i="8"/>
  <c r="AA85" i="8"/>
  <c r="AA89" i="8" s="1"/>
  <c r="Y85" i="8"/>
  <c r="V85" i="8"/>
  <c r="N85" i="8"/>
  <c r="O85" i="8" s="1"/>
  <c r="F85" i="8"/>
  <c r="F89" i="8" s="1"/>
  <c r="E85" i="8"/>
  <c r="E89" i="8" s="1"/>
  <c r="V84" i="8"/>
  <c r="N84" i="8"/>
  <c r="V83" i="8"/>
  <c r="N83" i="8"/>
  <c r="V82" i="8"/>
  <c r="N82" i="8"/>
  <c r="AS81" i="8"/>
  <c r="AS80" i="8" s="1"/>
  <c r="AN81" i="8"/>
  <c r="AI81" i="8"/>
  <c r="V81" i="8"/>
  <c r="N81" i="8"/>
  <c r="AN80" i="8"/>
  <c r="AI80" i="8"/>
  <c r="V80" i="8"/>
  <c r="N80" i="8"/>
  <c r="AS79" i="8"/>
  <c r="AT80" i="8" s="1"/>
  <c r="AN79" i="8"/>
  <c r="AO80" i="8" s="1"/>
  <c r="AI79" i="8"/>
  <c r="AJ80" i="8" s="1"/>
  <c r="V79" i="8"/>
  <c r="N79" i="8"/>
  <c r="V78" i="8"/>
  <c r="N78" i="8"/>
  <c r="V77" i="8"/>
  <c r="N77" i="8"/>
  <c r="V76" i="8"/>
  <c r="N76" i="8"/>
  <c r="V75" i="8"/>
  <c r="V90" i="8" s="1"/>
  <c r="N75" i="8"/>
  <c r="N90" i="8" s="1"/>
  <c r="AS74" i="8"/>
  <c r="AN74" i="8"/>
  <c r="AI74" i="8"/>
  <c r="AI73" i="8" s="1"/>
  <c r="AS73" i="8"/>
  <c r="AN73" i="8"/>
  <c r="AS72" i="8"/>
  <c r="AT73" i="8" s="1"/>
  <c r="AN72" i="8"/>
  <c r="AO73" i="8" s="1"/>
  <c r="AI72" i="8"/>
  <c r="AJ73" i="8" s="1"/>
  <c r="AD67" i="8"/>
  <c r="AB67" i="8"/>
  <c r="Z67" i="8"/>
  <c r="X67" i="8"/>
  <c r="U67" i="8"/>
  <c r="S67" i="8"/>
  <c r="R67" i="8"/>
  <c r="P67" i="8"/>
  <c r="M67" i="8"/>
  <c r="K67" i="8"/>
  <c r="J67" i="8"/>
  <c r="H67" i="8"/>
  <c r="AD66" i="8"/>
  <c r="AC66" i="8"/>
  <c r="AB66" i="8"/>
  <c r="Z66" i="8"/>
  <c r="X66" i="8"/>
  <c r="U66" i="8"/>
  <c r="T66" i="8"/>
  <c r="S66" i="8"/>
  <c r="R66" i="8"/>
  <c r="Q66" i="8"/>
  <c r="P66" i="8"/>
  <c r="M66" i="8"/>
  <c r="L66" i="8"/>
  <c r="K66" i="8"/>
  <c r="J66" i="8"/>
  <c r="AI49" i="8" s="1"/>
  <c r="AJ50" i="8" s="1"/>
  <c r="I66" i="8"/>
  <c r="H66" i="8"/>
  <c r="AI44" i="8" s="1"/>
  <c r="AI43" i="8" s="1"/>
  <c r="AE65" i="8"/>
  <c r="AA65" i="8"/>
  <c r="V65" i="8"/>
  <c r="N65" i="8"/>
  <c r="F65" i="8"/>
  <c r="E65" i="8"/>
  <c r="AS64" i="8"/>
  <c r="AN64" i="8"/>
  <c r="AO63" i="8" s="1"/>
  <c r="AE64" i="8"/>
  <c r="AA64" i="8"/>
  <c r="V64" i="8"/>
  <c r="O64" i="8"/>
  <c r="G64" i="8" s="1"/>
  <c r="G79" i="8" s="1"/>
  <c r="N64" i="8"/>
  <c r="F64" i="8"/>
  <c r="E64" i="8"/>
  <c r="AS63" i="8"/>
  <c r="AE63" i="8"/>
  <c r="AA63" i="8"/>
  <c r="V63" i="8"/>
  <c r="N63" i="8"/>
  <c r="F63" i="8"/>
  <c r="E63" i="8"/>
  <c r="AS62" i="8"/>
  <c r="AT63" i="8" s="1"/>
  <c r="AN62" i="8"/>
  <c r="AN63" i="8" s="1"/>
  <c r="AE62" i="8"/>
  <c r="AA62" i="8"/>
  <c r="V62" i="8"/>
  <c r="N62" i="8"/>
  <c r="O62" i="8" s="1"/>
  <c r="G62" i="8" s="1"/>
  <c r="G77" i="8" s="1"/>
  <c r="F62" i="8"/>
  <c r="E62" i="8"/>
  <c r="AE61" i="8"/>
  <c r="AA61" i="8"/>
  <c r="V61" i="8"/>
  <c r="N61" i="8"/>
  <c r="F61" i="8"/>
  <c r="E61" i="8"/>
  <c r="AE60" i="8"/>
  <c r="AA60" i="8"/>
  <c r="V60" i="8"/>
  <c r="N60" i="8"/>
  <c r="F60" i="8"/>
  <c r="E60" i="8"/>
  <c r="AE59" i="8"/>
  <c r="AA59" i="8"/>
  <c r="V59" i="8"/>
  <c r="N59" i="8"/>
  <c r="O59" i="8" s="1"/>
  <c r="F59" i="8"/>
  <c r="E59" i="8"/>
  <c r="AE58" i="8"/>
  <c r="AA58" i="8"/>
  <c r="V58" i="8"/>
  <c r="O58" i="8"/>
  <c r="G58" i="8" s="1"/>
  <c r="N58" i="8"/>
  <c r="F58" i="8"/>
  <c r="E58" i="8"/>
  <c r="AS57" i="8"/>
  <c r="AS56" i="8" s="1"/>
  <c r="AN57" i="8"/>
  <c r="AI57" i="8"/>
  <c r="AE57" i="8"/>
  <c r="AA57" i="8"/>
  <c r="V57" i="8"/>
  <c r="N57" i="8"/>
  <c r="O57" i="8" s="1"/>
  <c r="G57" i="8" s="1"/>
  <c r="F57" i="8"/>
  <c r="E57" i="8"/>
  <c r="AN56" i="8"/>
  <c r="AI56" i="8"/>
  <c r="V56" i="8"/>
  <c r="N56" i="8"/>
  <c r="AS55" i="8"/>
  <c r="AT56" i="8" s="1"/>
  <c r="AN55" i="8"/>
  <c r="AO56" i="8" s="1"/>
  <c r="AI55" i="8"/>
  <c r="AJ56" i="8" s="1"/>
  <c r="V55" i="8"/>
  <c r="N55" i="8"/>
  <c r="V54" i="8"/>
  <c r="N54" i="8"/>
  <c r="V53" i="8"/>
  <c r="N53" i="8"/>
  <c r="V52" i="8"/>
  <c r="N52" i="8"/>
  <c r="AS51" i="8"/>
  <c r="AN51" i="8"/>
  <c r="AN50" i="8" s="1"/>
  <c r="AI51" i="8"/>
  <c r="AI50" i="8" s="1"/>
  <c r="V51" i="8"/>
  <c r="N51" i="8"/>
  <c r="AS50" i="8"/>
  <c r="V50" i="8"/>
  <c r="N50" i="8"/>
  <c r="AS49" i="8"/>
  <c r="AT50" i="8" s="1"/>
  <c r="AN49" i="8"/>
  <c r="AO50" i="8" s="1"/>
  <c r="V49" i="8"/>
  <c r="N49" i="8"/>
  <c r="V48" i="8"/>
  <c r="N48" i="8"/>
  <c r="V47" i="8"/>
  <c r="N47" i="8"/>
  <c r="V46" i="8"/>
  <c r="N46" i="8"/>
  <c r="AE45" i="8"/>
  <c r="AA45" i="8"/>
  <c r="V45" i="8"/>
  <c r="O45" i="8"/>
  <c r="G45" i="8" s="1"/>
  <c r="N45" i="8"/>
  <c r="F45" i="8"/>
  <c r="E45" i="8"/>
  <c r="AS44" i="8"/>
  <c r="AN44" i="8"/>
  <c r="AN43" i="8" s="1"/>
  <c r="AE44" i="8"/>
  <c r="AA44" i="8"/>
  <c r="V44" i="8"/>
  <c r="N44" i="8"/>
  <c r="F44" i="8"/>
  <c r="E44" i="8"/>
  <c r="AS43" i="8"/>
  <c r="AE43" i="8"/>
  <c r="AA43" i="8"/>
  <c r="Y43" i="8"/>
  <c r="V43" i="8"/>
  <c r="O43" i="8"/>
  <c r="G43" i="8" s="1"/>
  <c r="N43" i="8"/>
  <c r="F43" i="8"/>
  <c r="E43" i="8"/>
  <c r="AS42" i="8"/>
  <c r="AT43" i="8" s="1"/>
  <c r="AN42" i="8"/>
  <c r="AO43" i="8" s="1"/>
  <c r="AE42" i="8"/>
  <c r="AA42" i="8"/>
  <c r="Y42" i="8"/>
  <c r="V42" i="8"/>
  <c r="N42" i="8"/>
  <c r="O42" i="8" s="1"/>
  <c r="F42" i="8"/>
  <c r="E42" i="8"/>
  <c r="AE41" i="8"/>
  <c r="AA41" i="8"/>
  <c r="Y41" i="8"/>
  <c r="V41" i="8"/>
  <c r="N41" i="8"/>
  <c r="F41" i="8"/>
  <c r="E41" i="8"/>
  <c r="AE40" i="8"/>
  <c r="AA40" i="8"/>
  <c r="Y40" i="8"/>
  <c r="Y66" i="8" s="1"/>
  <c r="V40" i="8"/>
  <c r="V66" i="8" s="1"/>
  <c r="N40" i="8"/>
  <c r="N67" i="8" s="1"/>
  <c r="F40" i="8"/>
  <c r="E40" i="8"/>
  <c r="E67" i="8" s="1"/>
  <c r="AD32" i="8"/>
  <c r="AB32" i="8"/>
  <c r="Z32" i="8"/>
  <c r="X32" i="8"/>
  <c r="U32" i="8"/>
  <c r="S32" i="8"/>
  <c r="R32" i="8"/>
  <c r="P32" i="8"/>
  <c r="M32" i="8"/>
  <c r="K32" i="8"/>
  <c r="J32" i="8"/>
  <c r="H32" i="8"/>
  <c r="F32" i="8"/>
  <c r="E32" i="8"/>
  <c r="AD31" i="8"/>
  <c r="AB31" i="8"/>
  <c r="AS23" i="8" s="1"/>
  <c r="AS22" i="8" s="1"/>
  <c r="Z31" i="8"/>
  <c r="AS17" i="8" s="1"/>
  <c r="AS16" i="8" s="1"/>
  <c r="X31" i="8"/>
  <c r="AS8" i="8" s="1"/>
  <c r="AT9" i="8" s="1"/>
  <c r="U31" i="8"/>
  <c r="S31" i="8"/>
  <c r="R31" i="8"/>
  <c r="AN15" i="8" s="1"/>
  <c r="AO16" i="8" s="1"/>
  <c r="P31" i="8"/>
  <c r="M31" i="8"/>
  <c r="K31" i="8"/>
  <c r="AI23" i="8" s="1"/>
  <c r="AI22" i="8" s="1"/>
  <c r="J31" i="8"/>
  <c r="H31" i="8"/>
  <c r="AS30" i="8"/>
  <c r="AS29" i="8" s="1"/>
  <c r="V30" i="8"/>
  <c r="N30" i="8"/>
  <c r="V29" i="8"/>
  <c r="N29" i="8"/>
  <c r="G29" i="8" s="1"/>
  <c r="AS28" i="8"/>
  <c r="AT29" i="8" s="1"/>
  <c r="AN28" i="8"/>
  <c r="AN29" i="8" s="1"/>
  <c r="W62" i="8" s="1"/>
  <c r="V28" i="8"/>
  <c r="N28" i="8"/>
  <c r="G28" i="8" s="1"/>
  <c r="V27" i="8"/>
  <c r="N27" i="8"/>
  <c r="G27" i="8" s="1"/>
  <c r="V26" i="8"/>
  <c r="N26" i="8"/>
  <c r="G26" i="8" s="1"/>
  <c r="V25" i="8"/>
  <c r="N25" i="8"/>
  <c r="G25" i="8" s="1"/>
  <c r="V24" i="8"/>
  <c r="N24" i="8"/>
  <c r="G24" i="8"/>
  <c r="AN23" i="8"/>
  <c r="V23" i="8"/>
  <c r="N23" i="8"/>
  <c r="G23" i="8"/>
  <c r="AN22" i="8"/>
  <c r="V22" i="8"/>
  <c r="N22" i="8"/>
  <c r="G22" i="8" s="1"/>
  <c r="AS21" i="8"/>
  <c r="AT22" i="8" s="1"/>
  <c r="AN21" i="8"/>
  <c r="AO22" i="8" s="1"/>
  <c r="V21" i="8"/>
  <c r="N21" i="8"/>
  <c r="G21" i="8" s="1"/>
  <c r="V20" i="8"/>
  <c r="N20" i="8"/>
  <c r="G20" i="8"/>
  <c r="V19" i="8"/>
  <c r="N19" i="8"/>
  <c r="G19" i="8" s="1"/>
  <c r="V18" i="8"/>
  <c r="N18" i="8"/>
  <c r="G18" i="8"/>
  <c r="AN17" i="8"/>
  <c r="AN16" i="8" s="1"/>
  <c r="AI17" i="8"/>
  <c r="V17" i="8"/>
  <c r="N17" i="8"/>
  <c r="G17" i="8" s="1"/>
  <c r="AI16" i="8"/>
  <c r="V16" i="8"/>
  <c r="N16" i="8"/>
  <c r="G16" i="8" s="1"/>
  <c r="AS15" i="8"/>
  <c r="AT16" i="8" s="1"/>
  <c r="AI15" i="8"/>
  <c r="AJ16" i="8" s="1"/>
  <c r="V15" i="8"/>
  <c r="N15" i="8"/>
  <c r="G15" i="8" s="1"/>
  <c r="V14" i="8"/>
  <c r="N14" i="8"/>
  <c r="G14" i="8"/>
  <c r="V13" i="8"/>
  <c r="N13" i="8"/>
  <c r="G13" i="8" s="1"/>
  <c r="V12" i="8"/>
  <c r="N12" i="8"/>
  <c r="G12" i="8" s="1"/>
  <c r="V11" i="8"/>
  <c r="N11" i="8"/>
  <c r="G11" i="8" s="1"/>
  <c r="AS10" i="8"/>
  <c r="AS9" i="8" s="1"/>
  <c r="AN10" i="8"/>
  <c r="AI10" i="8"/>
  <c r="AI9" i="8" s="1"/>
  <c r="V10" i="8"/>
  <c r="N10" i="8"/>
  <c r="G10" i="8" s="1"/>
  <c r="AN9" i="8"/>
  <c r="V9" i="8"/>
  <c r="N9" i="8"/>
  <c r="G9" i="8" s="1"/>
  <c r="AN8" i="8"/>
  <c r="AO9" i="8" s="1"/>
  <c r="AI8" i="8"/>
  <c r="AJ9" i="8" s="1"/>
  <c r="V8" i="8"/>
  <c r="N8" i="8"/>
  <c r="G8" i="8" s="1"/>
  <c r="V7" i="8"/>
  <c r="N7" i="8"/>
  <c r="G7" i="8" s="1"/>
  <c r="V6" i="8"/>
  <c r="V32" i="8" s="1"/>
  <c r="N6" i="8"/>
  <c r="N31" i="8" s="1"/>
  <c r="G6" i="8"/>
  <c r="G32" i="8" s="1"/>
  <c r="AS94" i="7"/>
  <c r="AS93" i="7" s="1"/>
  <c r="AN94" i="7"/>
  <c r="AO93" i="7" s="1"/>
  <c r="AS92" i="7"/>
  <c r="AT93" i="7" s="1"/>
  <c r="AN92" i="7"/>
  <c r="AN93" i="7" s="1"/>
  <c r="AD90" i="7"/>
  <c r="AC90" i="7"/>
  <c r="AB90" i="7"/>
  <c r="Z90" i="7"/>
  <c r="X90" i="7"/>
  <c r="U90" i="7"/>
  <c r="T90" i="7"/>
  <c r="S90" i="7"/>
  <c r="R90" i="7"/>
  <c r="Q90" i="7"/>
  <c r="P90" i="7"/>
  <c r="M90" i="7"/>
  <c r="L90" i="7"/>
  <c r="K90" i="7"/>
  <c r="J90" i="7"/>
  <c r="I90" i="7"/>
  <c r="H90" i="7"/>
  <c r="D90" i="7"/>
  <c r="AD89" i="7"/>
  <c r="AC89" i="7"/>
  <c r="AB89" i="7"/>
  <c r="Z89" i="7"/>
  <c r="X89" i="7"/>
  <c r="U89" i="7"/>
  <c r="T89" i="7"/>
  <c r="S89" i="7"/>
  <c r="R89" i="7"/>
  <c r="Q89" i="7"/>
  <c r="P89" i="7"/>
  <c r="M89" i="7"/>
  <c r="L89" i="7"/>
  <c r="K89" i="7"/>
  <c r="AI87" i="7" s="1"/>
  <c r="AI86" i="7" s="1"/>
  <c r="J89" i="7"/>
  <c r="I89" i="7"/>
  <c r="H89" i="7"/>
  <c r="AE88" i="7"/>
  <c r="AA88" i="7"/>
  <c r="Y88" i="7"/>
  <c r="V88" i="7"/>
  <c r="O88" i="7"/>
  <c r="N88" i="7"/>
  <c r="F88" i="7"/>
  <c r="E88" i="7"/>
  <c r="AS87" i="7"/>
  <c r="AS86" i="7" s="1"/>
  <c r="AN87" i="7"/>
  <c r="AN86" i="7" s="1"/>
  <c r="AE87" i="7"/>
  <c r="AA87" i="7"/>
  <c r="Y87" i="7"/>
  <c r="V87" i="7"/>
  <c r="N87" i="7"/>
  <c r="O87" i="7" s="1"/>
  <c r="F87" i="7"/>
  <c r="E87" i="7"/>
  <c r="AE86" i="7"/>
  <c r="AA86" i="7"/>
  <c r="Y86" i="7"/>
  <c r="V86" i="7"/>
  <c r="N86" i="7"/>
  <c r="O86" i="7" s="1"/>
  <c r="F86" i="7"/>
  <c r="E86" i="7"/>
  <c r="AS85" i="7"/>
  <c r="AT86" i="7" s="1"/>
  <c r="AN85" i="7"/>
  <c r="AO86" i="7" s="1"/>
  <c r="AI85" i="7"/>
  <c r="AJ86" i="7" s="1"/>
  <c r="AE85" i="7"/>
  <c r="AA85" i="7"/>
  <c r="AA89" i="7" s="1"/>
  <c r="Y85" i="7"/>
  <c r="Y89" i="7" s="1"/>
  <c r="V85" i="7"/>
  <c r="N85" i="7"/>
  <c r="O85" i="7" s="1"/>
  <c r="F85" i="7"/>
  <c r="F89" i="7" s="1"/>
  <c r="E85" i="7"/>
  <c r="E89" i="7" s="1"/>
  <c r="V84" i="7"/>
  <c r="N84" i="7"/>
  <c r="V83" i="7"/>
  <c r="N83" i="7"/>
  <c r="V82" i="7"/>
  <c r="N82" i="7"/>
  <c r="AS81" i="7"/>
  <c r="AN81" i="7"/>
  <c r="AN80" i="7" s="1"/>
  <c r="AI81" i="7"/>
  <c r="AI80" i="7" s="1"/>
  <c r="V81" i="7"/>
  <c r="N81" i="7"/>
  <c r="AS80" i="7"/>
  <c r="V80" i="7"/>
  <c r="N80" i="7"/>
  <c r="AS79" i="7"/>
  <c r="AT80" i="7" s="1"/>
  <c r="AN79" i="7"/>
  <c r="AO80" i="7" s="1"/>
  <c r="AI79" i="7"/>
  <c r="AJ80" i="7" s="1"/>
  <c r="V79" i="7"/>
  <c r="N79" i="7"/>
  <c r="V78" i="7"/>
  <c r="N78" i="7"/>
  <c r="V77" i="7"/>
  <c r="N77" i="7"/>
  <c r="V76" i="7"/>
  <c r="N76" i="7"/>
  <c r="V75" i="7"/>
  <c r="V90" i="7" s="1"/>
  <c r="N75" i="7"/>
  <c r="N90" i="7" s="1"/>
  <c r="AS74" i="7"/>
  <c r="AN74" i="7"/>
  <c r="AI74" i="7"/>
  <c r="AI73" i="7" s="1"/>
  <c r="AS73" i="7"/>
  <c r="AN73" i="7"/>
  <c r="AS72" i="7"/>
  <c r="AT73" i="7" s="1"/>
  <c r="AN72" i="7"/>
  <c r="AO73" i="7" s="1"/>
  <c r="AI72" i="7"/>
  <c r="AJ73" i="7" s="1"/>
  <c r="AD67" i="7"/>
  <c r="AB67" i="7"/>
  <c r="Z67" i="7"/>
  <c r="X67" i="7"/>
  <c r="U67" i="7"/>
  <c r="S67" i="7"/>
  <c r="R67" i="7"/>
  <c r="P67" i="7"/>
  <c r="M67" i="7"/>
  <c r="K67" i="7"/>
  <c r="J67" i="7"/>
  <c r="H67" i="7"/>
  <c r="AD66" i="7"/>
  <c r="AC66" i="7"/>
  <c r="AB66" i="7"/>
  <c r="Z66" i="7"/>
  <c r="X66" i="7"/>
  <c r="U66" i="7"/>
  <c r="T66" i="7"/>
  <c r="S66" i="7"/>
  <c r="R66" i="7"/>
  <c r="Q66" i="7"/>
  <c r="P66" i="7"/>
  <c r="M66" i="7"/>
  <c r="L66" i="7"/>
  <c r="K66" i="7"/>
  <c r="J66" i="7"/>
  <c r="AI49" i="7" s="1"/>
  <c r="AJ50" i="7" s="1"/>
  <c r="I66" i="7"/>
  <c r="H66" i="7"/>
  <c r="AI44" i="7" s="1"/>
  <c r="AI43" i="7" s="1"/>
  <c r="AE65" i="7"/>
  <c r="AA65" i="7"/>
  <c r="V65" i="7"/>
  <c r="N65" i="7"/>
  <c r="O65" i="7" s="1"/>
  <c r="G65" i="7" s="1"/>
  <c r="G80" i="7" s="1"/>
  <c r="F65" i="7"/>
  <c r="E65" i="7"/>
  <c r="AS64" i="7"/>
  <c r="AN64" i="7"/>
  <c r="AO63" i="7" s="1"/>
  <c r="AE64" i="7"/>
  <c r="AA64" i="7"/>
  <c r="V64" i="7"/>
  <c r="O64" i="7"/>
  <c r="G64" i="7" s="1"/>
  <c r="G79" i="7" s="1"/>
  <c r="N64" i="7"/>
  <c r="F64" i="7"/>
  <c r="E64" i="7"/>
  <c r="AS63" i="7"/>
  <c r="AE63" i="7"/>
  <c r="AA63" i="7"/>
  <c r="V63" i="7"/>
  <c r="N63" i="7"/>
  <c r="O63" i="7" s="1"/>
  <c r="G63" i="7" s="1"/>
  <c r="G78" i="7" s="1"/>
  <c r="F63" i="7"/>
  <c r="E63" i="7"/>
  <c r="AS62" i="7"/>
  <c r="AT63" i="7" s="1"/>
  <c r="AN62" i="7"/>
  <c r="AN63" i="7" s="1"/>
  <c r="AE62" i="7"/>
  <c r="AA62" i="7"/>
  <c r="V62" i="7"/>
  <c r="N62" i="7"/>
  <c r="O62" i="7" s="1"/>
  <c r="G62" i="7" s="1"/>
  <c r="G77" i="7" s="1"/>
  <c r="F62" i="7"/>
  <c r="E62" i="7"/>
  <c r="AE61" i="7"/>
  <c r="AA61" i="7"/>
  <c r="V61" i="7"/>
  <c r="N61" i="7"/>
  <c r="O61" i="7" s="1"/>
  <c r="G61" i="7" s="1"/>
  <c r="G76" i="7" s="1"/>
  <c r="F61" i="7"/>
  <c r="E61" i="7"/>
  <c r="AE60" i="7"/>
  <c r="AA60" i="7"/>
  <c r="V60" i="7"/>
  <c r="N60" i="7"/>
  <c r="O60" i="7" s="1"/>
  <c r="G60" i="7" s="1"/>
  <c r="G75" i="7" s="1"/>
  <c r="F60" i="7"/>
  <c r="E60" i="7"/>
  <c r="AE59" i="7"/>
  <c r="AA59" i="7"/>
  <c r="V59" i="7"/>
  <c r="N59" i="7"/>
  <c r="O59" i="7" s="1"/>
  <c r="F59" i="7"/>
  <c r="E59" i="7"/>
  <c r="AE58" i="7"/>
  <c r="AA58" i="7"/>
  <c r="V58" i="7"/>
  <c r="O58" i="7"/>
  <c r="G58" i="7" s="1"/>
  <c r="N58" i="7"/>
  <c r="F58" i="7"/>
  <c r="E58" i="7"/>
  <c r="AS57" i="7"/>
  <c r="AN57" i="7"/>
  <c r="AI57" i="7"/>
  <c r="AI56" i="7" s="1"/>
  <c r="AE57" i="7"/>
  <c r="AA57" i="7"/>
  <c r="V57" i="7"/>
  <c r="O57" i="7"/>
  <c r="G57" i="7" s="1"/>
  <c r="N57" i="7"/>
  <c r="F57" i="7"/>
  <c r="E57" i="7"/>
  <c r="AS56" i="7"/>
  <c r="AN56" i="7"/>
  <c r="V56" i="7"/>
  <c r="N56" i="7"/>
  <c r="AS55" i="7"/>
  <c r="AT56" i="7" s="1"/>
  <c r="AN55" i="7"/>
  <c r="AO56" i="7" s="1"/>
  <c r="AI55" i="7"/>
  <c r="AJ56" i="7" s="1"/>
  <c r="V55" i="7"/>
  <c r="N55" i="7"/>
  <c r="V54" i="7"/>
  <c r="N54" i="7"/>
  <c r="V53" i="7"/>
  <c r="N53" i="7"/>
  <c r="V52" i="7"/>
  <c r="N52" i="7"/>
  <c r="AS51" i="7"/>
  <c r="AN51" i="7"/>
  <c r="AN50" i="7" s="1"/>
  <c r="AI51" i="7"/>
  <c r="AI50" i="7" s="1"/>
  <c r="V51" i="7"/>
  <c r="N51" i="7"/>
  <c r="AS50" i="7"/>
  <c r="V50" i="7"/>
  <c r="N50" i="7"/>
  <c r="AS49" i="7"/>
  <c r="AT50" i="7" s="1"/>
  <c r="AN49" i="7"/>
  <c r="AO50" i="7" s="1"/>
  <c r="V49" i="7"/>
  <c r="N49" i="7"/>
  <c r="V48" i="7"/>
  <c r="N48" i="7"/>
  <c r="V47" i="7"/>
  <c r="N47" i="7"/>
  <c r="V46" i="7"/>
  <c r="N46" i="7"/>
  <c r="AE45" i="7"/>
  <c r="AA45" i="7"/>
  <c r="V45" i="7"/>
  <c r="N45" i="7"/>
  <c r="O45" i="7" s="1"/>
  <c r="G45" i="7" s="1"/>
  <c r="F45" i="7"/>
  <c r="E45" i="7"/>
  <c r="AS44" i="7"/>
  <c r="AN44" i="7"/>
  <c r="AN43" i="7" s="1"/>
  <c r="AE44" i="7"/>
  <c r="AA44" i="7"/>
  <c r="V44" i="7"/>
  <c r="N44" i="7"/>
  <c r="O44" i="7" s="1"/>
  <c r="G44" i="7" s="1"/>
  <c r="F44" i="7"/>
  <c r="E44" i="7"/>
  <c r="AS43" i="7"/>
  <c r="AE43" i="7"/>
  <c r="AA43" i="7"/>
  <c r="Y43" i="7"/>
  <c r="V43" i="7"/>
  <c r="N43" i="7"/>
  <c r="O43" i="7" s="1"/>
  <c r="G43" i="7" s="1"/>
  <c r="F43" i="7"/>
  <c r="E43" i="7"/>
  <c r="AS42" i="7"/>
  <c r="AT43" i="7" s="1"/>
  <c r="AN42" i="7"/>
  <c r="AO43" i="7" s="1"/>
  <c r="AE42" i="7"/>
  <c r="AA42" i="7"/>
  <c r="Y42" i="7"/>
  <c r="V42" i="7"/>
  <c r="N42" i="7"/>
  <c r="O42" i="7" s="1"/>
  <c r="F42" i="7"/>
  <c r="E42" i="7"/>
  <c r="AE41" i="7"/>
  <c r="AA41" i="7"/>
  <c r="Y41" i="7"/>
  <c r="V41" i="7"/>
  <c r="N41" i="7"/>
  <c r="O41" i="7" s="1"/>
  <c r="G41" i="7" s="1"/>
  <c r="F41" i="7"/>
  <c r="E41" i="7"/>
  <c r="AE40" i="7"/>
  <c r="AA40" i="7"/>
  <c r="Y40" i="7"/>
  <c r="Y66" i="7" s="1"/>
  <c r="V40" i="7"/>
  <c r="V66" i="7" s="1"/>
  <c r="N40" i="7"/>
  <c r="N67" i="7" s="1"/>
  <c r="F40" i="7"/>
  <c r="E40" i="7"/>
  <c r="E67" i="7" s="1"/>
  <c r="AD32" i="7"/>
  <c r="AB32" i="7"/>
  <c r="Z32" i="7"/>
  <c r="X32" i="7"/>
  <c r="U32" i="7"/>
  <c r="S32" i="7"/>
  <c r="R32" i="7"/>
  <c r="P32" i="7"/>
  <c r="M32" i="7"/>
  <c r="K32" i="7"/>
  <c r="J32" i="7"/>
  <c r="H32" i="7"/>
  <c r="F32" i="7"/>
  <c r="E32" i="7"/>
  <c r="AD31" i="7"/>
  <c r="AB31" i="7"/>
  <c r="Z31" i="7"/>
  <c r="AS17" i="7" s="1"/>
  <c r="AS16" i="7" s="1"/>
  <c r="X31" i="7"/>
  <c r="AS8" i="7" s="1"/>
  <c r="AT9" i="7" s="1"/>
  <c r="U31" i="7"/>
  <c r="S31" i="7"/>
  <c r="AN23" i="7" s="1"/>
  <c r="AN22" i="7" s="1"/>
  <c r="R31" i="7"/>
  <c r="AN17" i="7" s="1"/>
  <c r="AN16" i="7" s="1"/>
  <c r="P31" i="7"/>
  <c r="M31" i="7"/>
  <c r="K31" i="7"/>
  <c r="AI23" i="7" s="1"/>
  <c r="AI22" i="7" s="1"/>
  <c r="J31" i="7"/>
  <c r="H31" i="7"/>
  <c r="AS30" i="7"/>
  <c r="V30" i="7"/>
  <c r="N30" i="7"/>
  <c r="AS29" i="7"/>
  <c r="V29" i="7"/>
  <c r="N29" i="7"/>
  <c r="G29" i="7" s="1"/>
  <c r="AS28" i="7"/>
  <c r="AT29" i="7" s="1"/>
  <c r="AN28" i="7"/>
  <c r="AN29" i="7" s="1"/>
  <c r="V28" i="7"/>
  <c r="N28" i="7"/>
  <c r="G28" i="7"/>
  <c r="V27" i="7"/>
  <c r="N27" i="7"/>
  <c r="G27" i="7" s="1"/>
  <c r="V26" i="7"/>
  <c r="N26" i="7"/>
  <c r="G26" i="7" s="1"/>
  <c r="V25" i="7"/>
  <c r="N25" i="7"/>
  <c r="G25" i="7"/>
  <c r="V24" i="7"/>
  <c r="N24" i="7"/>
  <c r="G24" i="7" s="1"/>
  <c r="AS23" i="7"/>
  <c r="AS22" i="7" s="1"/>
  <c r="V23" i="7"/>
  <c r="N23" i="7"/>
  <c r="G23" i="7"/>
  <c r="V22" i="7"/>
  <c r="N22" i="7"/>
  <c r="G22" i="7" s="1"/>
  <c r="AS21" i="7"/>
  <c r="AT22" i="7" s="1"/>
  <c r="AI21" i="7"/>
  <c r="AJ22" i="7" s="1"/>
  <c r="V21" i="7"/>
  <c r="N21" i="7"/>
  <c r="G21" i="7" s="1"/>
  <c r="V20" i="7"/>
  <c r="N20" i="7"/>
  <c r="G20" i="7"/>
  <c r="V19" i="7"/>
  <c r="N19" i="7"/>
  <c r="G19" i="7" s="1"/>
  <c r="V18" i="7"/>
  <c r="N18" i="7"/>
  <c r="G18" i="7" s="1"/>
  <c r="AI17" i="7"/>
  <c r="AI16" i="7" s="1"/>
  <c r="V17" i="7"/>
  <c r="N17" i="7"/>
  <c r="G17" i="7" s="1"/>
  <c r="AJ16" i="7"/>
  <c r="V16" i="7"/>
  <c r="N16" i="7"/>
  <c r="G16" i="7"/>
  <c r="AS15" i="7"/>
  <c r="AT16" i="7" s="1"/>
  <c r="AI15" i="7"/>
  <c r="V15" i="7"/>
  <c r="N15" i="7"/>
  <c r="G15" i="7" s="1"/>
  <c r="V14" i="7"/>
  <c r="N14" i="7"/>
  <c r="G14" i="7" s="1"/>
  <c r="V13" i="7"/>
  <c r="N13" i="7"/>
  <c r="G13" i="7"/>
  <c r="V12" i="7"/>
  <c r="N12" i="7"/>
  <c r="G12" i="7" s="1"/>
  <c r="V11" i="7"/>
  <c r="N11" i="7"/>
  <c r="G11" i="7" s="1"/>
  <c r="AS10" i="7"/>
  <c r="AS9" i="7" s="1"/>
  <c r="AN10" i="7"/>
  <c r="AI10" i="7"/>
  <c r="AI9" i="7" s="1"/>
  <c r="V10" i="7"/>
  <c r="N10" i="7"/>
  <c r="G10" i="7" s="1"/>
  <c r="AN9" i="7"/>
  <c r="V9" i="7"/>
  <c r="N9" i="7"/>
  <c r="G9" i="7"/>
  <c r="AN8" i="7"/>
  <c r="AO9" i="7" s="1"/>
  <c r="AI8" i="7"/>
  <c r="AJ9" i="7" s="1"/>
  <c r="V8" i="7"/>
  <c r="N8" i="7"/>
  <c r="G8" i="7" s="1"/>
  <c r="V7" i="7"/>
  <c r="N7" i="7"/>
  <c r="G7" i="7" s="1"/>
  <c r="V6" i="7"/>
  <c r="V32" i="7" s="1"/>
  <c r="N6" i="7"/>
  <c r="N31" i="7" s="1"/>
  <c r="G6" i="7"/>
  <c r="G32" i="7" s="1"/>
  <c r="AS94" i="6"/>
  <c r="AS93" i="6" s="1"/>
  <c r="AN94" i="6"/>
  <c r="AO93" i="6" s="1"/>
  <c r="AN93" i="6"/>
  <c r="AS92" i="6"/>
  <c r="AT93" i="6" s="1"/>
  <c r="AN92" i="6"/>
  <c r="AD90" i="6"/>
  <c r="AC90" i="6"/>
  <c r="AB90" i="6"/>
  <c r="Z90" i="6"/>
  <c r="X90" i="6"/>
  <c r="U90" i="6"/>
  <c r="T90" i="6"/>
  <c r="S90" i="6"/>
  <c r="R90" i="6"/>
  <c r="Q90" i="6"/>
  <c r="P90" i="6"/>
  <c r="M90" i="6"/>
  <c r="L90" i="6"/>
  <c r="K90" i="6"/>
  <c r="J90" i="6"/>
  <c r="I90" i="6"/>
  <c r="H90" i="6"/>
  <c r="D90" i="6"/>
  <c r="AD89" i="6"/>
  <c r="AC89" i="6"/>
  <c r="AB89" i="6"/>
  <c r="Z89" i="6"/>
  <c r="X89" i="6"/>
  <c r="U89" i="6"/>
  <c r="T89" i="6"/>
  <c r="S89" i="6"/>
  <c r="AN87" i="6" s="1"/>
  <c r="AN86" i="6" s="1"/>
  <c r="R89" i="6"/>
  <c r="Q89" i="6"/>
  <c r="P89" i="6"/>
  <c r="M89" i="6"/>
  <c r="L89" i="6"/>
  <c r="K89" i="6"/>
  <c r="J89" i="6"/>
  <c r="I89" i="6"/>
  <c r="H89" i="6"/>
  <c r="AE88" i="6"/>
  <c r="AA88" i="6"/>
  <c r="Y88" i="6"/>
  <c r="V88" i="6"/>
  <c r="O88" i="6"/>
  <c r="N88" i="6"/>
  <c r="F88" i="6"/>
  <c r="E88" i="6"/>
  <c r="AS87" i="6"/>
  <c r="AI87" i="6"/>
  <c r="AI86" i="6" s="1"/>
  <c r="AE87" i="6"/>
  <c r="AA87" i="6"/>
  <c r="Y87" i="6"/>
  <c r="V87" i="6"/>
  <c r="N87" i="6"/>
  <c r="O87" i="6" s="1"/>
  <c r="F87" i="6"/>
  <c r="E87" i="6"/>
  <c r="AS86" i="6"/>
  <c r="AE86" i="6"/>
  <c r="AA86" i="6"/>
  <c r="Y86" i="6"/>
  <c r="V86" i="6"/>
  <c r="N86" i="6"/>
  <c r="O86" i="6" s="1"/>
  <c r="F86" i="6"/>
  <c r="E86" i="6"/>
  <c r="AS85" i="6"/>
  <c r="AT86" i="6" s="1"/>
  <c r="AI85" i="6"/>
  <c r="AJ86" i="6" s="1"/>
  <c r="AE85" i="6"/>
  <c r="AA85" i="6"/>
  <c r="AA89" i="6" s="1"/>
  <c r="Y85" i="6"/>
  <c r="V85" i="6"/>
  <c r="N85" i="6"/>
  <c r="O85" i="6" s="1"/>
  <c r="F85" i="6"/>
  <c r="F89" i="6" s="1"/>
  <c r="E85" i="6"/>
  <c r="E89" i="6" s="1"/>
  <c r="V84" i="6"/>
  <c r="N84" i="6"/>
  <c r="V83" i="6"/>
  <c r="N83" i="6"/>
  <c r="V82" i="6"/>
  <c r="N82" i="6"/>
  <c r="AS81" i="6"/>
  <c r="AS80" i="6" s="1"/>
  <c r="AN81" i="6"/>
  <c r="AI81" i="6"/>
  <c r="AI80" i="6" s="1"/>
  <c r="V81" i="6"/>
  <c r="N81" i="6"/>
  <c r="AN80" i="6"/>
  <c r="V80" i="6"/>
  <c r="N80" i="6"/>
  <c r="AS79" i="6"/>
  <c r="AT80" i="6" s="1"/>
  <c r="AN79" i="6"/>
  <c r="AO80" i="6" s="1"/>
  <c r="AI79" i="6"/>
  <c r="AJ80" i="6" s="1"/>
  <c r="V79" i="6"/>
  <c r="N79" i="6"/>
  <c r="V78" i="6"/>
  <c r="N78" i="6"/>
  <c r="V77" i="6"/>
  <c r="N77" i="6"/>
  <c r="V76" i="6"/>
  <c r="N76" i="6"/>
  <c r="V75" i="6"/>
  <c r="V90" i="6" s="1"/>
  <c r="N75" i="6"/>
  <c r="N90" i="6" s="1"/>
  <c r="AS74" i="6"/>
  <c r="AN74" i="6"/>
  <c r="AI74" i="6"/>
  <c r="AI73" i="6" s="1"/>
  <c r="AT73" i="6"/>
  <c r="AS73" i="6"/>
  <c r="AN73" i="6"/>
  <c r="AS72" i="6"/>
  <c r="AN72" i="6"/>
  <c r="AO73" i="6" s="1"/>
  <c r="AI72" i="6"/>
  <c r="AJ73" i="6" s="1"/>
  <c r="AD67" i="6"/>
  <c r="AB67" i="6"/>
  <c r="Z67" i="6"/>
  <c r="X67" i="6"/>
  <c r="U67" i="6"/>
  <c r="S67" i="6"/>
  <c r="R67" i="6"/>
  <c r="P67" i="6"/>
  <c r="M67" i="6"/>
  <c r="K67" i="6"/>
  <c r="J67" i="6"/>
  <c r="H67" i="6"/>
  <c r="AD66" i="6"/>
  <c r="AC66" i="6"/>
  <c r="AB66" i="6"/>
  <c r="Z66" i="6"/>
  <c r="X66" i="6"/>
  <c r="U66" i="6"/>
  <c r="T66" i="6"/>
  <c r="S66" i="6"/>
  <c r="R66" i="6"/>
  <c r="Q66" i="6"/>
  <c r="P66" i="6"/>
  <c r="M66" i="6"/>
  <c r="L66" i="6"/>
  <c r="K66" i="6"/>
  <c r="J66" i="6"/>
  <c r="AI49" i="6" s="1"/>
  <c r="AJ50" i="6" s="1"/>
  <c r="I66" i="6"/>
  <c r="H66" i="6"/>
  <c r="AI44" i="6" s="1"/>
  <c r="AI43" i="6" s="1"/>
  <c r="AE65" i="6"/>
  <c r="AA65" i="6"/>
  <c r="V65" i="6"/>
  <c r="N65" i="6"/>
  <c r="F65" i="6"/>
  <c r="E65" i="6"/>
  <c r="AS64" i="6"/>
  <c r="AN64" i="6"/>
  <c r="AO63" i="6" s="1"/>
  <c r="AE64" i="6"/>
  <c r="AA64" i="6"/>
  <c r="V64" i="6"/>
  <c r="O64" i="6"/>
  <c r="G64" i="6" s="1"/>
  <c r="G79" i="6" s="1"/>
  <c r="N64" i="6"/>
  <c r="F64" i="6"/>
  <c r="E64" i="6"/>
  <c r="AS63" i="6"/>
  <c r="AE63" i="6"/>
  <c r="AA63" i="6"/>
  <c r="V63" i="6"/>
  <c r="N63" i="6"/>
  <c r="F63" i="6"/>
  <c r="E63" i="6"/>
  <c r="AS62" i="6"/>
  <c r="AT63" i="6" s="1"/>
  <c r="AN62" i="6"/>
  <c r="AN63" i="6" s="1"/>
  <c r="AE62" i="6"/>
  <c r="AA62" i="6"/>
  <c r="V62" i="6"/>
  <c r="N62" i="6"/>
  <c r="O62" i="6" s="1"/>
  <c r="G62" i="6" s="1"/>
  <c r="G77" i="6" s="1"/>
  <c r="F62" i="6"/>
  <c r="E62" i="6"/>
  <c r="AE61" i="6"/>
  <c r="AA61" i="6"/>
  <c r="V61" i="6"/>
  <c r="N61" i="6"/>
  <c r="F61" i="6"/>
  <c r="E61" i="6"/>
  <c r="AE60" i="6"/>
  <c r="AA60" i="6"/>
  <c r="V60" i="6"/>
  <c r="N60" i="6"/>
  <c r="F60" i="6"/>
  <c r="E60" i="6"/>
  <c r="AE59" i="6"/>
  <c r="AA59" i="6"/>
  <c r="V59" i="6"/>
  <c r="N59" i="6"/>
  <c r="O59" i="6" s="1"/>
  <c r="F59" i="6"/>
  <c r="E59" i="6"/>
  <c r="AE58" i="6"/>
  <c r="AA58" i="6"/>
  <c r="V58" i="6"/>
  <c r="N58" i="6"/>
  <c r="O58" i="6" s="1"/>
  <c r="G58" i="6" s="1"/>
  <c r="F58" i="6"/>
  <c r="E58" i="6"/>
  <c r="AS57" i="6"/>
  <c r="AN57" i="6"/>
  <c r="AI57" i="6"/>
  <c r="AI56" i="6" s="1"/>
  <c r="AE57" i="6"/>
  <c r="AA57" i="6"/>
  <c r="V57" i="6"/>
  <c r="N57" i="6"/>
  <c r="O57" i="6" s="1"/>
  <c r="G57" i="6" s="1"/>
  <c r="F57" i="6"/>
  <c r="E57" i="6"/>
  <c r="AS56" i="6"/>
  <c r="AN56" i="6"/>
  <c r="V56" i="6"/>
  <c r="N56" i="6"/>
  <c r="AS55" i="6"/>
  <c r="AT56" i="6" s="1"/>
  <c r="AN55" i="6"/>
  <c r="AO56" i="6" s="1"/>
  <c r="AI55" i="6"/>
  <c r="AJ56" i="6" s="1"/>
  <c r="V55" i="6"/>
  <c r="N55" i="6"/>
  <c r="V54" i="6"/>
  <c r="N54" i="6"/>
  <c r="V53" i="6"/>
  <c r="N53" i="6"/>
  <c r="V52" i="6"/>
  <c r="N52" i="6"/>
  <c r="AS51" i="6"/>
  <c r="AN51" i="6"/>
  <c r="AN50" i="6" s="1"/>
  <c r="AI51" i="6"/>
  <c r="AI50" i="6" s="1"/>
  <c r="V51" i="6"/>
  <c r="N51" i="6"/>
  <c r="AS50" i="6"/>
  <c r="V50" i="6"/>
  <c r="N50" i="6"/>
  <c r="AS49" i="6"/>
  <c r="AT50" i="6" s="1"/>
  <c r="AN49" i="6"/>
  <c r="AO50" i="6" s="1"/>
  <c r="V49" i="6"/>
  <c r="N49" i="6"/>
  <c r="V48" i="6"/>
  <c r="N48" i="6"/>
  <c r="V47" i="6"/>
  <c r="N47" i="6"/>
  <c r="V46" i="6"/>
  <c r="N46" i="6"/>
  <c r="AE45" i="6"/>
  <c r="AA45" i="6"/>
  <c r="V45" i="6"/>
  <c r="N45" i="6"/>
  <c r="O45" i="6" s="1"/>
  <c r="F45" i="6"/>
  <c r="E45" i="6"/>
  <c r="AS44" i="6"/>
  <c r="AN44" i="6"/>
  <c r="AN43" i="6" s="1"/>
  <c r="AE44" i="6"/>
  <c r="AA44" i="6"/>
  <c r="V44" i="6"/>
  <c r="N44" i="6"/>
  <c r="F44" i="6"/>
  <c r="E44" i="6"/>
  <c r="AS43" i="6"/>
  <c r="AE43" i="6"/>
  <c r="AA43" i="6"/>
  <c r="Y43" i="6"/>
  <c r="V43" i="6"/>
  <c r="N43" i="6"/>
  <c r="O43" i="6" s="1"/>
  <c r="F43" i="6"/>
  <c r="E43" i="6"/>
  <c r="AS42" i="6"/>
  <c r="AT43" i="6" s="1"/>
  <c r="AN42" i="6"/>
  <c r="AO43" i="6" s="1"/>
  <c r="AE42" i="6"/>
  <c r="AA42" i="6"/>
  <c r="Y42" i="6"/>
  <c r="V42" i="6"/>
  <c r="N42" i="6"/>
  <c r="O42" i="6" s="1"/>
  <c r="F42" i="6"/>
  <c r="E42" i="6"/>
  <c r="AE41" i="6"/>
  <c r="AA41" i="6"/>
  <c r="Y41" i="6"/>
  <c r="V41" i="6"/>
  <c r="N41" i="6"/>
  <c r="F41" i="6"/>
  <c r="E41" i="6"/>
  <c r="AE40" i="6"/>
  <c r="AA40" i="6"/>
  <c r="Y40" i="6"/>
  <c r="Y66" i="6" s="1"/>
  <c r="V40" i="6"/>
  <c r="V66" i="6" s="1"/>
  <c r="N40" i="6"/>
  <c r="N67" i="6" s="1"/>
  <c r="F40" i="6"/>
  <c r="E40" i="6"/>
  <c r="E67" i="6" s="1"/>
  <c r="AD32" i="6"/>
  <c r="AB32" i="6"/>
  <c r="Z32" i="6"/>
  <c r="X32" i="6"/>
  <c r="U32" i="6"/>
  <c r="S32" i="6"/>
  <c r="R32" i="6"/>
  <c r="P32" i="6"/>
  <c r="M32" i="6"/>
  <c r="K32" i="6"/>
  <c r="J32" i="6"/>
  <c r="H32" i="6"/>
  <c r="F32" i="6"/>
  <c r="E32" i="6"/>
  <c r="AD31" i="6"/>
  <c r="AB31" i="6"/>
  <c r="AS23" i="6" s="1"/>
  <c r="AS22" i="6" s="1"/>
  <c r="Z31" i="6"/>
  <c r="AS17" i="6" s="1"/>
  <c r="AS16" i="6" s="1"/>
  <c r="X31" i="6"/>
  <c r="AS8" i="6" s="1"/>
  <c r="AT9" i="6" s="1"/>
  <c r="U31" i="6"/>
  <c r="S31" i="6"/>
  <c r="AN23" i="6" s="1"/>
  <c r="AN22" i="6" s="1"/>
  <c r="R31" i="6"/>
  <c r="AN15" i="6" s="1"/>
  <c r="AO16" i="6" s="1"/>
  <c r="P31" i="6"/>
  <c r="M31" i="6"/>
  <c r="K31" i="6"/>
  <c r="AI23" i="6" s="1"/>
  <c r="AI22" i="6" s="1"/>
  <c r="J31" i="6"/>
  <c r="H31" i="6"/>
  <c r="AS30" i="6"/>
  <c r="V30" i="6"/>
  <c r="N30" i="6"/>
  <c r="AS29" i="6"/>
  <c r="V29" i="6"/>
  <c r="N29" i="6"/>
  <c r="G29" i="6" s="1"/>
  <c r="AS28" i="6"/>
  <c r="AT29" i="6" s="1"/>
  <c r="AN28" i="6"/>
  <c r="AN29" i="6" s="1"/>
  <c r="W64" i="6" s="1"/>
  <c r="V28" i="6"/>
  <c r="N28" i="6"/>
  <c r="G28" i="6"/>
  <c r="V27" i="6"/>
  <c r="N27" i="6"/>
  <c r="G27" i="6" s="1"/>
  <c r="V26" i="6"/>
  <c r="N26" i="6"/>
  <c r="G26" i="6" s="1"/>
  <c r="V25" i="6"/>
  <c r="N25" i="6"/>
  <c r="G25" i="6" s="1"/>
  <c r="V24" i="6"/>
  <c r="N24" i="6"/>
  <c r="G24" i="6"/>
  <c r="V23" i="6"/>
  <c r="N23" i="6"/>
  <c r="G23" i="6"/>
  <c r="V22" i="6"/>
  <c r="N22" i="6"/>
  <c r="G22" i="6" s="1"/>
  <c r="AS21" i="6"/>
  <c r="AT22" i="6" s="1"/>
  <c r="AI21" i="6"/>
  <c r="AJ22" i="6" s="1"/>
  <c r="V21" i="6"/>
  <c r="N21" i="6"/>
  <c r="G21" i="6" s="1"/>
  <c r="V20" i="6"/>
  <c r="N20" i="6"/>
  <c r="G20" i="6" s="1"/>
  <c r="V19" i="6"/>
  <c r="N19" i="6"/>
  <c r="G19" i="6" s="1"/>
  <c r="V18" i="6"/>
  <c r="N18" i="6"/>
  <c r="G18" i="6"/>
  <c r="AN17" i="6"/>
  <c r="AI17" i="6"/>
  <c r="AI16" i="6" s="1"/>
  <c r="V17" i="6"/>
  <c r="N17" i="6"/>
  <c r="G17" i="6" s="1"/>
  <c r="AN16" i="6"/>
  <c r="V16" i="6"/>
  <c r="N16" i="6"/>
  <c r="G16" i="6" s="1"/>
  <c r="AS15" i="6"/>
  <c r="AT16" i="6" s="1"/>
  <c r="AI15" i="6"/>
  <c r="AJ16" i="6" s="1"/>
  <c r="V15" i="6"/>
  <c r="N15" i="6"/>
  <c r="G15" i="6" s="1"/>
  <c r="V14" i="6"/>
  <c r="N14" i="6"/>
  <c r="G14" i="6"/>
  <c r="V13" i="6"/>
  <c r="N13" i="6"/>
  <c r="G13" i="6" s="1"/>
  <c r="V12" i="6"/>
  <c r="N12" i="6"/>
  <c r="G12" i="6" s="1"/>
  <c r="V11" i="6"/>
  <c r="N11" i="6"/>
  <c r="G11" i="6" s="1"/>
  <c r="AS10" i="6"/>
  <c r="AS9" i="6" s="1"/>
  <c r="AN10" i="6"/>
  <c r="AI10" i="6"/>
  <c r="AI9" i="6" s="1"/>
  <c r="V10" i="6"/>
  <c r="N10" i="6"/>
  <c r="G10" i="6" s="1"/>
  <c r="AN9" i="6"/>
  <c r="AJ9" i="6"/>
  <c r="V9" i="6"/>
  <c r="N9" i="6"/>
  <c r="G9" i="6" s="1"/>
  <c r="AN8" i="6"/>
  <c r="AO9" i="6" s="1"/>
  <c r="AI8" i="6"/>
  <c r="V8" i="6"/>
  <c r="N8" i="6"/>
  <c r="G8" i="6"/>
  <c r="V7" i="6"/>
  <c r="N7" i="6"/>
  <c r="G7" i="6" s="1"/>
  <c r="V6" i="6"/>
  <c r="V32" i="6" s="1"/>
  <c r="N6" i="6"/>
  <c r="N31" i="6" s="1"/>
  <c r="AS94" i="5"/>
  <c r="AS93" i="5" s="1"/>
  <c r="AN94" i="5"/>
  <c r="AO93" i="5"/>
  <c r="AN93" i="5"/>
  <c r="AS92" i="5"/>
  <c r="AT93" i="5" s="1"/>
  <c r="AN92" i="5"/>
  <c r="AD90" i="5"/>
  <c r="AC90" i="5"/>
  <c r="AB90" i="5"/>
  <c r="Z90" i="5"/>
  <c r="X90" i="5"/>
  <c r="U90" i="5"/>
  <c r="T90" i="5"/>
  <c r="S90" i="5"/>
  <c r="R90" i="5"/>
  <c r="Q90" i="5"/>
  <c r="P90" i="5"/>
  <c r="M90" i="5"/>
  <c r="L90" i="5"/>
  <c r="K90" i="5"/>
  <c r="J90" i="5"/>
  <c r="I90" i="5"/>
  <c r="H90" i="5"/>
  <c r="D90" i="5"/>
  <c r="AD89" i="5"/>
  <c r="AC89" i="5"/>
  <c r="AB89" i="5"/>
  <c r="Z89" i="5"/>
  <c r="X89" i="5"/>
  <c r="U89" i="5"/>
  <c r="T89" i="5"/>
  <c r="S89" i="5"/>
  <c r="R89" i="5"/>
  <c r="Q89" i="5"/>
  <c r="P89" i="5"/>
  <c r="M89" i="5"/>
  <c r="L89" i="5"/>
  <c r="K89" i="5"/>
  <c r="J89" i="5"/>
  <c r="I89" i="5"/>
  <c r="H89" i="5"/>
  <c r="AE88" i="5"/>
  <c r="AA88" i="5"/>
  <c r="Y88" i="5"/>
  <c r="V88" i="5"/>
  <c r="N88" i="5"/>
  <c r="O88" i="5" s="1"/>
  <c r="F88" i="5"/>
  <c r="E88" i="5"/>
  <c r="AS87" i="5"/>
  <c r="AN87" i="5"/>
  <c r="AN86" i="5" s="1"/>
  <c r="AI87" i="5"/>
  <c r="AI86" i="5" s="1"/>
  <c r="AE87" i="5"/>
  <c r="AA87" i="5"/>
  <c r="Y87" i="5"/>
  <c r="V87" i="5"/>
  <c r="N87" i="5"/>
  <c r="O87" i="5" s="1"/>
  <c r="F87" i="5"/>
  <c r="E87" i="5"/>
  <c r="AS86" i="5"/>
  <c r="AE86" i="5"/>
  <c r="AA86" i="5"/>
  <c r="Y86" i="5"/>
  <c r="V86" i="5"/>
  <c r="N86" i="5"/>
  <c r="O86" i="5" s="1"/>
  <c r="F86" i="5"/>
  <c r="F90" i="5" s="1"/>
  <c r="E86" i="5"/>
  <c r="AS85" i="5"/>
  <c r="AT86" i="5" s="1"/>
  <c r="AN85" i="5"/>
  <c r="AO86" i="5" s="1"/>
  <c r="AI85" i="5"/>
  <c r="AJ86" i="5" s="1"/>
  <c r="AE85" i="5"/>
  <c r="AA85" i="5"/>
  <c r="Y85" i="5"/>
  <c r="Y89" i="5" s="1"/>
  <c r="V85" i="5"/>
  <c r="N85" i="5"/>
  <c r="O85" i="5" s="1"/>
  <c r="F85" i="5"/>
  <c r="F89" i="5" s="1"/>
  <c r="E85" i="5"/>
  <c r="E89" i="5" s="1"/>
  <c r="V84" i="5"/>
  <c r="N84" i="5"/>
  <c r="V83" i="5"/>
  <c r="N83" i="5"/>
  <c r="V82" i="5"/>
  <c r="N82" i="5"/>
  <c r="AS81" i="5"/>
  <c r="AS80" i="5" s="1"/>
  <c r="AN81" i="5"/>
  <c r="AI81" i="5"/>
  <c r="AI80" i="5" s="1"/>
  <c r="V81" i="5"/>
  <c r="N81" i="5"/>
  <c r="AN80" i="5"/>
  <c r="V80" i="5"/>
  <c r="N80" i="5"/>
  <c r="AS79" i="5"/>
  <c r="AT80" i="5" s="1"/>
  <c r="AN79" i="5"/>
  <c r="AO80" i="5" s="1"/>
  <c r="AI79" i="5"/>
  <c r="AJ80" i="5" s="1"/>
  <c r="V79" i="5"/>
  <c r="N79" i="5"/>
  <c r="V78" i="5"/>
  <c r="N78" i="5"/>
  <c r="V77" i="5"/>
  <c r="N77" i="5"/>
  <c r="V76" i="5"/>
  <c r="N76" i="5"/>
  <c r="V75" i="5"/>
  <c r="V90" i="5" s="1"/>
  <c r="N75" i="5"/>
  <c r="N90" i="5" s="1"/>
  <c r="AS74" i="5"/>
  <c r="AN74" i="5"/>
  <c r="AN73" i="5" s="1"/>
  <c r="AI74" i="5"/>
  <c r="AI73" i="5" s="1"/>
  <c r="AT73" i="5"/>
  <c r="AS73" i="5"/>
  <c r="AO73" i="5"/>
  <c r="AS72" i="5"/>
  <c r="AN72" i="5"/>
  <c r="AI72" i="5"/>
  <c r="AJ73" i="5" s="1"/>
  <c r="AD67" i="5"/>
  <c r="AB67" i="5"/>
  <c r="Z67" i="5"/>
  <c r="X67" i="5"/>
  <c r="U67" i="5"/>
  <c r="S67" i="5"/>
  <c r="R67" i="5"/>
  <c r="P67" i="5"/>
  <c r="M67" i="5"/>
  <c r="K67" i="5"/>
  <c r="J67" i="5"/>
  <c r="H67" i="5"/>
  <c r="AD66" i="5"/>
  <c r="AC66" i="5"/>
  <c r="AB66" i="5"/>
  <c r="Z66" i="5"/>
  <c r="X66" i="5"/>
  <c r="U66" i="5"/>
  <c r="T66" i="5"/>
  <c r="S66" i="5"/>
  <c r="R66" i="5"/>
  <c r="Q66" i="5"/>
  <c r="P66" i="5"/>
  <c r="M66" i="5"/>
  <c r="L66" i="5"/>
  <c r="K66" i="5"/>
  <c r="J66" i="5"/>
  <c r="AI49" i="5" s="1"/>
  <c r="AJ50" i="5" s="1"/>
  <c r="I66" i="5"/>
  <c r="H66" i="5"/>
  <c r="AI44" i="5" s="1"/>
  <c r="AI43" i="5" s="1"/>
  <c r="AE65" i="5"/>
  <c r="AA65" i="5"/>
  <c r="V65" i="5"/>
  <c r="N65" i="5"/>
  <c r="F65" i="5"/>
  <c r="E65" i="5"/>
  <c r="AS64" i="5"/>
  <c r="AN64" i="5"/>
  <c r="AO63" i="5" s="1"/>
  <c r="AE64" i="5"/>
  <c r="AA64" i="5"/>
  <c r="V64" i="5"/>
  <c r="O64" i="5"/>
  <c r="G64" i="5" s="1"/>
  <c r="G79" i="5" s="1"/>
  <c r="N64" i="5"/>
  <c r="F64" i="5"/>
  <c r="E64" i="5"/>
  <c r="AS63" i="5"/>
  <c r="AE63" i="5"/>
  <c r="AA63" i="5"/>
  <c r="V63" i="5"/>
  <c r="N63" i="5"/>
  <c r="F63" i="5"/>
  <c r="E63" i="5"/>
  <c r="AS62" i="5"/>
  <c r="AT63" i="5" s="1"/>
  <c r="AN62" i="5"/>
  <c r="AN63" i="5" s="1"/>
  <c r="AE62" i="5"/>
  <c r="AA62" i="5"/>
  <c r="V62" i="5"/>
  <c r="O62" i="5"/>
  <c r="G62" i="5" s="1"/>
  <c r="G77" i="5" s="1"/>
  <c r="N62" i="5"/>
  <c r="F62" i="5"/>
  <c r="E62" i="5"/>
  <c r="AE61" i="5"/>
  <c r="AA61" i="5"/>
  <c r="V61" i="5"/>
  <c r="N61" i="5"/>
  <c r="F61" i="5"/>
  <c r="E61" i="5"/>
  <c r="AE60" i="5"/>
  <c r="AA60" i="5"/>
  <c r="V60" i="5"/>
  <c r="N60" i="5"/>
  <c r="F60" i="5"/>
  <c r="E60" i="5"/>
  <c r="AE59" i="5"/>
  <c r="AA59" i="5"/>
  <c r="V59" i="5"/>
  <c r="N59" i="5"/>
  <c r="O59" i="5" s="1"/>
  <c r="F59" i="5"/>
  <c r="E59" i="5"/>
  <c r="AE58" i="5"/>
  <c r="AA58" i="5"/>
  <c r="V58" i="5"/>
  <c r="N58" i="5"/>
  <c r="O58" i="5" s="1"/>
  <c r="G58" i="5" s="1"/>
  <c r="F58" i="5"/>
  <c r="E58" i="5"/>
  <c r="AS57" i="5"/>
  <c r="AN57" i="5"/>
  <c r="AI57" i="5"/>
  <c r="AI56" i="5" s="1"/>
  <c r="AE57" i="5"/>
  <c r="AA57" i="5"/>
  <c r="V57" i="5"/>
  <c r="N57" i="5"/>
  <c r="O57" i="5" s="1"/>
  <c r="G57" i="5" s="1"/>
  <c r="F57" i="5"/>
  <c r="E57" i="5"/>
  <c r="AS56" i="5"/>
  <c r="AN56" i="5"/>
  <c r="V56" i="5"/>
  <c r="N56" i="5"/>
  <c r="AS55" i="5"/>
  <c r="AT56" i="5" s="1"/>
  <c r="AN55" i="5"/>
  <c r="AO56" i="5" s="1"/>
  <c r="AI55" i="5"/>
  <c r="AJ56" i="5" s="1"/>
  <c r="V55" i="5"/>
  <c r="N55" i="5"/>
  <c r="V54" i="5"/>
  <c r="N54" i="5"/>
  <c r="V53" i="5"/>
  <c r="N53" i="5"/>
  <c r="V52" i="5"/>
  <c r="N52" i="5"/>
  <c r="AS51" i="5"/>
  <c r="AN51" i="5"/>
  <c r="AN50" i="5" s="1"/>
  <c r="AI51" i="5"/>
  <c r="AI50" i="5" s="1"/>
  <c r="V51" i="5"/>
  <c r="N51" i="5"/>
  <c r="AS50" i="5"/>
  <c r="V50" i="5"/>
  <c r="N50" i="5"/>
  <c r="AS49" i="5"/>
  <c r="AT50" i="5" s="1"/>
  <c r="AN49" i="5"/>
  <c r="AO50" i="5" s="1"/>
  <c r="V49" i="5"/>
  <c r="N49" i="5"/>
  <c r="V48" i="5"/>
  <c r="N48" i="5"/>
  <c r="V47" i="5"/>
  <c r="N47" i="5"/>
  <c r="V46" i="5"/>
  <c r="N46" i="5"/>
  <c r="AE45" i="5"/>
  <c r="AA45" i="5"/>
  <c r="V45" i="5"/>
  <c r="N45" i="5"/>
  <c r="O45" i="5" s="1"/>
  <c r="F45" i="5"/>
  <c r="E45" i="5"/>
  <c r="AS44" i="5"/>
  <c r="AN44" i="5"/>
  <c r="AN43" i="5" s="1"/>
  <c r="AE44" i="5"/>
  <c r="AA44" i="5"/>
  <c r="V44" i="5"/>
  <c r="N44" i="5"/>
  <c r="F44" i="5"/>
  <c r="E44" i="5"/>
  <c r="AS43" i="5"/>
  <c r="AE43" i="5"/>
  <c r="AA43" i="5"/>
  <c r="Y43" i="5"/>
  <c r="V43" i="5"/>
  <c r="N43" i="5"/>
  <c r="O43" i="5" s="1"/>
  <c r="F43" i="5"/>
  <c r="E43" i="5"/>
  <c r="AS42" i="5"/>
  <c r="AT43" i="5" s="1"/>
  <c r="AN42" i="5"/>
  <c r="AO43" i="5" s="1"/>
  <c r="AE42" i="5"/>
  <c r="AA42" i="5"/>
  <c r="Y42" i="5"/>
  <c r="V42" i="5"/>
  <c r="N42" i="5"/>
  <c r="O42" i="5" s="1"/>
  <c r="F42" i="5"/>
  <c r="E42" i="5"/>
  <c r="AE41" i="5"/>
  <c r="AA41" i="5"/>
  <c r="Y41" i="5"/>
  <c r="V41" i="5"/>
  <c r="N41" i="5"/>
  <c r="F41" i="5"/>
  <c r="E41" i="5"/>
  <c r="AE40" i="5"/>
  <c r="AA40" i="5"/>
  <c r="Y40" i="5"/>
  <c r="Y66" i="5" s="1"/>
  <c r="V40" i="5"/>
  <c r="V66" i="5" s="1"/>
  <c r="N40" i="5"/>
  <c r="N67" i="5" s="1"/>
  <c r="F40" i="5"/>
  <c r="E40" i="5"/>
  <c r="E67" i="5" s="1"/>
  <c r="AD32" i="5"/>
  <c r="AB32" i="5"/>
  <c r="Z32" i="5"/>
  <c r="X32" i="5"/>
  <c r="U32" i="5"/>
  <c r="S32" i="5"/>
  <c r="R32" i="5"/>
  <c r="P32" i="5"/>
  <c r="M32" i="5"/>
  <c r="K32" i="5"/>
  <c r="J32" i="5"/>
  <c r="H32" i="5"/>
  <c r="F32" i="5"/>
  <c r="E32" i="5"/>
  <c r="AD31" i="5"/>
  <c r="AB31" i="5"/>
  <c r="AS23" i="5" s="1"/>
  <c r="AS22" i="5" s="1"/>
  <c r="Z31" i="5"/>
  <c r="AS17" i="5" s="1"/>
  <c r="AS16" i="5" s="1"/>
  <c r="X31" i="5"/>
  <c r="AS8" i="5" s="1"/>
  <c r="AT9" i="5" s="1"/>
  <c r="U31" i="5"/>
  <c r="S31" i="5"/>
  <c r="AN23" i="5" s="1"/>
  <c r="AN22" i="5" s="1"/>
  <c r="R31" i="5"/>
  <c r="AN15" i="5" s="1"/>
  <c r="AO16" i="5" s="1"/>
  <c r="P31" i="5"/>
  <c r="AN10" i="5" s="1"/>
  <c r="AN9" i="5" s="1"/>
  <c r="M31" i="5"/>
  <c r="K31" i="5"/>
  <c r="AI23" i="5" s="1"/>
  <c r="AI22" i="5" s="1"/>
  <c r="J31" i="5"/>
  <c r="H31" i="5"/>
  <c r="AI8" i="5" s="1"/>
  <c r="AJ9" i="5" s="1"/>
  <c r="AS30" i="5"/>
  <c r="V30" i="5"/>
  <c r="N30" i="5"/>
  <c r="AS29" i="5"/>
  <c r="V29" i="5"/>
  <c r="N29" i="5"/>
  <c r="G29" i="5" s="1"/>
  <c r="AS28" i="5"/>
  <c r="AT29" i="5" s="1"/>
  <c r="AN28" i="5"/>
  <c r="AN29" i="5" s="1"/>
  <c r="W64" i="5" s="1"/>
  <c r="V28" i="5"/>
  <c r="N28" i="5"/>
  <c r="G28" i="5"/>
  <c r="V27" i="5"/>
  <c r="N27" i="5"/>
  <c r="G27" i="5" s="1"/>
  <c r="V26" i="5"/>
  <c r="N26" i="5"/>
  <c r="G26" i="5" s="1"/>
  <c r="V25" i="5"/>
  <c r="N25" i="5"/>
  <c r="G25" i="5" s="1"/>
  <c r="V24" i="5"/>
  <c r="N24" i="5"/>
  <c r="G24" i="5"/>
  <c r="V23" i="5"/>
  <c r="N23" i="5"/>
  <c r="G23" i="5"/>
  <c r="V22" i="5"/>
  <c r="N22" i="5"/>
  <c r="G22" i="5" s="1"/>
  <c r="AS21" i="5"/>
  <c r="AT22" i="5" s="1"/>
  <c r="AI21" i="5"/>
  <c r="AJ22" i="5" s="1"/>
  <c r="V21" i="5"/>
  <c r="N21" i="5"/>
  <c r="G21" i="5" s="1"/>
  <c r="V20" i="5"/>
  <c r="N20" i="5"/>
  <c r="G20" i="5" s="1"/>
  <c r="V19" i="5"/>
  <c r="N19" i="5"/>
  <c r="G19" i="5" s="1"/>
  <c r="V18" i="5"/>
  <c r="N18" i="5"/>
  <c r="G18" i="5"/>
  <c r="AN17" i="5"/>
  <c r="AI17" i="5"/>
  <c r="AI16" i="5" s="1"/>
  <c r="V17" i="5"/>
  <c r="N17" i="5"/>
  <c r="G17" i="5" s="1"/>
  <c r="AN16" i="5"/>
  <c r="V16" i="5"/>
  <c r="N16" i="5"/>
  <c r="G16" i="5" s="1"/>
  <c r="AS15" i="5"/>
  <c r="AT16" i="5" s="1"/>
  <c r="AI15" i="5"/>
  <c r="AJ16" i="5" s="1"/>
  <c r="V15" i="5"/>
  <c r="N15" i="5"/>
  <c r="G15" i="5" s="1"/>
  <c r="V14" i="5"/>
  <c r="N14" i="5"/>
  <c r="G14" i="5"/>
  <c r="V13" i="5"/>
  <c r="N13" i="5"/>
  <c r="G13" i="5" s="1"/>
  <c r="V12" i="5"/>
  <c r="N12" i="5"/>
  <c r="G12" i="5" s="1"/>
  <c r="V11" i="5"/>
  <c r="N11" i="5"/>
  <c r="G11" i="5" s="1"/>
  <c r="AS10" i="5"/>
  <c r="AS9" i="5" s="1"/>
  <c r="AI10" i="5"/>
  <c r="AI9" i="5" s="1"/>
  <c r="V10" i="5"/>
  <c r="N10" i="5"/>
  <c r="G10" i="5" s="1"/>
  <c r="V9" i="5"/>
  <c r="N9" i="5"/>
  <c r="G9" i="5" s="1"/>
  <c r="AN8" i="5"/>
  <c r="AO9" i="5" s="1"/>
  <c r="V8" i="5"/>
  <c r="N8" i="5"/>
  <c r="G8" i="5"/>
  <c r="V7" i="5"/>
  <c r="N7" i="5"/>
  <c r="G7" i="5" s="1"/>
  <c r="V6" i="5"/>
  <c r="V32" i="5" s="1"/>
  <c r="N6" i="5"/>
  <c r="N31" i="5" s="1"/>
  <c r="AS94" i="2"/>
  <c r="AS93" i="2" s="1"/>
  <c r="AN94" i="2"/>
  <c r="AO93" i="2" s="1"/>
  <c r="AS92" i="2"/>
  <c r="AT93" i="2" s="1"/>
  <c r="AN92" i="2"/>
  <c r="AN93" i="2" s="1"/>
  <c r="AD90" i="2"/>
  <c r="AC90" i="2"/>
  <c r="AB90" i="2"/>
  <c r="Z90" i="2"/>
  <c r="X90" i="2"/>
  <c r="U90" i="2"/>
  <c r="T90" i="2"/>
  <c r="S90" i="2"/>
  <c r="R90" i="2"/>
  <c r="Q90" i="2"/>
  <c r="P90" i="2"/>
  <c r="M90" i="2"/>
  <c r="L90" i="2"/>
  <c r="K90" i="2"/>
  <c r="J90" i="2"/>
  <c r="I90" i="2"/>
  <c r="H90" i="2"/>
  <c r="D90" i="2"/>
  <c r="AD89" i="2"/>
  <c r="AC89" i="2"/>
  <c r="AB89" i="2"/>
  <c r="Z89" i="2"/>
  <c r="X89" i="2"/>
  <c r="U89" i="2"/>
  <c r="T89" i="2"/>
  <c r="S89" i="2"/>
  <c r="AN85" i="2" s="1"/>
  <c r="AO86" i="2" s="1"/>
  <c r="R89" i="2"/>
  <c r="AN79" i="2" s="1"/>
  <c r="AO80" i="2" s="1"/>
  <c r="Q89" i="2"/>
  <c r="P89" i="2"/>
  <c r="N89" i="2"/>
  <c r="M89" i="2"/>
  <c r="L89" i="2"/>
  <c r="K89" i="2"/>
  <c r="J89" i="2"/>
  <c r="AI81" i="2" s="1"/>
  <c r="AI80" i="2" s="1"/>
  <c r="I89" i="2"/>
  <c r="H89" i="2"/>
  <c r="AI72" i="2" s="1"/>
  <c r="AJ73" i="2" s="1"/>
  <c r="AE88" i="2"/>
  <c r="AA88" i="2"/>
  <c r="Y88" i="2"/>
  <c r="V88" i="2"/>
  <c r="N88" i="2"/>
  <c r="O88" i="2" s="1"/>
  <c r="F88" i="2"/>
  <c r="E88" i="2"/>
  <c r="AS87" i="2"/>
  <c r="AS86" i="2" s="1"/>
  <c r="AI87" i="2"/>
  <c r="AI86" i="2" s="1"/>
  <c r="AE87" i="2"/>
  <c r="AA87" i="2"/>
  <c r="Y87" i="2"/>
  <c r="V87" i="2"/>
  <c r="N87" i="2"/>
  <c r="O87" i="2" s="1"/>
  <c r="F87" i="2"/>
  <c r="E87" i="2"/>
  <c r="AE86" i="2"/>
  <c r="AA86" i="2"/>
  <c r="Y86" i="2"/>
  <c r="V86" i="2"/>
  <c r="O86" i="2"/>
  <c r="N86" i="2"/>
  <c r="F86" i="2"/>
  <c r="E86" i="2"/>
  <c r="AS85" i="2"/>
  <c r="AT86" i="2" s="1"/>
  <c r="AI85" i="2"/>
  <c r="AJ86" i="2" s="1"/>
  <c r="AE85" i="2"/>
  <c r="AA85" i="2"/>
  <c r="Y85" i="2"/>
  <c r="V85" i="2"/>
  <c r="N85" i="2"/>
  <c r="O85" i="2" s="1"/>
  <c r="F85" i="2"/>
  <c r="E85" i="2"/>
  <c r="V84" i="2"/>
  <c r="N84" i="2"/>
  <c r="V83" i="2"/>
  <c r="N83" i="2"/>
  <c r="V82" i="2"/>
  <c r="N82" i="2"/>
  <c r="AS81" i="2"/>
  <c r="AN81" i="2"/>
  <c r="V81" i="2"/>
  <c r="N81" i="2"/>
  <c r="AS80" i="2"/>
  <c r="AN80" i="2"/>
  <c r="V80" i="2"/>
  <c r="N80" i="2"/>
  <c r="AS79" i="2"/>
  <c r="AT80" i="2" s="1"/>
  <c r="V79" i="2"/>
  <c r="N79" i="2"/>
  <c r="V78" i="2"/>
  <c r="N78" i="2"/>
  <c r="V77" i="2"/>
  <c r="N77" i="2"/>
  <c r="V76" i="2"/>
  <c r="N76" i="2"/>
  <c r="V75" i="2"/>
  <c r="V90" i="2" s="1"/>
  <c r="N75" i="2"/>
  <c r="N90" i="2" s="1"/>
  <c r="AS74" i="2"/>
  <c r="AS73" i="2" s="1"/>
  <c r="AN74" i="2"/>
  <c r="AI74" i="2"/>
  <c r="AN73" i="2"/>
  <c r="AI73" i="2"/>
  <c r="AS72" i="2"/>
  <c r="AT73" i="2" s="1"/>
  <c r="AN72" i="2"/>
  <c r="AO73" i="2" s="1"/>
  <c r="AD67" i="2"/>
  <c r="AB67" i="2"/>
  <c r="Z67" i="2"/>
  <c r="X67" i="2"/>
  <c r="U67" i="2"/>
  <c r="S67" i="2"/>
  <c r="R67" i="2"/>
  <c r="P67" i="2"/>
  <c r="M67" i="2"/>
  <c r="K67" i="2"/>
  <c r="J67" i="2"/>
  <c r="H67" i="2"/>
  <c r="AD66" i="2"/>
  <c r="AC66" i="2"/>
  <c r="AB66" i="2"/>
  <c r="Z66" i="2"/>
  <c r="X66" i="2"/>
  <c r="U66" i="2"/>
  <c r="T66" i="2"/>
  <c r="S66" i="2"/>
  <c r="AN57" i="2" s="1"/>
  <c r="AN56" i="2" s="1"/>
  <c r="R66" i="2"/>
  <c r="AN49" i="2" s="1"/>
  <c r="AO50" i="2" s="1"/>
  <c r="Q66" i="2"/>
  <c r="P66" i="2"/>
  <c r="AN44" i="2" s="1"/>
  <c r="AN43" i="2" s="1"/>
  <c r="M66" i="2"/>
  <c r="L66" i="2"/>
  <c r="K66" i="2"/>
  <c r="J66" i="2"/>
  <c r="AI51" i="2" s="1"/>
  <c r="AI50" i="2" s="1"/>
  <c r="I66" i="2"/>
  <c r="H66" i="2"/>
  <c r="AI44" i="2" s="1"/>
  <c r="AI43" i="2" s="1"/>
  <c r="AE65" i="2"/>
  <c r="AA65" i="2"/>
  <c r="V65" i="2"/>
  <c r="N65" i="2"/>
  <c r="O65" i="2" s="1"/>
  <c r="G65" i="2" s="1"/>
  <c r="G80" i="2" s="1"/>
  <c r="F65" i="2"/>
  <c r="E65" i="2"/>
  <c r="AS64" i="2"/>
  <c r="AN64" i="2"/>
  <c r="AO63" i="2" s="1"/>
  <c r="AE64" i="2"/>
  <c r="AA64" i="2"/>
  <c r="V64" i="2"/>
  <c r="N64" i="2"/>
  <c r="F64" i="2"/>
  <c r="E64" i="2"/>
  <c r="AS63" i="2"/>
  <c r="AE63" i="2"/>
  <c r="AA63" i="2"/>
  <c r="V63" i="2"/>
  <c r="N63" i="2"/>
  <c r="O63" i="2" s="1"/>
  <c r="G63" i="2" s="1"/>
  <c r="G78" i="2" s="1"/>
  <c r="F63" i="2"/>
  <c r="E63" i="2"/>
  <c r="AS62" i="2"/>
  <c r="AT63" i="2" s="1"/>
  <c r="AN62" i="2"/>
  <c r="AN63" i="2" s="1"/>
  <c r="AE62" i="2"/>
  <c r="AA62" i="2"/>
  <c r="V62" i="2"/>
  <c r="N62" i="2"/>
  <c r="F62" i="2"/>
  <c r="E62" i="2"/>
  <c r="AE61" i="2"/>
  <c r="AA61" i="2"/>
  <c r="V61" i="2"/>
  <c r="O61" i="2"/>
  <c r="G61" i="2" s="1"/>
  <c r="G76" i="2" s="1"/>
  <c r="N61" i="2"/>
  <c r="F61" i="2"/>
  <c r="E61" i="2"/>
  <c r="AE60" i="2"/>
  <c r="AA60" i="2"/>
  <c r="V60" i="2"/>
  <c r="N60" i="2"/>
  <c r="O60" i="2" s="1"/>
  <c r="F60" i="2"/>
  <c r="E60" i="2"/>
  <c r="AE59" i="2"/>
  <c r="AA59" i="2"/>
  <c r="V59" i="2"/>
  <c r="N59" i="2"/>
  <c r="F59" i="2"/>
  <c r="E59" i="2"/>
  <c r="AA58" i="2"/>
  <c r="V58" i="2"/>
  <c r="N58" i="2"/>
  <c r="F58" i="2"/>
  <c r="E58" i="2"/>
  <c r="AS57" i="2"/>
  <c r="AS56" i="2" s="1"/>
  <c r="AI57" i="2"/>
  <c r="AI56" i="2" s="1"/>
  <c r="AA57" i="2"/>
  <c r="V57" i="2"/>
  <c r="N57" i="2"/>
  <c r="F57" i="2"/>
  <c r="E57" i="2"/>
  <c r="AT56" i="2"/>
  <c r="V56" i="2"/>
  <c r="N56" i="2"/>
  <c r="AS55" i="2"/>
  <c r="AI55" i="2"/>
  <c r="AJ56" i="2" s="1"/>
  <c r="V55" i="2"/>
  <c r="N55" i="2"/>
  <c r="V54" i="2"/>
  <c r="N54" i="2"/>
  <c r="V53" i="2"/>
  <c r="N53" i="2"/>
  <c r="V52" i="2"/>
  <c r="N52" i="2"/>
  <c r="AS51" i="2"/>
  <c r="V51" i="2"/>
  <c r="N51" i="2"/>
  <c r="AS50" i="2"/>
  <c r="V50" i="2"/>
  <c r="N50" i="2"/>
  <c r="AS49" i="2"/>
  <c r="AT50" i="2" s="1"/>
  <c r="V49" i="2"/>
  <c r="N49" i="2"/>
  <c r="V48" i="2"/>
  <c r="N48" i="2"/>
  <c r="V47" i="2"/>
  <c r="N47" i="2"/>
  <c r="V46" i="2"/>
  <c r="N46" i="2"/>
  <c r="AE45" i="2"/>
  <c r="AA45" i="2"/>
  <c r="V45" i="2"/>
  <c r="N45" i="2"/>
  <c r="O45" i="2" s="1"/>
  <c r="AS44" i="2"/>
  <c r="AS43" i="2" s="1"/>
  <c r="AE44" i="2"/>
  <c r="AA44" i="2"/>
  <c r="V44" i="2"/>
  <c r="N44" i="2"/>
  <c r="O44" i="2" s="1"/>
  <c r="AE43" i="2"/>
  <c r="AA43" i="2"/>
  <c r="Y43" i="2"/>
  <c r="E43" i="2" s="1"/>
  <c r="V43" i="2"/>
  <c r="N43" i="2"/>
  <c r="O43" i="2" s="1"/>
  <c r="AS42" i="2"/>
  <c r="AT43" i="2" s="1"/>
  <c r="AE42" i="2"/>
  <c r="AA42" i="2"/>
  <c r="Y42" i="2"/>
  <c r="E42" i="2" s="1"/>
  <c r="V42" i="2"/>
  <c r="N42" i="2"/>
  <c r="O42" i="2" s="1"/>
  <c r="AE41" i="2"/>
  <c r="AA41" i="2"/>
  <c r="Y41" i="2"/>
  <c r="E41" i="2" s="1"/>
  <c r="V41" i="2"/>
  <c r="N41" i="2"/>
  <c r="O41" i="2" s="1"/>
  <c r="AA40" i="2"/>
  <c r="Y40" i="2"/>
  <c r="V40" i="2"/>
  <c r="N40" i="2"/>
  <c r="AD32" i="2"/>
  <c r="AB32" i="2"/>
  <c r="Z32" i="2"/>
  <c r="X32" i="2"/>
  <c r="U32" i="2"/>
  <c r="S32" i="2"/>
  <c r="R32" i="2"/>
  <c r="P32" i="2"/>
  <c r="M32" i="2"/>
  <c r="K32" i="2"/>
  <c r="J32" i="2"/>
  <c r="H32" i="2"/>
  <c r="F32" i="2"/>
  <c r="E32" i="2"/>
  <c r="AD31" i="2"/>
  <c r="AS28" i="2" s="1"/>
  <c r="AT29" i="2" s="1"/>
  <c r="AB31" i="2"/>
  <c r="AS21" i="2" s="1"/>
  <c r="AT22" i="2" s="1"/>
  <c r="Z31" i="2"/>
  <c r="AS15" i="2" s="1"/>
  <c r="AT16" i="2" s="1"/>
  <c r="X31" i="2"/>
  <c r="AS8" i="2" s="1"/>
  <c r="AT9" i="2" s="1"/>
  <c r="U31" i="2"/>
  <c r="S31" i="2"/>
  <c r="AN23" i="2" s="1"/>
  <c r="AN22" i="2" s="1"/>
  <c r="R31" i="2"/>
  <c r="AN15" i="2" s="1"/>
  <c r="AO16" i="2" s="1"/>
  <c r="P31" i="2"/>
  <c r="AN8" i="2" s="1"/>
  <c r="AO9" i="2" s="1"/>
  <c r="M31" i="2"/>
  <c r="K31" i="2"/>
  <c r="AI23" i="2" s="1"/>
  <c r="AI22" i="2" s="1"/>
  <c r="J31" i="2"/>
  <c r="AI15" i="2" s="1"/>
  <c r="AJ16" i="2" s="1"/>
  <c r="H31" i="2"/>
  <c r="AI10" i="2" s="1"/>
  <c r="AI9" i="2" s="1"/>
  <c r="V30" i="2"/>
  <c r="N30" i="2"/>
  <c r="V29" i="2"/>
  <c r="N29" i="2"/>
  <c r="G29" i="2" s="1"/>
  <c r="AN28" i="2"/>
  <c r="AN29" i="2" s="1"/>
  <c r="V28" i="2"/>
  <c r="N28" i="2"/>
  <c r="G28" i="2" s="1"/>
  <c r="V27" i="2"/>
  <c r="N27" i="2"/>
  <c r="G27" i="2" s="1"/>
  <c r="V26" i="2"/>
  <c r="N26" i="2"/>
  <c r="G26" i="2" s="1"/>
  <c r="V25" i="2"/>
  <c r="N25" i="2"/>
  <c r="G25" i="2" s="1"/>
  <c r="V24" i="2"/>
  <c r="N24" i="2"/>
  <c r="G24" i="2" s="1"/>
  <c r="V23" i="2"/>
  <c r="N23" i="2"/>
  <c r="G23" i="2" s="1"/>
  <c r="V22" i="2"/>
  <c r="N22" i="2"/>
  <c r="G22" i="2" s="1"/>
  <c r="V21" i="2"/>
  <c r="N21" i="2"/>
  <c r="G21" i="2" s="1"/>
  <c r="V20" i="2"/>
  <c r="N20" i="2"/>
  <c r="V19" i="2"/>
  <c r="N19" i="2"/>
  <c r="V18" i="2"/>
  <c r="N18" i="2"/>
  <c r="V17" i="2"/>
  <c r="N17" i="2"/>
  <c r="V16" i="2"/>
  <c r="N16" i="2"/>
  <c r="V15" i="2"/>
  <c r="N15" i="2"/>
  <c r="G15" i="2" s="1"/>
  <c r="V14" i="2"/>
  <c r="N14" i="2"/>
  <c r="V13" i="2"/>
  <c r="N13" i="2"/>
  <c r="V12" i="2"/>
  <c r="N12" i="2"/>
  <c r="V11" i="2"/>
  <c r="N11" i="2"/>
  <c r="V10" i="2"/>
  <c r="N10" i="2"/>
  <c r="V9" i="2"/>
  <c r="N9" i="2"/>
  <c r="V8" i="2"/>
  <c r="N8" i="2"/>
  <c r="G8" i="2" s="1"/>
  <c r="V7" i="2"/>
  <c r="N7" i="2"/>
  <c r="V6" i="2"/>
  <c r="N6" i="2"/>
  <c r="AS94" i="1"/>
  <c r="AS93" i="1" s="1"/>
  <c r="AN94" i="1"/>
  <c r="AO93" i="1" s="1"/>
  <c r="AN93" i="1"/>
  <c r="AS92" i="1"/>
  <c r="AT93" i="1" s="1"/>
  <c r="AN92" i="1"/>
  <c r="AD90" i="1"/>
  <c r="AC90" i="1"/>
  <c r="AB90" i="1"/>
  <c r="Z90" i="1"/>
  <c r="X90" i="1"/>
  <c r="U90" i="1"/>
  <c r="T90" i="1"/>
  <c r="S90" i="1"/>
  <c r="R90" i="1"/>
  <c r="Q90" i="1"/>
  <c r="P90" i="1"/>
  <c r="M90" i="1"/>
  <c r="L90" i="1"/>
  <c r="K90" i="1"/>
  <c r="J90" i="1"/>
  <c r="I90" i="1"/>
  <c r="H90" i="1"/>
  <c r="D90" i="1"/>
  <c r="AD89" i="1"/>
  <c r="AC89" i="1"/>
  <c r="AB89" i="1"/>
  <c r="Z89" i="1"/>
  <c r="X89" i="1"/>
  <c r="U89" i="1"/>
  <c r="T89" i="1"/>
  <c r="S89" i="1"/>
  <c r="AN87" i="1" s="1"/>
  <c r="AN86" i="1" s="1"/>
  <c r="R89" i="1"/>
  <c r="Q89" i="1"/>
  <c r="P89" i="1"/>
  <c r="AN74" i="1" s="1"/>
  <c r="AN73" i="1" s="1"/>
  <c r="M89" i="1"/>
  <c r="L89" i="1"/>
  <c r="K89" i="1"/>
  <c r="J89" i="1"/>
  <c r="AI81" i="1" s="1"/>
  <c r="AI80" i="1" s="1"/>
  <c r="I89" i="1"/>
  <c r="H89" i="1"/>
  <c r="AE88" i="1"/>
  <c r="AA88" i="1"/>
  <c r="Y88" i="1"/>
  <c r="V88" i="1"/>
  <c r="N88" i="1"/>
  <c r="O88" i="1" s="1"/>
  <c r="F88" i="1"/>
  <c r="E88" i="1"/>
  <c r="AS87" i="1"/>
  <c r="AI87" i="1"/>
  <c r="AI86" i="1" s="1"/>
  <c r="AE87" i="1"/>
  <c r="AA87" i="1"/>
  <c r="Y87" i="1"/>
  <c r="V87" i="1"/>
  <c r="O87" i="1"/>
  <c r="N87" i="1"/>
  <c r="F87" i="1"/>
  <c r="E87" i="1"/>
  <c r="AS86" i="1"/>
  <c r="AE86" i="1"/>
  <c r="AA86" i="1"/>
  <c r="AA89" i="1" s="1"/>
  <c r="Y86" i="1"/>
  <c r="V86" i="1"/>
  <c r="N86" i="1"/>
  <c r="O86" i="1" s="1"/>
  <c r="F86" i="1"/>
  <c r="E86" i="1"/>
  <c r="AS85" i="1"/>
  <c r="AT86" i="1" s="1"/>
  <c r="AN85" i="1"/>
  <c r="AO86" i="1" s="1"/>
  <c r="AI85" i="1"/>
  <c r="AJ86" i="1" s="1"/>
  <c r="AE85" i="1"/>
  <c r="AA85" i="1"/>
  <c r="Y85" i="1"/>
  <c r="Y89" i="1" s="1"/>
  <c r="V85" i="1"/>
  <c r="N85" i="1"/>
  <c r="O85" i="1" s="1"/>
  <c r="F85" i="1"/>
  <c r="E85" i="1"/>
  <c r="E89" i="1" s="1"/>
  <c r="V84" i="1"/>
  <c r="N84" i="1"/>
  <c r="V83" i="1"/>
  <c r="N83" i="1"/>
  <c r="V82" i="1"/>
  <c r="N82" i="1"/>
  <c r="AS81" i="1"/>
  <c r="AS80" i="1" s="1"/>
  <c r="AN81" i="1"/>
  <c r="AN80" i="1" s="1"/>
  <c r="V81" i="1"/>
  <c r="N81" i="1"/>
  <c r="V80" i="1"/>
  <c r="N80" i="1"/>
  <c r="AS79" i="1"/>
  <c r="AT80" i="1" s="1"/>
  <c r="AN79" i="1"/>
  <c r="AO80" i="1" s="1"/>
  <c r="AI79" i="1"/>
  <c r="AJ80" i="1" s="1"/>
  <c r="V79" i="1"/>
  <c r="N79" i="1"/>
  <c r="V78" i="1"/>
  <c r="N78" i="1"/>
  <c r="V77" i="1"/>
  <c r="N77" i="1"/>
  <c r="V76" i="1"/>
  <c r="N76" i="1"/>
  <c r="V75" i="1"/>
  <c r="V90" i="1" s="1"/>
  <c r="N75" i="1"/>
  <c r="N90" i="1" s="1"/>
  <c r="AS74" i="1"/>
  <c r="AI74" i="1"/>
  <c r="AI73" i="1" s="1"/>
  <c r="AS73" i="1"/>
  <c r="AS72" i="1"/>
  <c r="AT73" i="1" s="1"/>
  <c r="AN72" i="1"/>
  <c r="AO73" i="1" s="1"/>
  <c r="AI72" i="1"/>
  <c r="AJ73" i="1" s="1"/>
  <c r="AD67" i="1"/>
  <c r="AB67" i="1"/>
  <c r="Z67" i="1"/>
  <c r="X67" i="1"/>
  <c r="U67" i="1"/>
  <c r="S67" i="1"/>
  <c r="R67" i="1"/>
  <c r="P67" i="1"/>
  <c r="M67" i="1"/>
  <c r="K67" i="1"/>
  <c r="J67" i="1"/>
  <c r="H67" i="1"/>
  <c r="AD66" i="1"/>
  <c r="AC66" i="1"/>
  <c r="AB66" i="1"/>
  <c r="Z66" i="1"/>
  <c r="X66" i="1"/>
  <c r="U66" i="1"/>
  <c r="T66" i="1"/>
  <c r="S66" i="1"/>
  <c r="AN57" i="1" s="1"/>
  <c r="AN56" i="1" s="1"/>
  <c r="R66" i="1"/>
  <c r="Q66" i="1"/>
  <c r="P66" i="1"/>
  <c r="M66" i="1"/>
  <c r="L66" i="1"/>
  <c r="K66" i="1"/>
  <c r="J66" i="1"/>
  <c r="I66" i="1"/>
  <c r="H66" i="1"/>
  <c r="AE65" i="1"/>
  <c r="AA65" i="1"/>
  <c r="V65" i="1"/>
  <c r="N65" i="1"/>
  <c r="O65" i="1" s="1"/>
  <c r="G65" i="1" s="1"/>
  <c r="G80" i="1" s="1"/>
  <c r="F65" i="1"/>
  <c r="E65" i="1"/>
  <c r="AS64" i="1"/>
  <c r="AS63" i="1" s="1"/>
  <c r="AN64" i="1"/>
  <c r="AO63" i="1" s="1"/>
  <c r="AE64" i="1"/>
  <c r="AA64" i="1"/>
  <c r="V64" i="1"/>
  <c r="O64" i="1"/>
  <c r="N64" i="1"/>
  <c r="F64" i="1"/>
  <c r="E64" i="1"/>
  <c r="AE63" i="1"/>
  <c r="AA63" i="1"/>
  <c r="V63" i="1"/>
  <c r="N63" i="1"/>
  <c r="O63" i="1" s="1"/>
  <c r="G63" i="1" s="1"/>
  <c r="G78" i="1" s="1"/>
  <c r="F63" i="1"/>
  <c r="E63" i="1"/>
  <c r="AS62" i="1"/>
  <c r="AT63" i="1" s="1"/>
  <c r="AN62" i="1"/>
  <c r="AN63" i="1" s="1"/>
  <c r="AE62" i="1"/>
  <c r="AA62" i="1"/>
  <c r="V62" i="1"/>
  <c r="O62" i="1"/>
  <c r="N62" i="1"/>
  <c r="F62" i="1"/>
  <c r="E62" i="1"/>
  <c r="AE61" i="1"/>
  <c r="AA61" i="1"/>
  <c r="V61" i="1"/>
  <c r="N61" i="1"/>
  <c r="O61" i="1" s="1"/>
  <c r="G61" i="1" s="1"/>
  <c r="G76" i="1" s="1"/>
  <c r="F61" i="1"/>
  <c r="E61" i="1"/>
  <c r="AE60" i="1"/>
  <c r="AA60" i="1"/>
  <c r="V60" i="1"/>
  <c r="N60" i="1"/>
  <c r="O60" i="1" s="1"/>
  <c r="G60" i="1" s="1"/>
  <c r="G75" i="1" s="1"/>
  <c r="F60" i="1"/>
  <c r="E60" i="1"/>
  <c r="AE59" i="1"/>
  <c r="AA59" i="1"/>
  <c r="V59" i="1"/>
  <c r="N59" i="1"/>
  <c r="O59" i="1" s="1"/>
  <c r="F59" i="1"/>
  <c r="E59" i="1"/>
  <c r="AE58" i="1"/>
  <c r="AA58" i="1"/>
  <c r="V58" i="1"/>
  <c r="O58" i="1"/>
  <c r="N58" i="1"/>
  <c r="F58" i="1"/>
  <c r="E58" i="1"/>
  <c r="AS57" i="1"/>
  <c r="AS56" i="1" s="1"/>
  <c r="AI57" i="1"/>
  <c r="AI56" i="1" s="1"/>
  <c r="AE57" i="1"/>
  <c r="AA57" i="1"/>
  <c r="V57" i="1"/>
  <c r="N57" i="1"/>
  <c r="F57" i="1"/>
  <c r="E57" i="1"/>
  <c r="V56" i="1"/>
  <c r="N56" i="1"/>
  <c r="AS55" i="1"/>
  <c r="AT56" i="1" s="1"/>
  <c r="AN55" i="1"/>
  <c r="AO56" i="1" s="1"/>
  <c r="AI55" i="1"/>
  <c r="AJ56" i="1" s="1"/>
  <c r="V55" i="1"/>
  <c r="N55" i="1"/>
  <c r="V54" i="1"/>
  <c r="N54" i="1"/>
  <c r="V53" i="1"/>
  <c r="N53" i="1"/>
  <c r="V52" i="1"/>
  <c r="N52" i="1"/>
  <c r="AS51" i="1"/>
  <c r="AN51" i="1"/>
  <c r="AI51" i="1"/>
  <c r="AI50" i="1" s="1"/>
  <c r="V51" i="1"/>
  <c r="N51" i="1"/>
  <c r="AT50" i="1"/>
  <c r="AS50" i="1"/>
  <c r="AN50" i="1"/>
  <c r="V50" i="1"/>
  <c r="N50" i="1"/>
  <c r="AS49" i="1"/>
  <c r="AN49" i="1"/>
  <c r="AO50" i="1" s="1"/>
  <c r="AI49" i="1"/>
  <c r="AJ50" i="1" s="1"/>
  <c r="V49" i="1"/>
  <c r="N49" i="1"/>
  <c r="V48" i="1"/>
  <c r="N48" i="1"/>
  <c r="V47" i="1"/>
  <c r="N47" i="1"/>
  <c r="V46" i="1"/>
  <c r="N46" i="1"/>
  <c r="AE45" i="1"/>
  <c r="AA45" i="1"/>
  <c r="V45" i="1"/>
  <c r="N45" i="1"/>
  <c r="O45" i="1" s="1"/>
  <c r="G45" i="1" s="1"/>
  <c r="F45" i="1"/>
  <c r="E45" i="1"/>
  <c r="AS44" i="1"/>
  <c r="AS43" i="1" s="1"/>
  <c r="AN44" i="1"/>
  <c r="AN43" i="1" s="1"/>
  <c r="AI44" i="1"/>
  <c r="AE44" i="1"/>
  <c r="AA44" i="1"/>
  <c r="V44" i="1"/>
  <c r="N44" i="1"/>
  <c r="O44" i="1" s="1"/>
  <c r="G44" i="1" s="1"/>
  <c r="F44" i="1"/>
  <c r="E44" i="1"/>
  <c r="AI43" i="1"/>
  <c r="AE43" i="1"/>
  <c r="AA43" i="1"/>
  <c r="Y43" i="1"/>
  <c r="V43" i="1"/>
  <c r="N43" i="1"/>
  <c r="O43" i="1" s="1"/>
  <c r="G43" i="1" s="1"/>
  <c r="F43" i="1"/>
  <c r="E43" i="1"/>
  <c r="AS42" i="1"/>
  <c r="AT43" i="1" s="1"/>
  <c r="AN42" i="1"/>
  <c r="AO43" i="1" s="1"/>
  <c r="AI42" i="1"/>
  <c r="AJ43" i="1" s="1"/>
  <c r="AE42" i="1"/>
  <c r="AA42" i="1"/>
  <c r="Y42" i="1"/>
  <c r="V42" i="1"/>
  <c r="N42" i="1"/>
  <c r="O42" i="1" s="1"/>
  <c r="F42" i="1"/>
  <c r="E42" i="1"/>
  <c r="AE41" i="1"/>
  <c r="AA41" i="1"/>
  <c r="Y41" i="1"/>
  <c r="V41" i="1"/>
  <c r="O41" i="1"/>
  <c r="G41" i="1" s="1"/>
  <c r="N41" i="1"/>
  <c r="F41" i="1"/>
  <c r="F67" i="1" s="1"/>
  <c r="E41" i="1"/>
  <c r="AE40" i="1"/>
  <c r="AA40" i="1"/>
  <c r="Y40" i="1"/>
  <c r="Y66" i="1" s="1"/>
  <c r="V40" i="1"/>
  <c r="V66" i="1" s="1"/>
  <c r="N40" i="1"/>
  <c r="N67" i="1" s="1"/>
  <c r="F40" i="1"/>
  <c r="E40" i="1"/>
  <c r="E67" i="1" s="1"/>
  <c r="AD32" i="1"/>
  <c r="AB32" i="1"/>
  <c r="Z32" i="1"/>
  <c r="X32" i="1"/>
  <c r="U32" i="1"/>
  <c r="S32" i="1"/>
  <c r="R32" i="1"/>
  <c r="P32" i="1"/>
  <c r="M32" i="1"/>
  <c r="K32" i="1"/>
  <c r="J32" i="1"/>
  <c r="H32" i="1"/>
  <c r="F32" i="1"/>
  <c r="E32" i="1"/>
  <c r="AD31" i="1"/>
  <c r="AS28" i="1" s="1"/>
  <c r="AT29" i="1" s="1"/>
  <c r="AB31" i="1"/>
  <c r="Z31" i="1"/>
  <c r="X31" i="1"/>
  <c r="AS10" i="1" s="1"/>
  <c r="AS9" i="1" s="1"/>
  <c r="U31" i="1"/>
  <c r="S31" i="1"/>
  <c r="R31" i="1"/>
  <c r="AN17" i="1" s="1"/>
  <c r="AN16" i="1" s="1"/>
  <c r="P31" i="1"/>
  <c r="AN8" i="1" s="1"/>
  <c r="AO9" i="1" s="1"/>
  <c r="M31" i="1"/>
  <c r="K31" i="1"/>
  <c r="J31" i="1"/>
  <c r="AI15" i="1" s="1"/>
  <c r="AJ16" i="1" s="1"/>
  <c r="H31" i="1"/>
  <c r="V30" i="1"/>
  <c r="N30" i="1"/>
  <c r="V29" i="1"/>
  <c r="N29" i="1"/>
  <c r="G29" i="1" s="1"/>
  <c r="AN28" i="1"/>
  <c r="AN29" i="1" s="1"/>
  <c r="V28" i="1"/>
  <c r="N28" i="1"/>
  <c r="G28" i="1" s="1"/>
  <c r="V27" i="1"/>
  <c r="N27" i="1"/>
  <c r="G27" i="1" s="1"/>
  <c r="V26" i="1"/>
  <c r="N26" i="1"/>
  <c r="G26" i="1" s="1"/>
  <c r="V25" i="1"/>
  <c r="N25" i="1"/>
  <c r="G25" i="1" s="1"/>
  <c r="V24" i="1"/>
  <c r="N24" i="1"/>
  <c r="G24" i="1" s="1"/>
  <c r="AS23" i="1"/>
  <c r="AS22" i="1" s="1"/>
  <c r="AN23" i="1"/>
  <c r="AN22" i="1" s="1"/>
  <c r="AI23" i="1"/>
  <c r="AI22" i="1" s="1"/>
  <c r="V23" i="1"/>
  <c r="N23" i="1"/>
  <c r="G23" i="1" s="1"/>
  <c r="V22" i="1"/>
  <c r="N22" i="1"/>
  <c r="G22" i="1" s="1"/>
  <c r="AS21" i="1"/>
  <c r="AT22" i="1" s="1"/>
  <c r="AN21" i="1"/>
  <c r="AO22" i="1" s="1"/>
  <c r="AI21" i="1"/>
  <c r="AJ22" i="1" s="1"/>
  <c r="V21" i="1"/>
  <c r="N21" i="1"/>
  <c r="G21" i="1" s="1"/>
  <c r="V20" i="1"/>
  <c r="N20" i="1"/>
  <c r="G20" i="1" s="1"/>
  <c r="V19" i="1"/>
  <c r="N19" i="1"/>
  <c r="G19" i="1"/>
  <c r="V18" i="1"/>
  <c r="N18" i="1"/>
  <c r="G18" i="1" s="1"/>
  <c r="AS17" i="1"/>
  <c r="AS16" i="1" s="1"/>
  <c r="V17" i="1"/>
  <c r="N17" i="1"/>
  <c r="G17" i="1" s="1"/>
  <c r="V16" i="1"/>
  <c r="N16" i="1"/>
  <c r="G16" i="1" s="1"/>
  <c r="AS15" i="1"/>
  <c r="AT16" i="1" s="1"/>
  <c r="AN15" i="1"/>
  <c r="AO16" i="1" s="1"/>
  <c r="V15" i="1"/>
  <c r="N15" i="1"/>
  <c r="G15" i="1" s="1"/>
  <c r="V14" i="1"/>
  <c r="N14" i="1"/>
  <c r="G14" i="1" s="1"/>
  <c r="V13" i="1"/>
  <c r="N13" i="1"/>
  <c r="G13" i="1"/>
  <c r="V12" i="1"/>
  <c r="N12" i="1"/>
  <c r="G12" i="1" s="1"/>
  <c r="V11" i="1"/>
  <c r="N11" i="1"/>
  <c r="G11" i="1" s="1"/>
  <c r="AI10" i="1"/>
  <c r="AI9" i="1" s="1"/>
  <c r="V10" i="1"/>
  <c r="N10" i="1"/>
  <c r="G10" i="1" s="1"/>
  <c r="V9" i="1"/>
  <c r="N9" i="1"/>
  <c r="G9" i="1"/>
  <c r="AS8" i="1"/>
  <c r="AT9" i="1" s="1"/>
  <c r="AI8" i="1"/>
  <c r="AJ9" i="1" s="1"/>
  <c r="V8" i="1"/>
  <c r="N8" i="1"/>
  <c r="G8" i="1" s="1"/>
  <c r="V7" i="1"/>
  <c r="N7" i="1"/>
  <c r="G7" i="1" s="1"/>
  <c r="V6" i="1"/>
  <c r="V32" i="1" s="1"/>
  <c r="N6" i="1"/>
  <c r="N31" i="1" s="1"/>
  <c r="G6" i="1"/>
  <c r="G32" i="1" s="1"/>
  <c r="V7" i="19"/>
  <c r="V8" i="19"/>
  <c r="V9" i="19"/>
  <c r="V10" i="19"/>
  <c r="V11" i="19"/>
  <c r="V12" i="19"/>
  <c r="V13" i="19"/>
  <c r="V14" i="19"/>
  <c r="V15" i="19"/>
  <c r="V16" i="19"/>
  <c r="V17" i="19"/>
  <c r="V18" i="19"/>
  <c r="V19" i="19"/>
  <c r="V20" i="19"/>
  <c r="V21" i="19"/>
  <c r="V22" i="19"/>
  <c r="V23" i="19"/>
  <c r="V24" i="19"/>
  <c r="V25" i="19"/>
  <c r="V26" i="19"/>
  <c r="V27" i="19"/>
  <c r="V28" i="19"/>
  <c r="V29" i="19"/>
  <c r="V6" i="19"/>
  <c r="N7" i="19"/>
  <c r="G7" i="19" s="1"/>
  <c r="N8" i="19"/>
  <c r="G8" i="19" s="1"/>
  <c r="N9" i="19"/>
  <c r="G9" i="19" s="1"/>
  <c r="N10" i="19"/>
  <c r="G10" i="19" s="1"/>
  <c r="N11" i="19"/>
  <c r="G11" i="19" s="1"/>
  <c r="N12" i="19"/>
  <c r="G12" i="19" s="1"/>
  <c r="N13" i="19"/>
  <c r="G13" i="19" s="1"/>
  <c r="N14" i="19"/>
  <c r="G14" i="19" s="1"/>
  <c r="N15" i="19"/>
  <c r="G15" i="19" s="1"/>
  <c r="N16" i="19"/>
  <c r="G16" i="19" s="1"/>
  <c r="N17" i="19"/>
  <c r="G17" i="19" s="1"/>
  <c r="N18" i="19"/>
  <c r="G18" i="19" s="1"/>
  <c r="N19" i="19"/>
  <c r="G19" i="19" s="1"/>
  <c r="N20" i="19"/>
  <c r="G20" i="19" s="1"/>
  <c r="N21" i="19"/>
  <c r="G21" i="19" s="1"/>
  <c r="N22" i="19"/>
  <c r="G22" i="19" s="1"/>
  <c r="N23" i="19"/>
  <c r="G23" i="19" s="1"/>
  <c r="N24" i="19"/>
  <c r="G24" i="19" s="1"/>
  <c r="N25" i="19"/>
  <c r="G25" i="19" s="1"/>
  <c r="N26" i="19"/>
  <c r="G26" i="19" s="1"/>
  <c r="N27" i="19"/>
  <c r="G27" i="19" s="1"/>
  <c r="N28" i="19"/>
  <c r="G28" i="19" s="1"/>
  <c r="N29" i="19"/>
  <c r="G29" i="19" s="1"/>
  <c r="N6" i="19"/>
  <c r="N40" i="19"/>
  <c r="J66" i="19"/>
  <c r="AD66" i="19"/>
  <c r="N75" i="19"/>
  <c r="N76" i="19"/>
  <c r="N77" i="19"/>
  <c r="N78" i="19"/>
  <c r="N79" i="19"/>
  <c r="N80" i="19"/>
  <c r="N81" i="19"/>
  <c r="N82" i="19"/>
  <c r="N83" i="19"/>
  <c r="N84" i="19"/>
  <c r="N85" i="19"/>
  <c r="N86" i="19"/>
  <c r="N87" i="19"/>
  <c r="AD90" i="19"/>
  <c r="H90" i="19"/>
  <c r="I90" i="19"/>
  <c r="J90" i="19"/>
  <c r="K90" i="19"/>
  <c r="L90" i="19"/>
  <c r="M90" i="19"/>
  <c r="N90" i="19"/>
  <c r="P90" i="19"/>
  <c r="Q90" i="19"/>
  <c r="R90" i="19"/>
  <c r="S90" i="19"/>
  <c r="T90" i="19"/>
  <c r="U90" i="19"/>
  <c r="X90" i="19"/>
  <c r="Z90" i="19"/>
  <c r="AB90" i="19"/>
  <c r="AC90" i="19"/>
  <c r="H89" i="19"/>
  <c r="I89" i="19"/>
  <c r="J89" i="19"/>
  <c r="K89" i="19"/>
  <c r="L89" i="19"/>
  <c r="M89" i="19"/>
  <c r="N89" i="19"/>
  <c r="P89" i="19"/>
  <c r="Q89" i="19"/>
  <c r="R89" i="19"/>
  <c r="S89" i="19"/>
  <c r="T89" i="19"/>
  <c r="U89" i="19"/>
  <c r="X89" i="19"/>
  <c r="Z89" i="19"/>
  <c r="AB89" i="19"/>
  <c r="AC89" i="19"/>
  <c r="AD89" i="19"/>
  <c r="V76" i="19"/>
  <c r="V77" i="19"/>
  <c r="V78" i="19"/>
  <c r="V79" i="19"/>
  <c r="V80" i="19"/>
  <c r="V81" i="19"/>
  <c r="V82" i="19"/>
  <c r="V83" i="19"/>
  <c r="V84" i="19"/>
  <c r="V85" i="19"/>
  <c r="V86" i="19"/>
  <c r="V87" i="19"/>
  <c r="V88" i="19"/>
  <c r="V75" i="19"/>
  <c r="V90" i="19" s="1"/>
  <c r="H66" i="19"/>
  <c r="I66" i="19"/>
  <c r="K66" i="19"/>
  <c r="L66" i="19"/>
  <c r="M66" i="19"/>
  <c r="P66" i="19"/>
  <c r="Q66" i="19"/>
  <c r="R66" i="19"/>
  <c r="S66" i="19"/>
  <c r="T66" i="19"/>
  <c r="U66" i="19"/>
  <c r="X66" i="19"/>
  <c r="Z66" i="19"/>
  <c r="AB66" i="19"/>
  <c r="AC66" i="19"/>
  <c r="AD67" i="19"/>
  <c r="Z67" i="19"/>
  <c r="V41" i="19"/>
  <c r="V42" i="19"/>
  <c r="V43" i="19"/>
  <c r="V44" i="19"/>
  <c r="V45" i="19"/>
  <c r="V46" i="19"/>
  <c r="V47" i="19"/>
  <c r="V48" i="19"/>
  <c r="V49" i="19"/>
  <c r="V50" i="19"/>
  <c r="V51" i="19"/>
  <c r="V52" i="19"/>
  <c r="V53" i="19"/>
  <c r="V54" i="19"/>
  <c r="V55" i="19"/>
  <c r="V56" i="19"/>
  <c r="V57" i="19"/>
  <c r="V58" i="19"/>
  <c r="V59" i="19"/>
  <c r="V60" i="19"/>
  <c r="V61" i="19"/>
  <c r="V62" i="19"/>
  <c r="V63" i="19"/>
  <c r="V64" i="19"/>
  <c r="V65" i="19"/>
  <c r="N41" i="19"/>
  <c r="N42" i="19"/>
  <c r="N43" i="19"/>
  <c r="N44" i="19"/>
  <c r="N45" i="19"/>
  <c r="N46" i="19"/>
  <c r="N47" i="19"/>
  <c r="N48" i="19"/>
  <c r="N49" i="19"/>
  <c r="N50" i="19"/>
  <c r="N51" i="19"/>
  <c r="N52" i="19"/>
  <c r="N53" i="19"/>
  <c r="N54" i="19"/>
  <c r="N55" i="19"/>
  <c r="N56" i="19"/>
  <c r="N57" i="19"/>
  <c r="N58" i="19"/>
  <c r="N59" i="19"/>
  <c r="N60" i="19"/>
  <c r="N61" i="19"/>
  <c r="N62" i="19"/>
  <c r="N63" i="19"/>
  <c r="N64" i="19"/>
  <c r="G18" i="2" l="1"/>
  <c r="G14" i="2"/>
  <c r="G12" i="2"/>
  <c r="G20" i="2"/>
  <c r="G16" i="2"/>
  <c r="G10" i="2"/>
  <c r="G17" i="2"/>
  <c r="G11" i="2"/>
  <c r="G9" i="2"/>
  <c r="G19" i="2"/>
  <c r="G13" i="2"/>
  <c r="G7" i="2"/>
  <c r="V31" i="19"/>
  <c r="F41" i="2"/>
  <c r="AS17" i="2"/>
  <c r="AS16" i="2" s="1"/>
  <c r="AS23" i="2"/>
  <c r="AS22" i="2" s="1"/>
  <c r="AN17" i="2"/>
  <c r="AN16" i="2" s="1"/>
  <c r="AN51" i="2"/>
  <c r="AN50" i="2" s="1"/>
  <c r="AN42" i="2"/>
  <c r="AO43" i="2" s="1"/>
  <c r="AI42" i="2"/>
  <c r="AJ43" i="2" s="1"/>
  <c r="AS10" i="2"/>
  <c r="AS9" i="2" s="1"/>
  <c r="F42" i="2"/>
  <c r="F90" i="2"/>
  <c r="AA89" i="2"/>
  <c r="F43" i="2"/>
  <c r="AN21" i="2"/>
  <c r="AO22" i="2" s="1"/>
  <c r="AI21" i="2"/>
  <c r="AJ22" i="2" s="1"/>
  <c r="N31" i="2"/>
  <c r="N31" i="19"/>
  <c r="AI8" i="2"/>
  <c r="AJ9" i="2" s="1"/>
  <c r="N66" i="19"/>
  <c r="AI49" i="2"/>
  <c r="AJ50" i="2" s="1"/>
  <c r="G6" i="19"/>
  <c r="W47" i="1"/>
  <c r="W49" i="1"/>
  <c r="W57" i="1"/>
  <c r="W61" i="1"/>
  <c r="W63" i="1"/>
  <c r="W65" i="1"/>
  <c r="V67" i="1"/>
  <c r="F90" i="1"/>
  <c r="V32" i="2"/>
  <c r="V31" i="2"/>
  <c r="AN30" i="2" s="1"/>
  <c r="AO29" i="2" s="1"/>
  <c r="N32" i="2"/>
  <c r="V66" i="2"/>
  <c r="V67" i="2"/>
  <c r="E67" i="2"/>
  <c r="V89" i="19"/>
  <c r="AA66" i="1"/>
  <c r="G62" i="1"/>
  <c r="G77" i="1" s="1"/>
  <c r="G64" i="1"/>
  <c r="G79" i="1" s="1"/>
  <c r="E90" i="1"/>
  <c r="V89" i="1"/>
  <c r="N32" i="1"/>
  <c r="V31" i="1"/>
  <c r="AN30" i="1" s="1"/>
  <c r="AO29" i="1" s="1"/>
  <c r="O57" i="1"/>
  <c r="G57" i="1" s="1"/>
  <c r="G58" i="1"/>
  <c r="N67" i="2"/>
  <c r="O40" i="2"/>
  <c r="O66" i="2" s="1"/>
  <c r="Y66" i="2"/>
  <c r="W53" i="2"/>
  <c r="G53" i="2" s="1"/>
  <c r="O59" i="2"/>
  <c r="G59" i="2" s="1"/>
  <c r="AN87" i="2"/>
  <c r="AN86" i="2" s="1"/>
  <c r="G6" i="5"/>
  <c r="G32" i="5" s="1"/>
  <c r="F67" i="5"/>
  <c r="AA66" i="5"/>
  <c r="W42" i="5"/>
  <c r="G43" i="5"/>
  <c r="O44" i="5"/>
  <c r="G44" i="5" s="1"/>
  <c r="G45" i="5"/>
  <c r="O60" i="5"/>
  <c r="G60" i="5" s="1"/>
  <c r="G75" i="5" s="1"/>
  <c r="W65" i="5"/>
  <c r="W87" i="5"/>
  <c r="G6" i="6"/>
  <c r="G32" i="6" s="1"/>
  <c r="F67" i="6"/>
  <c r="AA66" i="6"/>
  <c r="W42" i="6"/>
  <c r="G43" i="6"/>
  <c r="O44" i="6"/>
  <c r="G44" i="6" s="1"/>
  <c r="G45" i="6"/>
  <c r="O60" i="6"/>
  <c r="G60" i="6" s="1"/>
  <c r="G75" i="6" s="1"/>
  <c r="W65" i="6"/>
  <c r="W88" i="6"/>
  <c r="F67" i="8"/>
  <c r="AA66" i="8"/>
  <c r="W42" i="8"/>
  <c r="O44" i="8"/>
  <c r="G44" i="8" s="1"/>
  <c r="O60" i="8"/>
  <c r="G60" i="8" s="1"/>
  <c r="G75" i="8" s="1"/>
  <c r="W64" i="8"/>
  <c r="W65" i="8"/>
  <c r="W87" i="8"/>
  <c r="AA66" i="2"/>
  <c r="W41" i="5"/>
  <c r="W50" i="5"/>
  <c r="G50" i="5" s="1"/>
  <c r="W51" i="5"/>
  <c r="G51" i="5" s="1"/>
  <c r="W56" i="5"/>
  <c r="G56" i="5" s="1"/>
  <c r="W59" i="5"/>
  <c r="W41" i="6"/>
  <c r="W50" i="6"/>
  <c r="G50" i="6" s="1"/>
  <c r="W51" i="6"/>
  <c r="G51" i="6" s="1"/>
  <c r="W56" i="6"/>
  <c r="G56" i="6" s="1"/>
  <c r="W59" i="6"/>
  <c r="F90" i="6"/>
  <c r="W87" i="6"/>
  <c r="W47" i="7"/>
  <c r="AI21" i="8"/>
  <c r="AJ22" i="8" s="1"/>
  <c r="W41" i="8"/>
  <c r="W50" i="8"/>
  <c r="G50" i="8" s="1"/>
  <c r="W51" i="8"/>
  <c r="G51" i="8" s="1"/>
  <c r="W56" i="8"/>
  <c r="G56" i="8" s="1"/>
  <c r="W59" i="8"/>
  <c r="F90" i="8"/>
  <c r="AI79" i="2"/>
  <c r="AJ80" i="2" s="1"/>
  <c r="E89" i="2"/>
  <c r="Y89" i="2"/>
  <c r="AA90" i="2"/>
  <c r="V89" i="2"/>
  <c r="AN21" i="5"/>
  <c r="AO22" i="5" s="1"/>
  <c r="W63" i="5"/>
  <c r="AA89" i="5"/>
  <c r="W86" i="5"/>
  <c r="AN21" i="6"/>
  <c r="AO22" i="6" s="1"/>
  <c r="W63" i="6"/>
  <c r="Y89" i="6"/>
  <c r="AN85" i="6"/>
  <c r="AO86" i="6" s="1"/>
  <c r="AN21" i="7"/>
  <c r="AO22" i="7" s="1"/>
  <c r="F67" i="7"/>
  <c r="AA66" i="7"/>
  <c r="F90" i="7"/>
  <c r="W63" i="8"/>
  <c r="Y89" i="8"/>
  <c r="W61" i="5"/>
  <c r="W88" i="5"/>
  <c r="W61" i="6"/>
  <c r="W86" i="6"/>
  <c r="W61" i="8"/>
  <c r="W86" i="8"/>
  <c r="W88" i="8"/>
  <c r="O89" i="8"/>
  <c r="O90" i="8"/>
  <c r="V31" i="8"/>
  <c r="AN30" i="8" s="1"/>
  <c r="AO29" i="8" s="1"/>
  <c r="N32" i="8"/>
  <c r="W40" i="8"/>
  <c r="W66" i="8" s="1"/>
  <c r="O41" i="8"/>
  <c r="G41" i="8" s="1"/>
  <c r="G42" i="8"/>
  <c r="AI42" i="8"/>
  <c r="AJ43" i="8" s="1"/>
  <c r="G59" i="8"/>
  <c r="O61" i="8"/>
  <c r="G61" i="8" s="1"/>
  <c r="G76" i="8" s="1"/>
  <c r="O63" i="8"/>
  <c r="G63" i="8" s="1"/>
  <c r="G78" i="8" s="1"/>
  <c r="O65" i="8"/>
  <c r="G65" i="8" s="1"/>
  <c r="G80" i="8" s="1"/>
  <c r="V67" i="8"/>
  <c r="N89" i="8"/>
  <c r="V89" i="8"/>
  <c r="AA90" i="8"/>
  <c r="W43" i="8"/>
  <c r="W44" i="8"/>
  <c r="W45" i="8"/>
  <c r="W60" i="8"/>
  <c r="W85" i="8"/>
  <c r="O40" i="8"/>
  <c r="O66" i="8" s="1"/>
  <c r="E90" i="8"/>
  <c r="Y90" i="8"/>
  <c r="W46" i="8"/>
  <c r="G46" i="8" s="1"/>
  <c r="W47" i="8"/>
  <c r="G47" i="8" s="1"/>
  <c r="W48" i="8"/>
  <c r="G48" i="8" s="1"/>
  <c r="W49" i="8"/>
  <c r="G49" i="8" s="1"/>
  <c r="W52" i="8"/>
  <c r="G52" i="8" s="1"/>
  <c r="W53" i="8"/>
  <c r="G53" i="8" s="1"/>
  <c r="W54" i="8"/>
  <c r="G54" i="8" s="1"/>
  <c r="W55" i="8"/>
  <c r="G55" i="8" s="1"/>
  <c r="W57" i="8"/>
  <c r="W58" i="8"/>
  <c r="N66" i="8"/>
  <c r="W41" i="7"/>
  <c r="W48" i="7"/>
  <c r="G47" i="7"/>
  <c r="W53" i="7"/>
  <c r="G53" i="7" s="1"/>
  <c r="W55" i="7"/>
  <c r="G55" i="7" s="1"/>
  <c r="W57" i="7"/>
  <c r="W59" i="7"/>
  <c r="W61" i="7"/>
  <c r="W64" i="7"/>
  <c r="W65" i="7"/>
  <c r="W88" i="7"/>
  <c r="W49" i="7"/>
  <c r="G49" i="7" s="1"/>
  <c r="W50" i="7"/>
  <c r="G50" i="7" s="1"/>
  <c r="W51" i="7"/>
  <c r="G51" i="7" s="1"/>
  <c r="W56" i="7"/>
  <c r="G56" i="7" s="1"/>
  <c r="G88" i="7"/>
  <c r="G87" i="7"/>
  <c r="G86" i="7"/>
  <c r="G89" i="7"/>
  <c r="G85" i="7"/>
  <c r="G83" i="7"/>
  <c r="G90" i="7"/>
  <c r="G84" i="7"/>
  <c r="O89" i="7"/>
  <c r="O90" i="7"/>
  <c r="W87" i="7"/>
  <c r="W86" i="7"/>
  <c r="W85" i="7"/>
  <c r="W60" i="7"/>
  <c r="W45" i="7"/>
  <c r="W44" i="7"/>
  <c r="W43" i="7"/>
  <c r="W42" i="7"/>
  <c r="G48" i="7"/>
  <c r="W52" i="7"/>
  <c r="G52" i="7" s="1"/>
  <c r="W54" i="7"/>
  <c r="G54" i="7" s="1"/>
  <c r="W58" i="7"/>
  <c r="W46" i="7"/>
  <c r="G46" i="7" s="1"/>
  <c r="W62" i="7"/>
  <c r="W63" i="7"/>
  <c r="AN15" i="7"/>
  <c r="AO16" i="7" s="1"/>
  <c r="V31" i="7"/>
  <c r="AN30" i="7" s="1"/>
  <c r="AO29" i="7" s="1"/>
  <c r="N32" i="7"/>
  <c r="W40" i="7"/>
  <c r="W66" i="7" s="1"/>
  <c r="G42" i="7"/>
  <c r="AI42" i="7"/>
  <c r="AJ43" i="7" s="1"/>
  <c r="G59" i="7"/>
  <c r="V67" i="7"/>
  <c r="N89" i="7"/>
  <c r="V89" i="7"/>
  <c r="AA90" i="7"/>
  <c r="O40" i="7"/>
  <c r="O66" i="7" s="1"/>
  <c r="E90" i="7"/>
  <c r="Y90" i="7"/>
  <c r="N66" i="7"/>
  <c r="O89" i="6"/>
  <c r="O90" i="6"/>
  <c r="V31" i="6"/>
  <c r="AN30" i="6" s="1"/>
  <c r="AO29" i="6" s="1"/>
  <c r="N32" i="6"/>
  <c r="W40" i="6"/>
  <c r="W66" i="6" s="1"/>
  <c r="O41" i="6"/>
  <c r="G41" i="6" s="1"/>
  <c r="G42" i="6"/>
  <c r="AI42" i="6"/>
  <c r="AJ43" i="6" s="1"/>
  <c r="G59" i="6"/>
  <c r="O61" i="6"/>
  <c r="G61" i="6" s="1"/>
  <c r="G76" i="6" s="1"/>
  <c r="O63" i="6"/>
  <c r="G63" i="6" s="1"/>
  <c r="G78" i="6" s="1"/>
  <c r="O65" i="6"/>
  <c r="G65" i="6" s="1"/>
  <c r="G80" i="6" s="1"/>
  <c r="V67" i="6"/>
  <c r="N89" i="6"/>
  <c r="V89" i="6"/>
  <c r="AA90" i="6"/>
  <c r="W43" i="6"/>
  <c r="W44" i="6"/>
  <c r="W45" i="6"/>
  <c r="W60" i="6"/>
  <c r="W85" i="6"/>
  <c r="O40" i="6"/>
  <c r="O66" i="6" s="1"/>
  <c r="E90" i="6"/>
  <c r="Y90" i="6"/>
  <c r="W46" i="6"/>
  <c r="G46" i="6" s="1"/>
  <c r="W47" i="6"/>
  <c r="G47" i="6" s="1"/>
  <c r="W48" i="6"/>
  <c r="G48" i="6" s="1"/>
  <c r="W49" i="6"/>
  <c r="G49" i="6" s="1"/>
  <c r="W52" i="6"/>
  <c r="G52" i="6" s="1"/>
  <c r="W53" i="6"/>
  <c r="G53" i="6" s="1"/>
  <c r="W54" i="6"/>
  <c r="G54" i="6" s="1"/>
  <c r="W55" i="6"/>
  <c r="G55" i="6" s="1"/>
  <c r="W57" i="6"/>
  <c r="W58" i="6"/>
  <c r="W62" i="6"/>
  <c r="N66" i="6"/>
  <c r="O89" i="5"/>
  <c r="O90" i="5"/>
  <c r="V31" i="5"/>
  <c r="AN30" i="5" s="1"/>
  <c r="AO29" i="5" s="1"/>
  <c r="N32" i="5"/>
  <c r="W40" i="5"/>
  <c r="W66" i="5" s="1"/>
  <c r="O41" i="5"/>
  <c r="G41" i="5" s="1"/>
  <c r="G42" i="5"/>
  <c r="AI42" i="5"/>
  <c r="AJ43" i="5" s="1"/>
  <c r="G59" i="5"/>
  <c r="O61" i="5"/>
  <c r="G61" i="5" s="1"/>
  <c r="G76" i="5" s="1"/>
  <c r="O63" i="5"/>
  <c r="G63" i="5" s="1"/>
  <c r="G78" i="5" s="1"/>
  <c r="O65" i="5"/>
  <c r="G65" i="5" s="1"/>
  <c r="G80" i="5" s="1"/>
  <c r="V67" i="5"/>
  <c r="N89" i="5"/>
  <c r="V89" i="5"/>
  <c r="AA90" i="5"/>
  <c r="W43" i="5"/>
  <c r="W44" i="5"/>
  <c r="W45" i="5"/>
  <c r="W60" i="5"/>
  <c r="W85" i="5"/>
  <c r="O40" i="5"/>
  <c r="O66" i="5" s="1"/>
  <c r="E90" i="5"/>
  <c r="Y90" i="5"/>
  <c r="W46" i="5"/>
  <c r="G46" i="5" s="1"/>
  <c r="W47" i="5"/>
  <c r="G47" i="5" s="1"/>
  <c r="W48" i="5"/>
  <c r="G48" i="5" s="1"/>
  <c r="W49" i="5"/>
  <c r="G49" i="5" s="1"/>
  <c r="W52" i="5"/>
  <c r="G52" i="5" s="1"/>
  <c r="W53" i="5"/>
  <c r="G53" i="5" s="1"/>
  <c r="W54" i="5"/>
  <c r="G54" i="5" s="1"/>
  <c r="W55" i="5"/>
  <c r="G55" i="5" s="1"/>
  <c r="W57" i="5"/>
  <c r="W58" i="5"/>
  <c r="W62" i="5"/>
  <c r="N66" i="5"/>
  <c r="W87" i="2"/>
  <c r="W86" i="2"/>
  <c r="W65" i="2"/>
  <c r="W63" i="2"/>
  <c r="W61" i="2"/>
  <c r="W56" i="2"/>
  <c r="G56" i="2" s="1"/>
  <c r="W50" i="2"/>
  <c r="G50" i="2" s="1"/>
  <c r="W41" i="2"/>
  <c r="G41" i="2" s="1"/>
  <c r="W59" i="2"/>
  <c r="W42" i="2"/>
  <c r="G42" i="2" s="1"/>
  <c r="W40" i="2"/>
  <c r="W45" i="2"/>
  <c r="G45" i="2" s="1"/>
  <c r="W62" i="2"/>
  <c r="O89" i="2"/>
  <c r="O90" i="2"/>
  <c r="W57" i="2"/>
  <c r="W58" i="2"/>
  <c r="W85" i="2"/>
  <c r="W88" i="2"/>
  <c r="W46" i="2"/>
  <c r="G46" i="2" s="1"/>
  <c r="W43" i="2"/>
  <c r="G43" i="2" s="1"/>
  <c r="W47" i="2"/>
  <c r="G47" i="2" s="1"/>
  <c r="W49" i="2"/>
  <c r="G49" i="2" s="1"/>
  <c r="W52" i="2"/>
  <c r="G52" i="2" s="1"/>
  <c r="W64" i="2"/>
  <c r="W44" i="2"/>
  <c r="G44" i="2" s="1"/>
  <c r="W60" i="2"/>
  <c r="F89" i="2"/>
  <c r="G6" i="2"/>
  <c r="G32" i="2" s="1"/>
  <c r="AN55" i="2"/>
  <c r="AO56" i="2" s="1"/>
  <c r="O57" i="2"/>
  <c r="G57" i="2" s="1"/>
  <c r="O58" i="2"/>
  <c r="G58" i="2" s="1"/>
  <c r="G60" i="2"/>
  <c r="G75" i="2" s="1"/>
  <c r="O62" i="2"/>
  <c r="G62" i="2" s="1"/>
  <c r="G77" i="2" s="1"/>
  <c r="O64" i="2"/>
  <c r="G64" i="2" s="1"/>
  <c r="G79" i="2" s="1"/>
  <c r="AN10" i="2"/>
  <c r="AN9" i="2" s="1"/>
  <c r="AI17" i="2"/>
  <c r="AI16" i="2" s="1"/>
  <c r="AS30" i="2"/>
  <c r="AS29" i="2" s="1"/>
  <c r="AE40" i="2" s="1"/>
  <c r="E90" i="2"/>
  <c r="Y90" i="2"/>
  <c r="N66" i="2"/>
  <c r="G88" i="1"/>
  <c r="G87" i="1"/>
  <c r="G86" i="1"/>
  <c r="G89" i="1"/>
  <c r="G85" i="1"/>
  <c r="G83" i="1"/>
  <c r="G90" i="1"/>
  <c r="G84" i="1"/>
  <c r="W43" i="1"/>
  <c r="W85" i="1"/>
  <c r="W60" i="1"/>
  <c r="W45" i="1"/>
  <c r="W44" i="1"/>
  <c r="W59" i="1"/>
  <c r="W51" i="1"/>
  <c r="G51" i="1" s="1"/>
  <c r="W42" i="1"/>
  <c r="W40" i="1"/>
  <c r="W66" i="1" s="1"/>
  <c r="G48" i="1"/>
  <c r="W50" i="1"/>
  <c r="G50" i="1" s="1"/>
  <c r="W53" i="1"/>
  <c r="G53" i="1" s="1"/>
  <c r="W55" i="1"/>
  <c r="W58" i="1"/>
  <c r="O89" i="1"/>
  <c r="O90" i="1"/>
  <c r="W86" i="1"/>
  <c r="W88" i="1"/>
  <c r="W46" i="1"/>
  <c r="G46" i="1" s="1"/>
  <c r="W48" i="1"/>
  <c r="G54" i="1"/>
  <c r="W56" i="1"/>
  <c r="G56" i="1" s="1"/>
  <c r="W41" i="1"/>
  <c r="G47" i="1"/>
  <c r="G49" i="1"/>
  <c r="W52" i="1"/>
  <c r="G52" i="1" s="1"/>
  <c r="W54" i="1"/>
  <c r="W62" i="1"/>
  <c r="W64" i="1"/>
  <c r="W87" i="1"/>
  <c r="G55" i="1"/>
  <c r="G42" i="1"/>
  <c r="G59" i="1"/>
  <c r="F89" i="1"/>
  <c r="N89" i="1"/>
  <c r="AA90" i="1"/>
  <c r="AI17" i="1"/>
  <c r="AI16" i="1" s="1"/>
  <c r="O40" i="1"/>
  <c r="O66" i="1" s="1"/>
  <c r="Y90" i="1"/>
  <c r="AN10" i="1"/>
  <c r="AN9" i="1" s="1"/>
  <c r="AS30" i="1"/>
  <c r="AS29" i="1" s="1"/>
  <c r="N66" i="1"/>
  <c r="W48" i="2" l="1"/>
  <c r="G48" i="2" s="1"/>
  <c r="W66" i="2"/>
  <c r="W54" i="2"/>
  <c r="G54" i="2" s="1"/>
  <c r="W55" i="2"/>
  <c r="G55" i="2" s="1"/>
  <c r="W51" i="2"/>
  <c r="G51" i="2" s="1"/>
  <c r="F67" i="2"/>
  <c r="AE58" i="2"/>
  <c r="AE57" i="2"/>
  <c r="G40" i="2"/>
  <c r="G67" i="2" s="1"/>
  <c r="G87" i="8"/>
  <c r="G83" i="8"/>
  <c r="G86" i="8"/>
  <c r="G90" i="8"/>
  <c r="G89" i="8"/>
  <c r="G84" i="8"/>
  <c r="G88" i="8"/>
  <c r="G85" i="8"/>
  <c r="G86" i="5"/>
  <c r="G90" i="5"/>
  <c r="G89" i="5"/>
  <c r="G84" i="5"/>
  <c r="G88" i="5"/>
  <c r="G85" i="5"/>
  <c r="G87" i="5"/>
  <c r="G83" i="5"/>
  <c r="G88" i="6"/>
  <c r="G85" i="6"/>
  <c r="G87" i="6"/>
  <c r="G83" i="6"/>
  <c r="G86" i="6"/>
  <c r="G90" i="6"/>
  <c r="G89" i="6"/>
  <c r="G84" i="6"/>
  <c r="G40" i="1"/>
  <c r="G67" i="1" s="1"/>
  <c r="G40" i="6"/>
  <c r="G67" i="6" s="1"/>
  <c r="G40" i="5"/>
  <c r="G67" i="5" s="1"/>
  <c r="W89" i="8"/>
  <c r="W90" i="8"/>
  <c r="G40" i="8"/>
  <c r="G67" i="8" s="1"/>
  <c r="G40" i="7"/>
  <c r="G67" i="7" s="1"/>
  <c r="W89" i="7"/>
  <c r="W90" i="7"/>
  <c r="W89" i="6"/>
  <c r="W90" i="6"/>
  <c r="G82" i="6"/>
  <c r="G81" i="6"/>
  <c r="W89" i="5"/>
  <c r="W90" i="5"/>
  <c r="G82" i="5"/>
  <c r="G81" i="5"/>
  <c r="W89" i="2"/>
  <c r="W90" i="2"/>
  <c r="G88" i="2"/>
  <c r="G87" i="2"/>
  <c r="G86" i="2"/>
  <c r="G89" i="2"/>
  <c r="G85" i="2"/>
  <c r="G83" i="2"/>
  <c r="G90" i="2"/>
  <c r="G84" i="2"/>
  <c r="G82" i="1"/>
  <c r="G81" i="1"/>
  <c r="W89" i="1"/>
  <c r="W90" i="1"/>
  <c r="D90" i="19"/>
  <c r="AS94" i="19"/>
  <c r="AS93" i="19" s="1"/>
  <c r="AN94" i="19"/>
  <c r="AO93" i="19" s="1"/>
  <c r="AS92" i="19"/>
  <c r="AT93" i="19" s="1"/>
  <c r="AN92" i="19"/>
  <c r="AN93" i="19" s="1"/>
  <c r="AS87" i="19"/>
  <c r="AS86" i="19" s="1"/>
  <c r="AS85" i="19"/>
  <c r="AT86" i="19" s="1"/>
  <c r="AS81" i="19"/>
  <c r="AS80" i="19" s="1"/>
  <c r="AS79" i="19"/>
  <c r="AT80" i="19" s="1"/>
  <c r="AS74" i="19"/>
  <c r="AS73" i="19" s="1"/>
  <c r="AS72" i="19"/>
  <c r="AT73" i="19" s="1"/>
  <c r="AS64" i="19"/>
  <c r="AS63" i="19" s="1"/>
  <c r="AN64" i="19"/>
  <c r="AO63" i="19" s="1"/>
  <c r="AS62" i="19"/>
  <c r="AT63" i="19" s="1"/>
  <c r="AN62" i="19"/>
  <c r="AN63" i="19" s="1"/>
  <c r="AS57" i="19"/>
  <c r="AS56" i="19" s="1"/>
  <c r="AI57" i="19"/>
  <c r="AI56" i="19" s="1"/>
  <c r="AS55" i="19"/>
  <c r="AT56" i="19" s="1"/>
  <c r="AI55" i="19"/>
  <c r="AJ56" i="19" s="1"/>
  <c r="AS51" i="19"/>
  <c r="AS50" i="19" s="1"/>
  <c r="AS49" i="19"/>
  <c r="AT50" i="19" s="1"/>
  <c r="AS44" i="19"/>
  <c r="AS43" i="19" s="1"/>
  <c r="AS42" i="19"/>
  <c r="AT43" i="19" s="1"/>
  <c r="N65" i="19"/>
  <c r="AN30" i="19"/>
  <c r="AO29" i="19" s="1"/>
  <c r="AN28" i="19"/>
  <c r="AN29" i="19" s="1"/>
  <c r="G82" i="2" l="1"/>
  <c r="G81" i="2"/>
  <c r="W42" i="19"/>
  <c r="W46" i="19"/>
  <c r="G46" i="19" s="1"/>
  <c r="W50" i="19"/>
  <c r="G50" i="19" s="1"/>
  <c r="W54" i="19"/>
  <c r="G54" i="19" s="1"/>
  <c r="W58" i="19"/>
  <c r="W62" i="19"/>
  <c r="W59" i="19"/>
  <c r="W63" i="19"/>
  <c r="W49" i="19"/>
  <c r="G49" i="19" s="1"/>
  <c r="W45" i="19"/>
  <c r="W52" i="19"/>
  <c r="G52" i="19" s="1"/>
  <c r="W51" i="19"/>
  <c r="G51" i="19" s="1"/>
  <c r="W55" i="19"/>
  <c r="G55" i="19" s="1"/>
  <c r="W41" i="19"/>
  <c r="W64" i="19"/>
  <c r="W48" i="19"/>
  <c r="G48" i="19" s="1"/>
  <c r="W47" i="19"/>
  <c r="G47" i="19" s="1"/>
  <c r="W61" i="19"/>
  <c r="W65" i="19"/>
  <c r="W60" i="19"/>
  <c r="W44" i="19"/>
  <c r="W43" i="19"/>
  <c r="W53" i="19"/>
  <c r="G53" i="19" s="1"/>
  <c r="W57" i="19"/>
  <c r="W56" i="19"/>
  <c r="G56" i="19" s="1"/>
  <c r="G82" i="8"/>
  <c r="G81" i="8"/>
  <c r="G82" i="7"/>
  <c r="G81" i="7"/>
  <c r="AI72" i="19"/>
  <c r="AJ73" i="19" s="1"/>
  <c r="AI74" i="19"/>
  <c r="AI73" i="19" s="1"/>
  <c r="AN87" i="19"/>
  <c r="AN86" i="19" s="1"/>
  <c r="AN85" i="19"/>
  <c r="AO86" i="19" s="1"/>
  <c r="AI85" i="19"/>
  <c r="AJ86" i="19" s="1"/>
  <c r="AI87" i="19"/>
  <c r="AI86" i="19" s="1"/>
  <c r="AN79" i="19"/>
  <c r="AO80" i="19" s="1"/>
  <c r="AN81" i="19"/>
  <c r="AN80" i="19" s="1"/>
  <c r="AI81" i="19"/>
  <c r="AI80" i="19" s="1"/>
  <c r="AI79" i="19"/>
  <c r="AJ80" i="19" s="1"/>
  <c r="AN74" i="19"/>
  <c r="AN73" i="19" s="1"/>
  <c r="AN72" i="19"/>
  <c r="AO73" i="19" s="1"/>
  <c r="AE88" i="19"/>
  <c r="AA88" i="19"/>
  <c r="Y88" i="19"/>
  <c r="W88" i="19"/>
  <c r="N88" i="19"/>
  <c r="F88" i="19"/>
  <c r="E88" i="19"/>
  <c r="AE87" i="19"/>
  <c r="AA87" i="19"/>
  <c r="Y87" i="19"/>
  <c r="W87" i="19"/>
  <c r="F87" i="19"/>
  <c r="E87" i="19"/>
  <c r="AE86" i="19"/>
  <c r="AA86" i="19"/>
  <c r="Y86" i="19"/>
  <c r="W86" i="19"/>
  <c r="F86" i="19"/>
  <c r="E86" i="19"/>
  <c r="AE85" i="19"/>
  <c r="AA85" i="19"/>
  <c r="Y85" i="19"/>
  <c r="F85" i="19"/>
  <c r="E85" i="19"/>
  <c r="Y89" i="19" l="1"/>
  <c r="Y90" i="19"/>
  <c r="AA90" i="19"/>
  <c r="AA89" i="19"/>
  <c r="E89" i="19"/>
  <c r="E90" i="19"/>
  <c r="F89" i="19"/>
  <c r="F90" i="19"/>
  <c r="O85" i="19"/>
  <c r="W85" i="19"/>
  <c r="O88" i="19"/>
  <c r="O87" i="19"/>
  <c r="O86" i="19"/>
  <c r="W90" i="19" l="1"/>
  <c r="W89" i="19"/>
  <c r="O89" i="19"/>
  <c r="O90" i="19"/>
  <c r="E10" i="3"/>
  <c r="E8" i="3"/>
  <c r="E4" i="3"/>
  <c r="E6" i="3"/>
  <c r="AB67" i="19"/>
  <c r="X67" i="19"/>
  <c r="U67" i="19"/>
  <c r="S67" i="19"/>
  <c r="R67" i="19"/>
  <c r="P67" i="19"/>
  <c r="M67" i="19"/>
  <c r="K67" i="19"/>
  <c r="J67" i="19"/>
  <c r="H67" i="19"/>
  <c r="AE65" i="19"/>
  <c r="AA65" i="19"/>
  <c r="O65" i="19"/>
  <c r="G65" i="19" s="1"/>
  <c r="G80" i="19" s="1"/>
  <c r="F65" i="19"/>
  <c r="E65" i="19"/>
  <c r="AE64" i="19"/>
  <c r="AA64" i="19"/>
  <c r="O64" i="19"/>
  <c r="G64" i="19" s="1"/>
  <c r="G79" i="19" s="1"/>
  <c r="F64" i="19"/>
  <c r="E64" i="19"/>
  <c r="AE63" i="19"/>
  <c r="AA63" i="19"/>
  <c r="O63" i="19"/>
  <c r="G63" i="19" s="1"/>
  <c r="G78" i="19" s="1"/>
  <c r="F63" i="19"/>
  <c r="E63" i="19"/>
  <c r="AE62" i="19"/>
  <c r="AA62" i="19"/>
  <c r="O62" i="19"/>
  <c r="G62" i="19" s="1"/>
  <c r="G77" i="19" s="1"/>
  <c r="F62" i="19"/>
  <c r="E62" i="19"/>
  <c r="AE61" i="19"/>
  <c r="AA61" i="19"/>
  <c r="O61" i="19"/>
  <c r="G61" i="19" s="1"/>
  <c r="G76" i="19" s="1"/>
  <c r="F61" i="19"/>
  <c r="E61" i="19"/>
  <c r="AE60" i="19"/>
  <c r="AA60" i="19"/>
  <c r="O60" i="19"/>
  <c r="G60" i="19" s="1"/>
  <c r="G75" i="19" s="1"/>
  <c r="F60" i="19"/>
  <c r="E60" i="19"/>
  <c r="AE59" i="19"/>
  <c r="AA59" i="19"/>
  <c r="O59" i="19"/>
  <c r="G59" i="19" s="1"/>
  <c r="F59" i="19"/>
  <c r="E59" i="19"/>
  <c r="AA58" i="19"/>
  <c r="O58" i="19"/>
  <c r="G58" i="19" s="1"/>
  <c r="F58" i="19"/>
  <c r="E58" i="19"/>
  <c r="AA57" i="19"/>
  <c r="O57" i="19"/>
  <c r="G57" i="19" s="1"/>
  <c r="F57" i="19"/>
  <c r="E57" i="19"/>
  <c r="AE45" i="19"/>
  <c r="AA45" i="19"/>
  <c r="O45" i="19"/>
  <c r="G45" i="19" s="1"/>
  <c r="AE44" i="19"/>
  <c r="AA44" i="19"/>
  <c r="O44" i="19"/>
  <c r="G44" i="19" s="1"/>
  <c r="AE43" i="19"/>
  <c r="AA43" i="19"/>
  <c r="Y43" i="19"/>
  <c r="O43" i="19"/>
  <c r="G43" i="19" s="1"/>
  <c r="AE42" i="19"/>
  <c r="AA42" i="19"/>
  <c r="Y42" i="19"/>
  <c r="O42" i="19"/>
  <c r="G42" i="19" s="1"/>
  <c r="AE41" i="19"/>
  <c r="AA41" i="19"/>
  <c r="Y41" i="19"/>
  <c r="O41" i="19"/>
  <c r="G41" i="19" s="1"/>
  <c r="AA40" i="19"/>
  <c r="Y40" i="19"/>
  <c r="V40" i="19"/>
  <c r="N67" i="19"/>
  <c r="Y66" i="19" l="1"/>
  <c r="AA66" i="19"/>
  <c r="V67" i="19"/>
  <c r="W40" i="19"/>
  <c r="W66" i="19" s="1"/>
  <c r="V66" i="19"/>
  <c r="G86" i="19"/>
  <c r="G85" i="19"/>
  <c r="G89" i="19"/>
  <c r="G87" i="19"/>
  <c r="G83" i="19"/>
  <c r="G88" i="19"/>
  <c r="G84" i="19"/>
  <c r="G90" i="19"/>
  <c r="AI44" i="19"/>
  <c r="AI43" i="19" s="1"/>
  <c r="AI42" i="19"/>
  <c r="AJ43" i="19" s="1"/>
  <c r="AN44" i="19"/>
  <c r="AN43" i="19" s="1"/>
  <c r="AN42" i="19"/>
  <c r="AO43" i="19" s="1"/>
  <c r="AI51" i="19"/>
  <c r="AI50" i="19" s="1"/>
  <c r="AI49" i="19"/>
  <c r="AJ50" i="19" s="1"/>
  <c r="AN51" i="19"/>
  <c r="AN50" i="19" s="1"/>
  <c r="AN49" i="19"/>
  <c r="AO50" i="19" s="1"/>
  <c r="AN57" i="19"/>
  <c r="AN56" i="19" s="1"/>
  <c r="AN55" i="19"/>
  <c r="AO56" i="19" s="1"/>
  <c r="O40" i="19"/>
  <c r="E67" i="19"/>
  <c r="F67" i="19" l="1"/>
  <c r="O66" i="19"/>
  <c r="G40" i="19"/>
  <c r="G67" i="19" s="1"/>
  <c r="AD32" i="19"/>
  <c r="AB32" i="19"/>
  <c r="Z32" i="19"/>
  <c r="X32" i="19"/>
  <c r="U32" i="19"/>
  <c r="S32" i="19"/>
  <c r="R32" i="19"/>
  <c r="P32" i="19"/>
  <c r="M32" i="19"/>
  <c r="K32" i="19"/>
  <c r="J32" i="19"/>
  <c r="H32" i="19"/>
  <c r="AD31" i="19"/>
  <c r="AB31" i="19"/>
  <c r="Z31" i="19"/>
  <c r="X31" i="19"/>
  <c r="U31" i="19"/>
  <c r="S31" i="19"/>
  <c r="R31" i="19"/>
  <c r="P31" i="19"/>
  <c r="M31" i="19"/>
  <c r="K31" i="19"/>
  <c r="J31" i="19"/>
  <c r="H31" i="19"/>
  <c r="AI8" i="19" s="1"/>
  <c r="V32" i="19"/>
  <c r="N32" i="19"/>
  <c r="G82" i="19" l="1"/>
  <c r="G81" i="19"/>
  <c r="AN15" i="19"/>
  <c r="AO16" i="19" s="1"/>
  <c r="AN17" i="19"/>
  <c r="AN16" i="19" s="1"/>
  <c r="AN21" i="19"/>
  <c r="AO22" i="19" s="1"/>
  <c r="AN23" i="19"/>
  <c r="AN22" i="19" s="1"/>
  <c r="AS23" i="19"/>
  <c r="AS22" i="19" s="1"/>
  <c r="AS21" i="19"/>
  <c r="AT22" i="19" s="1"/>
  <c r="AS30" i="19"/>
  <c r="AS29" i="19" s="1"/>
  <c r="AE40" i="19" s="1"/>
  <c r="AS28" i="19"/>
  <c r="AT29" i="19" s="1"/>
  <c r="AI10" i="19"/>
  <c r="AI9" i="19" s="1"/>
  <c r="AJ9" i="19"/>
  <c r="AN10" i="19"/>
  <c r="AN9" i="19" s="1"/>
  <c r="AN8" i="19"/>
  <c r="AO9" i="19" s="1"/>
  <c r="AS8" i="19"/>
  <c r="AT9" i="19" s="1"/>
  <c r="AS10" i="19"/>
  <c r="AS9" i="19" s="1"/>
  <c r="AS15" i="19"/>
  <c r="AT16" i="19" s="1"/>
  <c r="AS17" i="19"/>
  <c r="AS16" i="19" s="1"/>
  <c r="AI17" i="19"/>
  <c r="AI16" i="19" s="1"/>
  <c r="AI15" i="19"/>
  <c r="AJ16" i="19" s="1"/>
  <c r="AI21" i="19"/>
  <c r="AJ22" i="19" s="1"/>
  <c r="AI23" i="19"/>
  <c r="AI22" i="19" s="1"/>
  <c r="E32" i="19"/>
  <c r="F32" i="19"/>
  <c r="AE58" i="19" l="1"/>
  <c r="AE57" i="19"/>
  <c r="G32" i="19"/>
</calcChain>
</file>

<file path=xl/sharedStrings.xml><?xml version="1.0" encoding="utf-8"?>
<sst xmlns="http://schemas.openxmlformats.org/spreadsheetml/2006/main" count="3171" uniqueCount="115">
  <si>
    <t>Nom, Prénom</t>
  </si>
  <si>
    <t>Employées EOM</t>
  </si>
  <si>
    <t>AK</t>
  </si>
  <si>
    <t>CLC</t>
  </si>
  <si>
    <t>Total</t>
  </si>
  <si>
    <t>Moyenne</t>
  </si>
  <si>
    <t>Opérateur</t>
  </si>
  <si>
    <t>Temps</t>
  </si>
  <si>
    <t>Nombre d'items</t>
  </si>
  <si>
    <t>Moyenne d'items à l'heure</t>
  </si>
  <si>
    <t>Nombre d'erreur corrigées</t>
  </si>
  <si>
    <t>Nombre de balance</t>
  </si>
  <si>
    <t>20% + ou - la moyenne</t>
  </si>
  <si>
    <t>Cote 1</t>
  </si>
  <si>
    <t>Plus de</t>
  </si>
  <si>
    <t>Cote 2</t>
  </si>
  <si>
    <t>Cote 3</t>
  </si>
  <si>
    <t>Entre</t>
  </si>
  <si>
    <t>Moins de</t>
  </si>
  <si>
    <t>Rendement AK ERREUR</t>
  </si>
  <si>
    <t>Rendement AK Temps</t>
  </si>
  <si>
    <t>Rendement AK Items</t>
  </si>
  <si>
    <t>Rendement AK moyenne heure</t>
  </si>
  <si>
    <t>Rendement CLC ERREUR</t>
  </si>
  <si>
    <t>Rendement CLC Moyenne heure</t>
  </si>
  <si>
    <t>Rendement CLC Items</t>
  </si>
  <si>
    <t>Rendement CLC Temps</t>
  </si>
  <si>
    <t>% d'erreur</t>
  </si>
  <si>
    <t>Bal EOM</t>
  </si>
  <si>
    <t>Bal Simic</t>
  </si>
  <si>
    <t>Rendement Bal Temps Simic</t>
  </si>
  <si>
    <t>Rendement Bal Nombre Simic</t>
  </si>
  <si>
    <t>Rendement Bal Temps EOM</t>
  </si>
  <si>
    <t>Rendement Bal Nombre EOM</t>
  </si>
  <si>
    <t>Rendement temps</t>
  </si>
  <si>
    <t>Rendement vitesse</t>
  </si>
  <si>
    <t>Rendement erreur</t>
  </si>
  <si>
    <t>Employées Aide EOM</t>
  </si>
  <si>
    <t>aide</t>
  </si>
  <si>
    <t>reg</t>
  </si>
  <si>
    <t xml:space="preserve"> Nombre de personnes</t>
  </si>
  <si>
    <t>Nombre de nouveau</t>
  </si>
  <si>
    <t>Nombre de régulier</t>
  </si>
  <si>
    <t>Nombre d'aidant</t>
  </si>
  <si>
    <t>Assurez-vous de maintenir la liste à jour. Ajouter ou supprimer les agents qui arrivent et partent</t>
  </si>
  <si>
    <t>Status</t>
  </si>
  <si>
    <t>Code opérateur</t>
  </si>
  <si>
    <t>Employées Nouveau EOM</t>
  </si>
  <si>
    <t>Reg</t>
  </si>
  <si>
    <t>Nouveau</t>
  </si>
  <si>
    <t>Farid</t>
  </si>
  <si>
    <t>Mélissa</t>
  </si>
  <si>
    <t>Michel</t>
  </si>
  <si>
    <t>Laura</t>
  </si>
  <si>
    <t xml:space="preserve">Victor </t>
  </si>
  <si>
    <t>Monique</t>
  </si>
  <si>
    <t>Amélie</t>
  </si>
  <si>
    <t>Stéphanie</t>
  </si>
  <si>
    <t>Mélina</t>
  </si>
  <si>
    <t>Denis</t>
  </si>
  <si>
    <t>Carolle</t>
  </si>
  <si>
    <t>Sylvie</t>
  </si>
  <si>
    <t>Jessica</t>
  </si>
  <si>
    <t xml:space="preserve">Patrick </t>
  </si>
  <si>
    <t>Johanne</t>
  </si>
  <si>
    <t>Thomas</t>
  </si>
  <si>
    <t>Alain</t>
  </si>
  <si>
    <t>Charlène</t>
  </si>
  <si>
    <t>France</t>
  </si>
  <si>
    <t>Myriam</t>
  </si>
  <si>
    <t>Yves</t>
  </si>
  <si>
    <t>Nancy</t>
  </si>
  <si>
    <t>Léo</t>
  </si>
  <si>
    <t>Lise</t>
  </si>
  <si>
    <t>Guillaume</t>
  </si>
  <si>
    <t>Kim</t>
  </si>
  <si>
    <t>Hakeem</t>
  </si>
  <si>
    <t>Louise</t>
  </si>
  <si>
    <t>Benoît</t>
  </si>
  <si>
    <t>Noémie</t>
  </si>
  <si>
    <t>Pierre</t>
  </si>
  <si>
    <t>Anthony</t>
  </si>
  <si>
    <t>Marc-Alexandre</t>
  </si>
  <si>
    <t>Luc</t>
  </si>
  <si>
    <t>Danielle</t>
  </si>
  <si>
    <t>Natalia</t>
  </si>
  <si>
    <t>Manon</t>
  </si>
  <si>
    <t>Benyamin</t>
  </si>
  <si>
    <t>Valentina</t>
  </si>
  <si>
    <t>Henry</t>
  </si>
  <si>
    <t>Alexandru</t>
  </si>
  <si>
    <t>Agent</t>
  </si>
  <si>
    <t>Balance Simic</t>
  </si>
  <si>
    <t>Balance EOM</t>
  </si>
  <si>
    <t>Rendement</t>
  </si>
  <si>
    <t>Moyenne à l'heure</t>
  </si>
  <si>
    <t>Nb de balance</t>
  </si>
  <si>
    <t>Vitesse</t>
  </si>
  <si>
    <t>Erreur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</si>
  <si>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</si>
  <si>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</si>
  <si>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</si>
  <si>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</si>
  <si>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</si>
  <si>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</si>
  <si>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</si>
  <si>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</si>
  <si>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</si>
  <si>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</si>
  <si>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</si>
  <si>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</si>
  <si>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Annuelle</t>
  </si>
  <si>
    <t>Moyenne de l'équipe</t>
  </si>
  <si>
    <t>Date</t>
  </si>
  <si>
    <t>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</si>
</sst>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h:mm:ss;@"/>
    <numFmt numFmtId="165" formatCode="0.0"/>
    <numFmt numFmtId="166" formatCode="0.0%"/>
    <numFmt numFmtId="167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8327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99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0" xfId="0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/>
    <xf numFmtId="0" fontId="0" fillId="0" borderId="0" xfId="0" applyBorder="1"/>
    <xf numFmtId="0" fontId="0" fillId="0" borderId="8" xfId="0" applyBorder="1"/>
    <xf numFmtId="0" fontId="0" fillId="3" borderId="2" xfId="0" applyFill="1" applyBorder="1"/>
    <xf numFmtId="0" fontId="0" fillId="3" borderId="5" xfId="0" applyFill="1" applyBorder="1"/>
    <xf numFmtId="0" fontId="0" fillId="3" borderId="3" xfId="0" applyFill="1" applyBorder="1"/>
    <xf numFmtId="0" fontId="0" fillId="3" borderId="0" xfId="0" applyFill="1" applyBorder="1"/>
    <xf numFmtId="0" fontId="0" fillId="0" borderId="13" xfId="0" applyBorder="1"/>
    <xf numFmtId="0" fontId="0" fillId="0" borderId="1" xfId="0" applyBorder="1"/>
    <xf numFmtId="0" fontId="0" fillId="0" borderId="10" xfId="0" applyBorder="1"/>
    <xf numFmtId="0" fontId="0" fillId="0" borderId="13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/>
    </xf>
    <xf numFmtId="0" fontId="0" fillId="7" borderId="6" xfId="0" applyFill="1" applyBorder="1"/>
    <xf numFmtId="0" fontId="0" fillId="7" borderId="0" xfId="0" applyFill="1" applyBorder="1"/>
    <xf numFmtId="0" fontId="0" fillId="7" borderId="3" xfId="0" applyFill="1" applyBorder="1"/>
    <xf numFmtId="0" fontId="0" fillId="7" borderId="8" xfId="0" applyFill="1" applyBorder="1"/>
    <xf numFmtId="0" fontId="0" fillId="7" borderId="12" xfId="0" applyFill="1" applyBorder="1"/>
    <xf numFmtId="0" fontId="0" fillId="0" borderId="12" xfId="0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164" fontId="0" fillId="0" borderId="0" xfId="0" applyNumberFormat="1" applyBorder="1"/>
    <xf numFmtId="164" fontId="0" fillId="0" borderId="8" xfId="0" applyNumberFormat="1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1" xfId="0" applyNumberFormat="1" applyBorder="1"/>
    <xf numFmtId="0" fontId="0" fillId="0" borderId="0" xfId="0" applyFill="1" applyBorder="1"/>
    <xf numFmtId="1" fontId="0" fillId="0" borderId="8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" fontId="0" fillId="0" borderId="11" xfId="0" applyNumberFormat="1" applyBorder="1"/>
    <xf numFmtId="1" fontId="0" fillId="0" borderId="12" xfId="0" applyNumberFormat="1" applyBorder="1"/>
    <xf numFmtId="165" fontId="0" fillId="0" borderId="11" xfId="0" applyNumberFormat="1" applyBorder="1"/>
    <xf numFmtId="166" fontId="0" fillId="0" borderId="7" xfId="0" applyNumberFormat="1" applyBorder="1"/>
    <xf numFmtId="164" fontId="0" fillId="0" borderId="8" xfId="0" applyNumberFormat="1" applyBorder="1" applyAlignment="1">
      <alignment horizontal="center" vertical="center"/>
    </xf>
    <xf numFmtId="10" fontId="0" fillId="0" borderId="11" xfId="0" applyNumberFormat="1" applyBorder="1"/>
    <xf numFmtId="1" fontId="0" fillId="0" borderId="6" xfId="0" applyNumberFormat="1" applyBorder="1"/>
    <xf numFmtId="1" fontId="0" fillId="0" borderId="6" xfId="0" applyNumberFormat="1" applyFill="1" applyBorder="1"/>
    <xf numFmtId="0" fontId="0" fillId="0" borderId="7" xfId="0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3" borderId="8" xfId="0" applyFill="1" applyBorder="1"/>
    <xf numFmtId="166" fontId="0" fillId="0" borderId="11" xfId="0" applyNumberFormat="1" applyBorder="1"/>
    <xf numFmtId="166" fontId="0" fillId="0" borderId="12" xfId="0" applyNumberFormat="1" applyBorder="1"/>
    <xf numFmtId="166" fontId="0" fillId="0" borderId="0" xfId="0" applyNumberFormat="1" applyBorder="1"/>
    <xf numFmtId="164" fontId="0" fillId="0" borderId="5" xfId="0" applyNumberFormat="1" applyBorder="1" applyAlignment="1"/>
    <xf numFmtId="164" fontId="0" fillId="0" borderId="7" xfId="0" applyNumberFormat="1" applyBorder="1" applyAlignment="1"/>
    <xf numFmtId="164" fontId="0" fillId="0" borderId="10" xfId="0" applyNumberFormat="1" applyBorder="1" applyAlignment="1">
      <alignment vertical="center"/>
    </xf>
    <xf numFmtId="164" fontId="0" fillId="0" borderId="10" xfId="0" applyNumberFormat="1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8" xfId="0" applyBorder="1" applyAlignment="1"/>
    <xf numFmtId="0" fontId="0" fillId="0" borderId="10" xfId="0" applyBorder="1" applyAlignment="1"/>
    <xf numFmtId="1" fontId="0" fillId="0" borderId="10" xfId="0" applyNumberFormat="1" applyBorder="1" applyAlignment="1"/>
    <xf numFmtId="0" fontId="0" fillId="0" borderId="1" xfId="0" applyBorder="1" applyAlignment="1"/>
    <xf numFmtId="0" fontId="0" fillId="0" borderId="13" xfId="0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" fontId="0" fillId="0" borderId="0" xfId="0" applyNumberFormat="1" applyBorder="1"/>
    <xf numFmtId="1" fontId="0" fillId="0" borderId="0" xfId="0" applyNumberFormat="1" applyBorder="1" applyAlignment="1"/>
    <xf numFmtId="1" fontId="0" fillId="0" borderId="0" xfId="0" applyNumberFormat="1" applyBorder="1" applyAlignment="1">
      <alignment horizontal="center" vertical="center"/>
    </xf>
    <xf numFmtId="0" fontId="0" fillId="7" borderId="14" xfId="0" applyFill="1" applyBorder="1" applyAlignment="1">
      <alignment horizontal="center"/>
    </xf>
    <xf numFmtId="1" fontId="0" fillId="0" borderId="13" xfId="0" applyNumberFormat="1" applyBorder="1" applyAlignment="1"/>
    <xf numFmtId="0" fontId="0" fillId="3" borderId="4" xfId="0" applyFill="1" applyBorder="1"/>
    <xf numFmtId="0" fontId="0" fillId="3" borderId="9" xfId="0" applyFill="1" applyBorder="1"/>
    <xf numFmtId="0" fontId="0" fillId="7" borderId="14" xfId="0" applyFill="1" applyBorder="1"/>
    <xf numFmtId="0" fontId="0" fillId="7" borderId="1" xfId="0" applyFill="1" applyBorder="1" applyAlignment="1">
      <alignment horizontal="right" vertical="center"/>
    </xf>
    <xf numFmtId="1" fontId="0" fillId="0" borderId="13" xfId="0" applyNumberFormat="1" applyBorder="1" applyAlignment="1">
      <alignment horizontal="right" vertical="center"/>
    </xf>
    <xf numFmtId="1" fontId="0" fillId="0" borderId="0" xfId="0" applyNumberFormat="1" applyFill="1" applyBorder="1" applyAlignment="1">
      <alignment horizontal="center" vertical="center"/>
    </xf>
    <xf numFmtId="165" fontId="0" fillId="0" borderId="6" xfId="0" applyNumberFormat="1" applyBorder="1"/>
    <xf numFmtId="165" fontId="0" fillId="0" borderId="9" xfId="0" applyNumberFormat="1" applyBorder="1"/>
    <xf numFmtId="165" fontId="0" fillId="0" borderId="0" xfId="0" applyNumberFormat="1" applyBorder="1" applyAlignment="1">
      <alignment horizontal="center" vertical="center"/>
    </xf>
    <xf numFmtId="164" fontId="0" fillId="0" borderId="0" xfId="0" applyNumberFormat="1" applyFill="1" applyBorder="1"/>
    <xf numFmtId="1" fontId="0" fillId="0" borderId="0" xfId="0" applyNumberFormat="1" applyFill="1" applyBorder="1"/>
    <xf numFmtId="0" fontId="0" fillId="2" borderId="3" xfId="0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6" borderId="10" xfId="0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1" fontId="0" fillId="0" borderId="6" xfId="0" applyNumberForma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5" xfId="0" applyFill="1" applyBorder="1"/>
    <xf numFmtId="1" fontId="0" fillId="0" borderId="17" xfId="0" applyNumberFormat="1" applyBorder="1" applyAlignment="1"/>
    <xf numFmtId="164" fontId="0" fillId="0" borderId="16" xfId="0" applyNumberFormat="1" applyBorder="1" applyAlignment="1"/>
    <xf numFmtId="1" fontId="0" fillId="0" borderId="1" xfId="0" applyNumberFormat="1" applyBorder="1" applyAlignment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21" fontId="0" fillId="0" borderId="0" xfId="0" applyNumberFormat="1"/>
    <xf numFmtId="3" fontId="0" fillId="0" borderId="0" xfId="0" applyNumberFormat="1"/>
    <xf numFmtId="0" fontId="0" fillId="13" borderId="10" xfId="0" applyFill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2" fontId="0" fillId="0" borderId="0" xfId="0" applyNumberFormat="1"/>
    <xf numFmtId="166" fontId="0" fillId="0" borderId="6" xfId="0" applyNumberFormat="1" applyFill="1" applyBorder="1"/>
    <xf numFmtId="166" fontId="0" fillId="0" borderId="9" xfId="0" applyNumberForma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  <xf numFmtId="1" fontId="0" fillId="0" borderId="8" xfId="0" applyNumberFormat="1" applyFill="1" applyBorder="1" applyAlignment="1">
      <alignment horizontal="center" vertical="center"/>
    </xf>
    <xf numFmtId="164" fontId="0" fillId="0" borderId="8" xfId="0" applyNumberFormat="1" applyFill="1" applyBorder="1"/>
    <xf numFmtId="1" fontId="0" fillId="0" borderId="8" xfId="0" applyNumberFormat="1" applyFill="1" applyBorder="1"/>
    <xf numFmtId="0" fontId="0" fillId="0" borderId="8" xfId="0" applyFill="1" applyBorder="1"/>
    <xf numFmtId="1" fontId="0" fillId="0" borderId="9" xfId="0" applyNumberFormat="1" applyFill="1" applyBorder="1"/>
    <xf numFmtId="1" fontId="0" fillId="0" borderId="8" xfId="0" applyNumberFormat="1" applyBorder="1"/>
    <xf numFmtId="166" fontId="0" fillId="0" borderId="8" xfId="0" applyNumberFormat="1" applyBorder="1"/>
    <xf numFmtId="1" fontId="0" fillId="0" borderId="9" xfId="0" applyNumberFormat="1" applyBorder="1"/>
    <xf numFmtId="1" fontId="0" fillId="0" borderId="8" xfId="0" applyNumberFormat="1" applyBorder="1" applyAlignment="1"/>
    <xf numFmtId="0" fontId="0" fillId="0" borderId="9" xfId="0" applyBorder="1" applyAlignment="1"/>
    <xf numFmtId="1" fontId="0" fillId="0" borderId="12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7" borderId="6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/>
    <xf numFmtId="0" fontId="0" fillId="0" borderId="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7" fontId="0" fillId="0" borderId="10" xfId="0" applyNumberFormat="1" applyBorder="1" applyAlignment="1"/>
    <xf numFmtId="164" fontId="0" fillId="0" borderId="4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7" borderId="2" xfId="0" applyFill="1" applyBorder="1"/>
    <xf numFmtId="0" fontId="0" fillId="0" borderId="3" xfId="0" applyBorder="1"/>
    <xf numFmtId="0" fontId="0" fillId="18" borderId="2" xfId="0" applyFill="1" applyBorder="1"/>
    <xf numFmtId="0" fontId="0" fillId="18" borderId="3" xfId="0" applyFill="1" applyBorder="1"/>
    <xf numFmtId="0" fontId="0" fillId="18" borderId="3" xfId="0" applyFill="1" applyBorder="1" applyAlignment="1"/>
    <xf numFmtId="0" fontId="0" fillId="18" borderId="4" xfId="0" applyFill="1" applyBorder="1" applyAlignment="1"/>
    <xf numFmtId="0" fontId="0" fillId="7" borderId="5" xfId="0" applyFill="1" applyBorder="1"/>
    <xf numFmtId="0" fontId="0" fillId="18" borderId="5" xfId="0" applyFill="1" applyBorder="1"/>
    <xf numFmtId="0" fontId="0" fillId="18" borderId="0" xfId="0" applyFill="1" applyBorder="1"/>
    <xf numFmtId="0" fontId="0" fillId="18" borderId="0" xfId="0" applyFill="1" applyBorder="1" applyAlignment="1"/>
    <xf numFmtId="0" fontId="0" fillId="18" borderId="6" xfId="0" applyFill="1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7" xfId="0" applyBorder="1" applyAlignment="1">
      <alignment horizontal="left"/>
    </xf>
    <xf numFmtId="0" fontId="0" fillId="0" borderId="9" xfId="0" applyBorder="1"/>
    <xf numFmtId="0" fontId="0" fillId="0" borderId="10" xfId="0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0" xfId="0" applyFill="1" applyBorder="1" applyAlignment="1">
      <alignment horizontal="center" vertical="center" wrapText="1"/>
    </xf>
    <xf numFmtId="0" fontId="0" fillId="10" borderId="10" xfId="0" applyFill="1" applyBorder="1" applyAlignment="1"/>
    <xf numFmtId="0" fontId="0" fillId="10" borderId="11" xfId="0" applyFill="1" applyBorder="1" applyAlignment="1"/>
    <xf numFmtId="0" fontId="0" fillId="10" borderId="12" xfId="0" applyFill="1" applyBorder="1" applyAlignment="1"/>
    <xf numFmtId="0" fontId="0" fillId="19" borderId="11" xfId="0" applyFill="1" applyBorder="1" applyAlignment="1"/>
    <xf numFmtId="0" fontId="0" fillId="0" borderId="4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5" xfId="0" applyBorder="1" applyAlignment="1"/>
    <xf numFmtId="0" fontId="0" fillId="0" borderId="1" xfId="0" applyBorder="1" applyAlignment="1">
      <alignment vertical="center"/>
    </xf>
    <xf numFmtId="0" fontId="0" fillId="7" borderId="1" xfId="0" applyFill="1" applyBorder="1" applyAlignment="1">
      <alignment vertical="center"/>
    </xf>
    <xf numFmtId="164" fontId="0" fillId="0" borderId="12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7" borderId="12" xfId="0" applyFill="1" applyBorder="1" applyAlignment="1"/>
    <xf numFmtId="0" fontId="0" fillId="7" borderId="8" xfId="0" applyFill="1" applyBorder="1" applyAlignment="1"/>
    <xf numFmtId="14" fontId="0" fillId="0" borderId="1" xfId="0" applyNumberForma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3" xfId="0" applyFont="1" applyBorder="1"/>
    <xf numFmtId="0" fontId="4" fillId="0" borderId="13" xfId="0" applyFont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0" xfId="0" applyFont="1" applyFill="1" applyBorder="1"/>
    <xf numFmtId="0" fontId="4" fillId="7" borderId="6" xfId="0" applyFont="1" applyFill="1" applyBorder="1"/>
    <xf numFmtId="0" fontId="4" fillId="7" borderId="14" xfId="0" applyFont="1" applyFill="1" applyBorder="1"/>
    <xf numFmtId="0" fontId="4" fillId="7" borderId="3" xfId="0" applyFont="1" applyFill="1" applyBorder="1"/>
    <xf numFmtId="0" fontId="4" fillId="7" borderId="5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  <xf numFmtId="0" fontId="4" fillId="0" borderId="5" xfId="0" applyFont="1" applyBorder="1"/>
    <xf numFmtId="0" fontId="4" fillId="0" borderId="0" xfId="0" applyFont="1"/>
    <xf numFmtId="0" fontId="4" fillId="7" borderId="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7" borderId="11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center"/>
    </xf>
    <xf numFmtId="0" fontId="4" fillId="0" borderId="1" xfId="0" applyFont="1" applyBorder="1"/>
    <xf numFmtId="0" fontId="4" fillId="0" borderId="10" xfId="0" applyFont="1" applyBorder="1"/>
    <xf numFmtId="164" fontId="4" fillId="0" borderId="11" xfId="0" applyNumberFormat="1" applyFont="1" applyBorder="1"/>
    <xf numFmtId="0" fontId="4" fillId="7" borderId="12" xfId="0" applyFont="1" applyFill="1" applyBorder="1"/>
    <xf numFmtId="9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6" borderId="2" xfId="0" applyFill="1" applyBorder="1" applyAlignment="1">
      <alignment horizontal="center" vertical="center" wrapText="1"/>
    </xf>
    <xf numFmtId="0" fontId="0" fillId="16" borderId="3" xfId="0" applyFill="1" applyBorder="1" applyAlignment="1">
      <alignment horizontal="center" vertical="center" wrapText="1"/>
    </xf>
    <xf numFmtId="0" fontId="0" fillId="16" borderId="4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0" fontId="0" fillId="16" borderId="0" xfId="0" applyFill="1" applyBorder="1" applyAlignment="1">
      <alignment horizontal="center" vertical="center" wrapText="1"/>
    </xf>
    <xf numFmtId="0" fontId="0" fillId="16" borderId="6" xfId="0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0" fontId="0" fillId="16" borderId="8" xfId="0" applyFill="1" applyBorder="1" applyAlignment="1">
      <alignment horizontal="center" vertical="center" wrapText="1"/>
    </xf>
    <xf numFmtId="0" fontId="0" fillId="16" borderId="9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3" fillId="22" borderId="2" xfId="0" applyFont="1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22" borderId="7" xfId="0" applyFill="1" applyBorder="1" applyAlignment="1">
      <alignment horizontal="center" vertical="center"/>
    </xf>
    <xf numFmtId="0" fontId="0" fillId="22" borderId="8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20" borderId="10" xfId="0" applyFill="1" applyBorder="1" applyAlignment="1">
      <alignment horizontal="center" vertical="center"/>
    </xf>
    <xf numFmtId="0" fontId="0" fillId="20" borderId="12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9" borderId="10" xfId="0" applyFill="1" applyBorder="1" applyAlignment="1">
      <alignment horizontal="center"/>
    </xf>
    <xf numFmtId="0" fontId="0" fillId="19" borderId="11" xfId="0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20" borderId="10" xfId="0" applyFill="1" applyBorder="1" applyAlignment="1">
      <alignment horizontal="center"/>
    </xf>
    <xf numFmtId="0" fontId="0" fillId="20" borderId="12" xfId="0" applyFill="1" applyBorder="1" applyAlignment="1">
      <alignment horizontal="center"/>
    </xf>
    <xf numFmtId="0" fontId="0" fillId="21" borderId="10" xfId="0" applyFill="1" applyBorder="1" applyAlignment="1">
      <alignment horizontal="center"/>
    </xf>
    <xf numFmtId="0" fontId="0" fillId="21" borderId="11" xfId="0" applyFill="1" applyBorder="1" applyAlignment="1">
      <alignment horizontal="center"/>
    </xf>
    <xf numFmtId="0" fontId="0" fillId="21" borderId="12" xfId="0" applyFill="1" applyBorder="1" applyAlignment="1">
      <alignment horizontal="center"/>
    </xf>
    <xf numFmtId="0" fontId="0" fillId="17" borderId="18" xfId="0" applyFill="1" applyBorder="1" applyAlignment="1">
      <alignment horizontal="center" vertical="center"/>
    </xf>
    <xf numFmtId="0" fontId="0" fillId="17" borderId="13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8327"/>
      <color rgb="FF00FF00"/>
      <color rgb="FFFF9900"/>
      <color rgb="FFFF3399"/>
      <color rgb="FF6699FF"/>
      <color rgb="FF8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Range="[1]ID!$B$1:$B$45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2</xdr:row>
          <xdr:rowOff>180975</xdr:rowOff>
        </xdr:from>
        <xdr:to>
          <xdr:col>2</xdr:col>
          <xdr:colOff>1285875</xdr:colOff>
          <xdr:row>3</xdr:row>
          <xdr:rowOff>466725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1543050</xdr:colOff>
          <xdr:row>2</xdr:row>
          <xdr:rowOff>180975</xdr:rowOff>
        </xdr:from>
        <xdr:to>
          <xdr:col>3</xdr:col>
          <xdr:colOff>342900</xdr:colOff>
          <xdr:row>3</xdr:row>
          <xdr:rowOff>466725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6</xdr:col>
          <xdr:colOff>733425</xdr:colOff>
          <xdr:row>2</xdr:row>
          <xdr:rowOff>0</xdr:rowOff>
        </xdr:to>
        <xdr:sp macro="" textlink="">
          <xdr:nvSpPr>
            <xdr:cNvPr id="17409" name="Drop Dow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StatsCTCtest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K"/>
      <sheetName val="CLC"/>
      <sheetName val="BALSIMIC"/>
      <sheetName val="BALEOM"/>
      <sheetName val="Quotidien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Annuel"/>
      <sheetName val="ID"/>
      <sheetName val="Employ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26"/>
  <sheetViews>
    <sheetView zoomScaleNormal="100" workbookViewId="0"/>
  </sheetViews>
  <sheetFormatPr baseColWidth="10" defaultRowHeight="15" x14ac:dyDescent="0.25"/>
  <sheetData>
    <row r="1" spans="1:5" x14ac:dyDescent="0.25">
      <c r="A1">
        <v>203</v>
      </c>
      <c r="B1" s="102">
        <v>3.1759259259259258E-2</v>
      </c>
      <c r="C1" s="103">
        <v>1209</v>
      </c>
      <c r="D1">
        <v>1586.2</v>
      </c>
      <c r="E1">
        <v>13</v>
      </c>
    </row>
    <row r="2" spans="1:5" x14ac:dyDescent="0.25">
      <c r="A2">
        <v>213</v>
      </c>
      <c r="B2" s="102">
        <v>2.7847222222222221E-2</v>
      </c>
      <c r="C2">
        <v>96</v>
      </c>
      <c r="D2">
        <v>143.6</v>
      </c>
      <c r="E2">
        <v>1</v>
      </c>
    </row>
    <row r="3" spans="1:5" x14ac:dyDescent="0.25">
      <c r="A3">
        <v>217</v>
      </c>
      <c r="B3" s="102">
        <v>3.9027777777777779E-2</v>
      </c>
      <c r="C3">
        <v>800</v>
      </c>
      <c r="D3">
        <v>854.1</v>
      </c>
      <c r="E3">
        <v>8</v>
      </c>
    </row>
    <row r="4" spans="1:5" x14ac:dyDescent="0.25">
      <c r="A4">
        <v>219</v>
      </c>
      <c r="B4" s="102">
        <v>8.8275462962962958E-2</v>
      </c>
      <c r="C4" s="103">
        <v>2563</v>
      </c>
      <c r="D4">
        <v>1209.8</v>
      </c>
      <c r="E4">
        <v>20</v>
      </c>
    </row>
    <row r="5" spans="1:5" x14ac:dyDescent="0.25">
      <c r="A5">
        <v>220</v>
      </c>
      <c r="B5" s="102">
        <v>9.5497685185185185E-2</v>
      </c>
      <c r="C5" s="103">
        <v>2996</v>
      </c>
      <c r="D5">
        <v>1307.2</v>
      </c>
      <c r="E5">
        <v>69</v>
      </c>
    </row>
    <row r="6" spans="1:5" x14ac:dyDescent="0.25">
      <c r="A6">
        <v>222</v>
      </c>
      <c r="B6" s="102">
        <v>8.3854166666666674E-2</v>
      </c>
      <c r="C6" s="103">
        <v>2834</v>
      </c>
      <c r="D6">
        <v>1408.2</v>
      </c>
      <c r="E6">
        <v>72</v>
      </c>
    </row>
    <row r="7" spans="1:5" x14ac:dyDescent="0.25">
      <c r="A7">
        <v>223</v>
      </c>
      <c r="B7" s="102">
        <v>8.9490740740740746E-2</v>
      </c>
      <c r="C7" s="103">
        <v>2063</v>
      </c>
      <c r="D7">
        <v>960.5</v>
      </c>
      <c r="E7">
        <v>12</v>
      </c>
    </row>
    <row r="8" spans="1:5" x14ac:dyDescent="0.25">
      <c r="A8">
        <v>224</v>
      </c>
      <c r="B8" s="102">
        <v>2.2546296296296297E-2</v>
      </c>
      <c r="C8" s="103">
        <v>1003</v>
      </c>
      <c r="D8">
        <v>1853.6</v>
      </c>
      <c r="E8">
        <v>5</v>
      </c>
    </row>
    <row r="9" spans="1:5" x14ac:dyDescent="0.25">
      <c r="A9">
        <v>225</v>
      </c>
      <c r="B9" s="102">
        <v>6.4236111111111105E-2</v>
      </c>
      <c r="C9" s="103">
        <v>2328</v>
      </c>
      <c r="D9">
        <v>1510.1</v>
      </c>
      <c r="E9">
        <v>34</v>
      </c>
    </row>
    <row r="10" spans="1:5" x14ac:dyDescent="0.25">
      <c r="A10">
        <v>226</v>
      </c>
      <c r="B10" s="102">
        <v>5.2199074074074066E-3</v>
      </c>
      <c r="C10">
        <v>135</v>
      </c>
      <c r="D10">
        <v>1077.5999999999999</v>
      </c>
      <c r="E10">
        <v>1</v>
      </c>
    </row>
    <row r="11" spans="1:5" x14ac:dyDescent="0.25">
      <c r="A11">
        <v>227</v>
      </c>
      <c r="B11" s="102">
        <v>2.7430555555555555E-2</v>
      </c>
      <c r="C11">
        <v>883</v>
      </c>
      <c r="D11">
        <v>1341.3</v>
      </c>
      <c r="E11">
        <v>17</v>
      </c>
    </row>
    <row r="12" spans="1:5" x14ac:dyDescent="0.25">
      <c r="A12">
        <v>228</v>
      </c>
      <c r="B12" s="102">
        <v>7.4305555555555548E-3</v>
      </c>
      <c r="C12">
        <v>304</v>
      </c>
      <c r="D12">
        <v>1704.7</v>
      </c>
      <c r="E12">
        <v>1</v>
      </c>
    </row>
    <row r="13" spans="1:5" x14ac:dyDescent="0.25">
      <c r="A13">
        <v>233</v>
      </c>
      <c r="B13" s="102">
        <v>8.2754629629629619E-3</v>
      </c>
      <c r="C13">
        <v>374</v>
      </c>
      <c r="D13">
        <v>1883.1</v>
      </c>
      <c r="E13">
        <v>2</v>
      </c>
    </row>
    <row r="14" spans="1:5" x14ac:dyDescent="0.25">
      <c r="A14">
        <v>234</v>
      </c>
      <c r="B14" s="102">
        <v>7.4050925925925923E-2</v>
      </c>
      <c r="C14" s="103">
        <v>2705</v>
      </c>
      <c r="D14">
        <v>1522</v>
      </c>
      <c r="E14">
        <v>37</v>
      </c>
    </row>
    <row r="15" spans="1:5" x14ac:dyDescent="0.25">
      <c r="A15">
        <v>236</v>
      </c>
      <c r="B15" s="102">
        <v>4.2372685185185187E-2</v>
      </c>
      <c r="C15" s="103">
        <v>2309</v>
      </c>
      <c r="D15">
        <v>2270.5</v>
      </c>
      <c r="E15">
        <v>53</v>
      </c>
    </row>
    <row r="16" spans="1:5" x14ac:dyDescent="0.25">
      <c r="A16">
        <v>238</v>
      </c>
      <c r="B16" s="102">
        <v>3.7939814814814815E-2</v>
      </c>
      <c r="C16">
        <v>767</v>
      </c>
      <c r="D16">
        <v>842.3</v>
      </c>
      <c r="E16">
        <v>20</v>
      </c>
    </row>
    <row r="17" spans="1:5" x14ac:dyDescent="0.25">
      <c r="A17">
        <v>316</v>
      </c>
      <c r="B17" s="102">
        <v>2.1331018518518517E-2</v>
      </c>
      <c r="C17">
        <v>527</v>
      </c>
      <c r="D17">
        <v>1029.4000000000001</v>
      </c>
      <c r="E17">
        <v>9</v>
      </c>
    </row>
    <row r="18" spans="1:5" x14ac:dyDescent="0.25">
      <c r="A18">
        <v>317</v>
      </c>
      <c r="B18" s="102">
        <v>3.0219907407407407E-2</v>
      </c>
      <c r="C18">
        <v>885</v>
      </c>
      <c r="D18">
        <v>1220.2</v>
      </c>
      <c r="E18">
        <v>14</v>
      </c>
    </row>
    <row r="19" spans="1:5" x14ac:dyDescent="0.25">
      <c r="A19">
        <v>320</v>
      </c>
      <c r="B19" s="102">
        <v>2.7731481481481478E-2</v>
      </c>
      <c r="C19">
        <v>84</v>
      </c>
      <c r="D19">
        <v>126.2</v>
      </c>
    </row>
    <row r="20" spans="1:5" x14ac:dyDescent="0.25">
      <c r="A20">
        <v>323</v>
      </c>
      <c r="B20" s="102">
        <v>3.7118055555555557E-2</v>
      </c>
      <c r="C20" s="103">
        <v>1666</v>
      </c>
      <c r="D20">
        <v>1870.2</v>
      </c>
      <c r="E20">
        <v>20</v>
      </c>
    </row>
    <row r="21" spans="1:5" x14ac:dyDescent="0.25">
      <c r="A21">
        <v>326</v>
      </c>
      <c r="B21" s="102">
        <v>1.2615740740740742E-2</v>
      </c>
      <c r="C21">
        <v>471</v>
      </c>
      <c r="D21">
        <v>1555.6</v>
      </c>
      <c r="E21">
        <v>21</v>
      </c>
    </row>
    <row r="22" spans="1:5" x14ac:dyDescent="0.25">
      <c r="A22">
        <v>328</v>
      </c>
      <c r="B22" s="102">
        <v>3.4502314814814812E-2</v>
      </c>
      <c r="C22" s="103">
        <v>1146</v>
      </c>
      <c r="D22">
        <v>1384</v>
      </c>
      <c r="E22">
        <v>23</v>
      </c>
    </row>
    <row r="23" spans="1:5" x14ac:dyDescent="0.25">
      <c r="A23">
        <v>329</v>
      </c>
      <c r="B23" s="102">
        <v>8.446759259259258E-2</v>
      </c>
      <c r="C23" s="103">
        <v>2843</v>
      </c>
      <c r="D23">
        <v>1402.4</v>
      </c>
      <c r="E23">
        <v>38</v>
      </c>
    </row>
    <row r="24" spans="1:5" x14ac:dyDescent="0.25">
      <c r="A24">
        <v>343</v>
      </c>
      <c r="B24" s="102">
        <v>4.5798611111111109E-2</v>
      </c>
      <c r="C24" s="103">
        <v>1315</v>
      </c>
      <c r="D24">
        <v>1196.4000000000001</v>
      </c>
      <c r="E24">
        <v>24</v>
      </c>
    </row>
    <row r="25" spans="1:5" x14ac:dyDescent="0.25">
      <c r="A25">
        <v>344</v>
      </c>
      <c r="B25" s="102">
        <v>5.9340277777777777E-2</v>
      </c>
      <c r="C25" s="103">
        <v>1888</v>
      </c>
      <c r="D25">
        <v>1325.7</v>
      </c>
      <c r="E25">
        <v>17</v>
      </c>
    </row>
    <row r="26" spans="1:5" x14ac:dyDescent="0.25">
      <c r="C26" s="10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19"/>
  <sheetViews>
    <sheetView workbookViewId="0"/>
  </sheetViews>
  <sheetFormatPr baseColWidth="10" defaultRowHeight="15" x14ac:dyDescent="0.25"/>
  <sheetData>
    <row r="1" spans="1:5" x14ac:dyDescent="0.25">
      <c r="A1">
        <v>203</v>
      </c>
      <c r="B1" s="102">
        <v>2.2858796296296294E-2</v>
      </c>
      <c r="C1">
        <v>622</v>
      </c>
      <c r="D1">
        <v>1133.8</v>
      </c>
      <c r="E1">
        <v>2</v>
      </c>
    </row>
    <row r="2" spans="1:5" x14ac:dyDescent="0.25">
      <c r="A2">
        <v>220</v>
      </c>
      <c r="B2" s="102">
        <v>4.3912037037037034E-2</v>
      </c>
      <c r="C2" s="103">
        <v>1106</v>
      </c>
      <c r="D2">
        <v>1049.4000000000001</v>
      </c>
      <c r="E2">
        <v>7</v>
      </c>
    </row>
    <row r="3" spans="1:5" x14ac:dyDescent="0.25">
      <c r="A3">
        <v>222</v>
      </c>
      <c r="B3" s="102">
        <v>5.4178240740740735E-2</v>
      </c>
      <c r="C3" s="103">
        <v>1016</v>
      </c>
      <c r="D3">
        <v>781.4</v>
      </c>
      <c r="E3">
        <v>11</v>
      </c>
    </row>
    <row r="4" spans="1:5" x14ac:dyDescent="0.25">
      <c r="A4">
        <v>223</v>
      </c>
      <c r="B4" s="102">
        <v>1.741898148148148E-2</v>
      </c>
      <c r="C4">
        <v>355</v>
      </c>
      <c r="D4">
        <v>849.2</v>
      </c>
      <c r="E4">
        <v>2</v>
      </c>
    </row>
    <row r="5" spans="1:5" x14ac:dyDescent="0.25">
      <c r="A5">
        <v>224</v>
      </c>
      <c r="B5" s="102">
        <v>2.8935185185185188E-3</v>
      </c>
      <c r="C5">
        <v>47</v>
      </c>
      <c r="D5">
        <v>676.8</v>
      </c>
      <c r="E5">
        <v>1</v>
      </c>
    </row>
    <row r="6" spans="1:5" x14ac:dyDescent="0.25">
      <c r="A6">
        <v>227</v>
      </c>
      <c r="B6" s="102">
        <v>2.0023148148148148E-3</v>
      </c>
      <c r="C6">
        <v>46</v>
      </c>
      <c r="D6">
        <v>957.2</v>
      </c>
    </row>
    <row r="7" spans="1:5" x14ac:dyDescent="0.25">
      <c r="A7">
        <v>228</v>
      </c>
      <c r="B7" s="102">
        <v>2.9166666666666668E-3</v>
      </c>
      <c r="C7">
        <v>71</v>
      </c>
      <c r="D7">
        <v>1014.3</v>
      </c>
    </row>
    <row r="8" spans="1:5" x14ac:dyDescent="0.25">
      <c r="A8">
        <v>233</v>
      </c>
      <c r="B8" s="102">
        <v>4.9884259259259265E-3</v>
      </c>
      <c r="C8">
        <v>161</v>
      </c>
      <c r="D8">
        <v>1344.8</v>
      </c>
      <c r="E8">
        <v>7</v>
      </c>
    </row>
    <row r="9" spans="1:5" x14ac:dyDescent="0.25">
      <c r="A9">
        <v>234</v>
      </c>
      <c r="B9" s="102">
        <v>1.8900462962962963E-2</v>
      </c>
      <c r="C9">
        <v>514</v>
      </c>
      <c r="D9">
        <v>1133.0999999999999</v>
      </c>
      <c r="E9">
        <v>3</v>
      </c>
    </row>
    <row r="10" spans="1:5" x14ac:dyDescent="0.25">
      <c r="A10">
        <v>236</v>
      </c>
      <c r="B10" s="102">
        <v>8.564814814814815E-3</v>
      </c>
      <c r="C10">
        <v>196</v>
      </c>
      <c r="D10">
        <v>953.5</v>
      </c>
      <c r="E10">
        <v>3</v>
      </c>
    </row>
    <row r="11" spans="1:5" x14ac:dyDescent="0.25">
      <c r="A11">
        <v>238</v>
      </c>
      <c r="B11" s="102">
        <v>2.7314814814814819E-3</v>
      </c>
      <c r="C11">
        <v>48</v>
      </c>
      <c r="D11">
        <v>732.2</v>
      </c>
    </row>
    <row r="12" spans="1:5" x14ac:dyDescent="0.25">
      <c r="A12">
        <v>316</v>
      </c>
      <c r="B12" s="102">
        <v>3.5949074074074071E-2</v>
      </c>
      <c r="C12">
        <v>679</v>
      </c>
      <c r="D12">
        <v>787</v>
      </c>
      <c r="E12">
        <v>12</v>
      </c>
    </row>
    <row r="13" spans="1:5" x14ac:dyDescent="0.25">
      <c r="A13">
        <v>317</v>
      </c>
      <c r="B13" s="102">
        <v>2.3414351851851853E-2</v>
      </c>
      <c r="C13">
        <v>416</v>
      </c>
      <c r="D13">
        <v>740.3</v>
      </c>
      <c r="E13">
        <v>5</v>
      </c>
    </row>
    <row r="14" spans="1:5" x14ac:dyDescent="0.25">
      <c r="A14">
        <v>323</v>
      </c>
      <c r="B14" s="102">
        <v>3.8981481481481485E-2</v>
      </c>
      <c r="C14">
        <v>876</v>
      </c>
      <c r="D14">
        <v>936.3</v>
      </c>
      <c r="E14">
        <v>6</v>
      </c>
    </row>
    <row r="15" spans="1:5" x14ac:dyDescent="0.25">
      <c r="A15">
        <v>326</v>
      </c>
      <c r="B15" s="102">
        <v>8.1018518518518516E-5</v>
      </c>
      <c r="D15">
        <v>0</v>
      </c>
    </row>
    <row r="16" spans="1:5" x14ac:dyDescent="0.25">
      <c r="A16">
        <v>328</v>
      </c>
      <c r="B16" s="102">
        <v>5.1273148148148146E-3</v>
      </c>
      <c r="C16">
        <v>149</v>
      </c>
      <c r="D16">
        <v>1210.8</v>
      </c>
      <c r="E16">
        <v>2</v>
      </c>
    </row>
    <row r="17" spans="1:5" x14ac:dyDescent="0.25">
      <c r="A17">
        <v>329</v>
      </c>
      <c r="B17" s="102">
        <v>1.9212962962962962E-3</v>
      </c>
      <c r="C17">
        <v>31</v>
      </c>
      <c r="D17">
        <v>672.3</v>
      </c>
      <c r="E17">
        <v>1</v>
      </c>
    </row>
    <row r="18" spans="1:5" x14ac:dyDescent="0.25">
      <c r="A18">
        <v>343</v>
      </c>
      <c r="B18" s="102">
        <v>1.9039351851851852E-2</v>
      </c>
      <c r="C18">
        <v>352</v>
      </c>
      <c r="D18">
        <v>770.3</v>
      </c>
      <c r="E18">
        <v>3</v>
      </c>
    </row>
    <row r="19" spans="1:5" x14ac:dyDescent="0.25">
      <c r="A19">
        <v>344</v>
      </c>
      <c r="B19" s="102">
        <v>2.0601851851851853E-3</v>
      </c>
      <c r="C19">
        <v>43</v>
      </c>
      <c r="D19">
        <v>869.7</v>
      </c>
      <c r="E19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C10"/>
  <sheetViews>
    <sheetView workbookViewId="0"/>
  </sheetViews>
  <sheetFormatPr baseColWidth="10" defaultRowHeight="15" x14ac:dyDescent="0.25"/>
  <sheetData>
    <row r="1" spans="1:3" x14ac:dyDescent="0.25">
      <c r="A1">
        <v>228</v>
      </c>
      <c r="B1" s="102">
        <v>5.5555555555555556E-4</v>
      </c>
      <c r="C1">
        <v>2</v>
      </c>
    </row>
    <row r="2" spans="1:3" x14ac:dyDescent="0.25">
      <c r="A2">
        <v>234</v>
      </c>
      <c r="B2" s="102">
        <v>1.5150462962962963E-2</v>
      </c>
      <c r="C2">
        <v>9</v>
      </c>
    </row>
    <row r="3" spans="1:3" x14ac:dyDescent="0.25">
      <c r="A3">
        <v>236</v>
      </c>
      <c r="B3" s="102">
        <v>1.4826388888888889E-2</v>
      </c>
      <c r="C3">
        <v>14</v>
      </c>
    </row>
    <row r="4" spans="1:3" x14ac:dyDescent="0.25">
      <c r="A4">
        <v>238</v>
      </c>
      <c r="B4" s="102">
        <v>1.7824074074074072E-3</v>
      </c>
      <c r="C4">
        <v>2</v>
      </c>
    </row>
    <row r="5" spans="1:3" x14ac:dyDescent="0.25">
      <c r="A5">
        <v>316</v>
      </c>
      <c r="B5" s="102">
        <v>4.0972222222222226E-3</v>
      </c>
      <c r="C5">
        <v>4</v>
      </c>
    </row>
    <row r="6" spans="1:3" x14ac:dyDescent="0.25">
      <c r="A6">
        <v>320</v>
      </c>
      <c r="B6" s="102">
        <v>1.3657407407407409E-3</v>
      </c>
      <c r="C6">
        <v>1</v>
      </c>
    </row>
    <row r="7" spans="1:3" x14ac:dyDescent="0.25">
      <c r="A7">
        <v>323</v>
      </c>
      <c r="B7" s="102">
        <v>5.138888888888889E-3</v>
      </c>
      <c r="C7">
        <v>4</v>
      </c>
    </row>
    <row r="8" spans="1:3" x14ac:dyDescent="0.25">
      <c r="A8">
        <v>328</v>
      </c>
      <c r="B8" s="102">
        <v>5.9375000000000009E-3</v>
      </c>
      <c r="C8">
        <v>10</v>
      </c>
    </row>
    <row r="9" spans="1:3" x14ac:dyDescent="0.25">
      <c r="A9">
        <v>329</v>
      </c>
      <c r="B9" s="102">
        <v>8.1018518518518516E-4</v>
      </c>
      <c r="C9">
        <v>3</v>
      </c>
    </row>
    <row r="10" spans="1:3" x14ac:dyDescent="0.25">
      <c r="A10">
        <v>343</v>
      </c>
      <c r="B10" s="102">
        <v>2.3148148148148147E-5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15"/>
  <sheetViews>
    <sheetView workbookViewId="0"/>
  </sheetViews>
  <sheetFormatPr baseColWidth="10" defaultRowHeight="15" x14ac:dyDescent="0.25"/>
  <sheetData>
    <row r="1" spans="1:3" x14ac:dyDescent="0.25">
      <c r="A1">
        <v>203</v>
      </c>
      <c r="B1" s="102">
        <v>6.1481481481481477E-2</v>
      </c>
      <c r="C1">
        <v>66</v>
      </c>
    </row>
    <row r="2" spans="1:3" x14ac:dyDescent="0.25">
      <c r="A2">
        <v>224</v>
      </c>
      <c r="B2" s="102">
        <v>3.0925925925925926E-2</v>
      </c>
      <c r="C2">
        <v>15</v>
      </c>
    </row>
    <row r="3" spans="1:3" x14ac:dyDescent="0.25">
      <c r="A3">
        <v>227</v>
      </c>
      <c r="B3" s="102">
        <v>0.12542824074074074</v>
      </c>
      <c r="C3">
        <v>148</v>
      </c>
    </row>
    <row r="4" spans="1:3" x14ac:dyDescent="0.25">
      <c r="A4">
        <v>228</v>
      </c>
      <c r="B4" s="102">
        <v>0.10262731481481481</v>
      </c>
      <c r="C4">
        <v>65</v>
      </c>
    </row>
    <row r="5" spans="1:3" x14ac:dyDescent="0.25">
      <c r="A5">
        <v>233</v>
      </c>
      <c r="B5" s="102">
        <v>1.0694444444444444E-2</v>
      </c>
      <c r="C5">
        <v>16</v>
      </c>
    </row>
    <row r="6" spans="1:3" x14ac:dyDescent="0.25">
      <c r="A6">
        <v>234</v>
      </c>
      <c r="B6" s="102">
        <v>4.4502314814814814E-2</v>
      </c>
      <c r="C6">
        <v>35</v>
      </c>
    </row>
    <row r="7" spans="1:3" x14ac:dyDescent="0.25">
      <c r="A7">
        <v>236</v>
      </c>
      <c r="B7" s="102">
        <v>9.0057870370370371E-2</v>
      </c>
      <c r="C7">
        <v>81</v>
      </c>
    </row>
    <row r="8" spans="1:3" x14ac:dyDescent="0.25">
      <c r="A8">
        <v>238</v>
      </c>
      <c r="B8" s="102">
        <v>2.9074074074074075E-2</v>
      </c>
      <c r="C8">
        <v>15</v>
      </c>
    </row>
    <row r="9" spans="1:3" x14ac:dyDescent="0.25">
      <c r="A9">
        <v>316</v>
      </c>
      <c r="B9" s="102">
        <v>0.10934027777777777</v>
      </c>
      <c r="C9">
        <v>95</v>
      </c>
    </row>
    <row r="10" spans="1:3" x14ac:dyDescent="0.25">
      <c r="A10">
        <v>320</v>
      </c>
      <c r="B10" s="102">
        <v>2.6620370370370372E-4</v>
      </c>
      <c r="C10">
        <v>1</v>
      </c>
    </row>
    <row r="11" spans="1:3" x14ac:dyDescent="0.25">
      <c r="A11">
        <v>323</v>
      </c>
      <c r="B11" s="102">
        <v>6.7222222222222225E-2</v>
      </c>
      <c r="C11">
        <v>49</v>
      </c>
    </row>
    <row r="12" spans="1:3" x14ac:dyDescent="0.25">
      <c r="A12">
        <v>326</v>
      </c>
      <c r="B12" s="102">
        <v>4.0972222222222226E-3</v>
      </c>
      <c r="C12">
        <v>5</v>
      </c>
    </row>
    <row r="13" spans="1:3" x14ac:dyDescent="0.25">
      <c r="A13">
        <v>328</v>
      </c>
      <c r="B13" s="102">
        <v>9.8298611111111114E-2</v>
      </c>
      <c r="C13">
        <v>93</v>
      </c>
    </row>
    <row r="14" spans="1:3" x14ac:dyDescent="0.25">
      <c r="A14">
        <v>329</v>
      </c>
      <c r="B14" s="102">
        <v>5.5879629629629633E-2</v>
      </c>
      <c r="C14">
        <v>41</v>
      </c>
    </row>
    <row r="15" spans="1:3" x14ac:dyDescent="0.25">
      <c r="A15">
        <v>343</v>
      </c>
      <c r="B15" s="102">
        <v>8.9189814814814819E-2</v>
      </c>
      <c r="C15">
        <v>74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AT587"/>
  <sheetViews>
    <sheetView tabSelected="1" workbookViewId="0"/>
  </sheetViews>
  <sheetFormatPr baseColWidth="10" defaultRowHeight="15" x14ac:dyDescent="0.25"/>
  <cols>
    <col min="1" max="1" width="11.42578125" style="2"/>
    <col min="2" max="2" width="11.42578125" style="112"/>
    <col min="3" max="3" width="34.140625" customWidth="1"/>
    <col min="6" max="6" width="11.42578125" customWidth="1"/>
    <col min="9" max="9" width="11.42578125" hidden="1" customWidth="1"/>
    <col min="12" max="12" width="0" hidden="1" customWidth="1"/>
    <col min="15" max="15" width="0" hidden="1" customWidth="1"/>
    <col min="17" max="17" width="0" hidden="1" customWidth="1"/>
    <col min="20" max="20" width="0" hidden="1" customWidth="1"/>
    <col min="23" max="23" width="11.42578125" hidden="1" customWidth="1"/>
    <col min="25" max="25" width="0" hidden="1" customWidth="1"/>
    <col min="27" max="27" width="0" hidden="1" customWidth="1"/>
    <col min="29" max="29" width="0" hidden="1" customWidth="1"/>
    <col min="31" max="31" width="0" hidden="1" customWidth="1"/>
  </cols>
  <sheetData>
    <row r="1" spans="1:46" x14ac:dyDescent="0.25">
      <c r="C1" s="10"/>
      <c r="D1" s="12"/>
      <c r="E1" s="12"/>
      <c r="F1" s="12"/>
      <c r="G1" s="12"/>
      <c r="H1" s="12"/>
      <c r="I1" s="12"/>
      <c r="J1" s="12"/>
      <c r="K1" s="208" t="s">
        <v>1</v>
      </c>
      <c r="L1" s="208"/>
      <c r="M1" s="208"/>
      <c r="N1" s="208"/>
      <c r="O1" s="208"/>
      <c r="P1" s="208"/>
      <c r="Q1" s="208"/>
      <c r="R1" s="208"/>
      <c r="S1" s="208"/>
      <c r="T1" s="86"/>
      <c r="U1" s="12"/>
      <c r="V1" s="12"/>
      <c r="W1" s="12"/>
      <c r="X1" s="12"/>
      <c r="Y1" s="12"/>
      <c r="Z1" s="12"/>
      <c r="AA1" s="12"/>
      <c r="AB1" s="12"/>
      <c r="AC1" s="12"/>
      <c r="AD1" s="12"/>
      <c r="AE1" s="75"/>
      <c r="AF1" s="87"/>
    </row>
    <row r="2" spans="1:46" ht="15.75" thickBot="1" x14ac:dyDescent="0.3">
      <c r="C2" s="11"/>
      <c r="D2" s="13"/>
      <c r="E2" s="13"/>
      <c r="F2" s="13"/>
      <c r="G2" s="13"/>
      <c r="H2" s="13"/>
      <c r="I2" s="13"/>
      <c r="J2" s="13"/>
      <c r="K2" s="209"/>
      <c r="L2" s="209"/>
      <c r="M2" s="209"/>
      <c r="N2" s="209"/>
      <c r="O2" s="209"/>
      <c r="P2" s="209"/>
      <c r="Q2" s="209"/>
      <c r="R2" s="209"/>
      <c r="S2" s="209"/>
      <c r="T2" s="69"/>
      <c r="U2" s="13"/>
      <c r="V2" s="13"/>
      <c r="W2" s="13"/>
      <c r="X2" s="52"/>
      <c r="Y2" s="13"/>
      <c r="Z2" s="13"/>
      <c r="AA2" s="13"/>
      <c r="AB2" s="52"/>
      <c r="AC2" s="13"/>
      <c r="AD2" s="13"/>
      <c r="AE2" s="76"/>
      <c r="AF2" s="87"/>
    </row>
    <row r="3" spans="1:46" ht="15.75" thickBot="1" x14ac:dyDescent="0.3">
      <c r="C3" s="210"/>
      <c r="D3" s="211"/>
      <c r="E3" s="205"/>
      <c r="F3" s="206"/>
      <c r="G3" s="207"/>
      <c r="H3" s="205" t="s">
        <v>2</v>
      </c>
      <c r="I3" s="206"/>
      <c r="J3" s="206"/>
      <c r="K3" s="206"/>
      <c r="L3" s="206"/>
      <c r="M3" s="206"/>
      <c r="N3" s="206"/>
      <c r="O3" s="207"/>
      <c r="P3" s="205" t="s">
        <v>3</v>
      </c>
      <c r="Q3" s="206"/>
      <c r="R3" s="206"/>
      <c r="S3" s="206"/>
      <c r="T3" s="206"/>
      <c r="U3" s="206"/>
      <c r="V3" s="206"/>
      <c r="W3" s="207"/>
      <c r="X3" s="205" t="s">
        <v>29</v>
      </c>
      <c r="Y3" s="206"/>
      <c r="Z3" s="206"/>
      <c r="AA3" s="206"/>
      <c r="AB3" s="205" t="s">
        <v>28</v>
      </c>
      <c r="AC3" s="206"/>
      <c r="AD3" s="206"/>
      <c r="AE3" s="207"/>
      <c r="AF3" s="87"/>
    </row>
    <row r="4" spans="1:46" ht="45.75" thickBot="1" x14ac:dyDescent="0.3">
      <c r="C4" s="212"/>
      <c r="D4" s="213"/>
      <c r="E4" s="20" t="s">
        <v>34</v>
      </c>
      <c r="F4" s="20" t="s">
        <v>35</v>
      </c>
      <c r="G4" s="20" t="s">
        <v>36</v>
      </c>
      <c r="H4" s="19" t="s">
        <v>7</v>
      </c>
      <c r="I4" s="21"/>
      <c r="J4" s="20" t="s">
        <v>8</v>
      </c>
      <c r="K4" s="20" t="s">
        <v>9</v>
      </c>
      <c r="L4" s="20"/>
      <c r="M4" s="29" t="s">
        <v>10</v>
      </c>
      <c r="N4" s="29" t="s">
        <v>27</v>
      </c>
      <c r="O4" s="30"/>
      <c r="P4" s="21" t="s">
        <v>7</v>
      </c>
      <c r="Q4" s="21"/>
      <c r="R4" s="20" t="s">
        <v>8</v>
      </c>
      <c r="S4" s="20" t="s">
        <v>9</v>
      </c>
      <c r="T4" s="20"/>
      <c r="U4" s="29" t="s">
        <v>10</v>
      </c>
      <c r="V4" s="29" t="s">
        <v>27</v>
      </c>
      <c r="W4" s="29"/>
      <c r="X4" s="89" t="s">
        <v>7</v>
      </c>
      <c r="Y4" s="28"/>
      <c r="Z4" s="29" t="s">
        <v>11</v>
      </c>
      <c r="AA4" s="29"/>
      <c r="AB4" s="89" t="s">
        <v>7</v>
      </c>
      <c r="AC4" s="28"/>
      <c r="AD4" s="29" t="s">
        <v>11</v>
      </c>
      <c r="AE4" s="30"/>
      <c r="AF4" s="87"/>
    </row>
    <row r="5" spans="1:46" s="190" customFormat="1" ht="15.75" thickBot="1" x14ac:dyDescent="0.3">
      <c r="A5" s="176" t="s">
        <v>113</v>
      </c>
      <c r="B5" s="177"/>
      <c r="C5" s="178" t="s">
        <v>0</v>
      </c>
      <c r="D5" s="179" t="s">
        <v>6</v>
      </c>
      <c r="E5" s="180"/>
      <c r="F5" s="180"/>
      <c r="G5" s="180"/>
      <c r="H5" s="181"/>
      <c r="I5" s="181"/>
      <c r="J5" s="181"/>
      <c r="K5" s="181"/>
      <c r="L5" s="181"/>
      <c r="M5" s="181"/>
      <c r="N5" s="182"/>
      <c r="O5" s="183"/>
      <c r="P5" s="181"/>
      <c r="Q5" s="181"/>
      <c r="R5" s="181"/>
      <c r="S5" s="181"/>
      <c r="T5" s="181"/>
      <c r="U5" s="184"/>
      <c r="V5" s="182"/>
      <c r="W5" s="181"/>
      <c r="X5" s="185"/>
      <c r="Y5" s="186"/>
      <c r="Z5" s="187"/>
      <c r="AA5" s="186"/>
      <c r="AB5" s="185"/>
      <c r="AC5" s="186"/>
      <c r="AD5" s="187"/>
      <c r="AE5" s="188"/>
      <c r="AF5" s="189"/>
    </row>
    <row r="6" spans="1:46" ht="15.75" thickBot="1" x14ac:dyDescent="0.3">
      <c r="A6" s="166"/>
      <c r="B6" s="112" t="s">
        <v>48</v>
      </c>
      <c r="C6" s="175"/>
      <c r="D6" s="66"/>
      <c r="E6" s="80"/>
      <c r="F6" s="80"/>
      <c r="G6" s="91" t="e">
        <f>IF(ISBLANK(N6),"",AVERAGE(N6,V6))</f>
        <v>#DIV/0!</v>
      </c>
      <c r="H6" s="84"/>
      <c r="I6" s="85"/>
      <c r="J6" s="39"/>
      <c r="K6" s="39"/>
      <c r="L6" s="39"/>
      <c r="M6" s="39"/>
      <c r="N6" s="110" t="e">
        <f>J6/M6</f>
        <v>#DIV/0!</v>
      </c>
      <c r="O6" s="49"/>
      <c r="P6" s="33"/>
      <c r="Q6" s="70"/>
      <c r="R6" s="8"/>
      <c r="S6" s="8"/>
      <c r="T6" s="8"/>
      <c r="U6" s="39"/>
      <c r="V6" s="55" t="e">
        <f>R6/U6</f>
        <v>#DIV/0!</v>
      </c>
      <c r="W6" s="48"/>
      <c r="X6" s="56"/>
      <c r="Y6" s="71"/>
      <c r="Z6" s="60"/>
      <c r="AA6" s="60"/>
      <c r="AB6" s="56"/>
      <c r="AC6" s="71"/>
      <c r="AD6" s="60"/>
      <c r="AE6" s="61"/>
      <c r="AF6" s="87"/>
      <c r="AG6" s="202" t="s">
        <v>20</v>
      </c>
      <c r="AH6" s="202"/>
      <c r="AI6" s="202"/>
      <c r="AJ6" s="202"/>
      <c r="AL6" s="203" t="s">
        <v>26</v>
      </c>
      <c r="AM6" s="203"/>
      <c r="AN6" s="203"/>
      <c r="AO6" s="203"/>
      <c r="AQ6" s="204" t="s">
        <v>30</v>
      </c>
      <c r="AR6" s="204"/>
      <c r="AS6" s="204"/>
      <c r="AT6" s="204"/>
    </row>
    <row r="7" spans="1:46" ht="15.75" thickBot="1" x14ac:dyDescent="0.3">
      <c r="A7" s="166"/>
      <c r="B7" s="112" t="s">
        <v>48</v>
      </c>
      <c r="C7" s="175"/>
      <c r="D7" s="35"/>
      <c r="E7" s="80"/>
      <c r="F7" s="80"/>
      <c r="G7" s="91" t="e">
        <f t="shared" ref="G7:G30" si="0">IF(ISBLANK(N7),"",AVERAGE(N7,V7))</f>
        <v>#DIV/0!</v>
      </c>
      <c r="H7" s="84"/>
      <c r="I7" s="85"/>
      <c r="J7" s="39"/>
      <c r="K7" s="39"/>
      <c r="L7" s="39"/>
      <c r="M7" s="39"/>
      <c r="N7" s="110" t="e">
        <f t="shared" ref="N7:N29" si="1">J7/M7</f>
        <v>#DIV/0!</v>
      </c>
      <c r="O7" s="49"/>
      <c r="P7" s="33"/>
      <c r="Q7" s="70"/>
      <c r="R7" s="8"/>
      <c r="S7" s="8"/>
      <c r="T7" s="8"/>
      <c r="U7" s="39"/>
      <c r="V7" s="55" t="e">
        <f t="shared" ref="V7:V29" si="2">R7/U7</f>
        <v>#DIV/0!</v>
      </c>
      <c r="W7" s="48"/>
      <c r="X7" s="56"/>
      <c r="Y7" s="71"/>
      <c r="Z7" s="60"/>
      <c r="AA7" s="60"/>
      <c r="AB7" s="56"/>
      <c r="AC7" s="71"/>
      <c r="AD7" s="60"/>
      <c r="AE7" s="61"/>
      <c r="AF7" s="87"/>
      <c r="AG7" s="201" t="s">
        <v>12</v>
      </c>
      <c r="AH7" s="201"/>
      <c r="AI7" s="201"/>
      <c r="AJ7" s="201"/>
      <c r="AL7" s="201" t="s">
        <v>12</v>
      </c>
      <c r="AM7" s="201"/>
      <c r="AN7" s="201"/>
      <c r="AO7" s="201"/>
      <c r="AQ7" s="201" t="s">
        <v>12</v>
      </c>
      <c r="AR7" s="201"/>
      <c r="AS7" s="201"/>
      <c r="AT7" s="201"/>
    </row>
    <row r="8" spans="1:46" ht="15.75" thickBot="1" x14ac:dyDescent="0.3">
      <c r="A8" s="166"/>
      <c r="B8" s="112" t="s">
        <v>48</v>
      </c>
      <c r="C8" s="15"/>
      <c r="D8" s="35"/>
      <c r="E8" s="80"/>
      <c r="F8" s="80"/>
      <c r="G8" s="91" t="e">
        <f t="shared" si="0"/>
        <v>#DIV/0!</v>
      </c>
      <c r="H8" s="84"/>
      <c r="I8" s="85"/>
      <c r="J8" s="39"/>
      <c r="K8" s="39"/>
      <c r="L8" s="39"/>
      <c r="M8" s="39"/>
      <c r="N8" s="110" t="e">
        <f t="shared" si="1"/>
        <v>#DIV/0!</v>
      </c>
      <c r="O8" s="49"/>
      <c r="P8" s="33"/>
      <c r="Q8" s="70"/>
      <c r="R8" s="8"/>
      <c r="S8" s="8"/>
      <c r="T8" s="8"/>
      <c r="U8" s="39"/>
      <c r="V8" s="55" t="e">
        <f t="shared" si="2"/>
        <v>#DIV/0!</v>
      </c>
      <c r="W8" s="48"/>
      <c r="X8" s="56"/>
      <c r="Y8" s="71"/>
      <c r="Z8" s="60"/>
      <c r="AA8" s="60"/>
      <c r="AB8" s="56"/>
      <c r="AC8" s="71"/>
      <c r="AD8" s="60"/>
      <c r="AE8" s="61"/>
      <c r="AF8" s="87"/>
      <c r="AG8" s="15" t="s">
        <v>13</v>
      </c>
      <c r="AH8" s="16" t="s">
        <v>14</v>
      </c>
      <c r="AI8" s="38">
        <f>H31+(H31*0.2)</f>
        <v>0</v>
      </c>
      <c r="AJ8" s="26"/>
      <c r="AL8" s="15" t="s">
        <v>13</v>
      </c>
      <c r="AM8" s="16" t="s">
        <v>14</v>
      </c>
      <c r="AN8" s="38">
        <f>P31+(P31*0.2)</f>
        <v>0</v>
      </c>
      <c r="AO8" s="26"/>
      <c r="AQ8" s="15" t="s">
        <v>13</v>
      </c>
      <c r="AR8" s="16" t="s">
        <v>14</v>
      </c>
      <c r="AS8" s="38">
        <f>X31+(X31*0.2)</f>
        <v>0</v>
      </c>
      <c r="AT8" s="26"/>
    </row>
    <row r="9" spans="1:46" ht="15.75" thickBot="1" x14ac:dyDescent="0.3">
      <c r="A9" s="166"/>
      <c r="B9" s="112" t="s">
        <v>48</v>
      </c>
      <c r="C9" s="175"/>
      <c r="D9" s="35"/>
      <c r="E9" s="80"/>
      <c r="F9" s="80"/>
      <c r="G9" s="91" t="e">
        <f t="shared" si="0"/>
        <v>#DIV/0!</v>
      </c>
      <c r="H9" s="84"/>
      <c r="I9" s="85"/>
      <c r="J9" s="39"/>
      <c r="K9" s="39"/>
      <c r="L9" s="39"/>
      <c r="M9" s="39"/>
      <c r="N9" s="110" t="e">
        <f t="shared" si="1"/>
        <v>#DIV/0!</v>
      </c>
      <c r="O9" s="49"/>
      <c r="P9" s="33"/>
      <c r="Q9" s="70"/>
      <c r="R9" s="39"/>
      <c r="S9" s="39"/>
      <c r="T9" s="8"/>
      <c r="U9" s="39"/>
      <c r="V9" s="55" t="e">
        <f t="shared" si="2"/>
        <v>#DIV/0!</v>
      </c>
      <c r="W9" s="48"/>
      <c r="X9" s="56"/>
      <c r="Y9" s="71"/>
      <c r="Z9" s="60"/>
      <c r="AA9" s="60"/>
      <c r="AB9" s="56"/>
      <c r="AC9" s="71"/>
      <c r="AD9" s="60"/>
      <c r="AE9" s="61"/>
      <c r="AF9" s="87"/>
      <c r="AG9" s="15" t="s">
        <v>15</v>
      </c>
      <c r="AH9" s="16" t="s">
        <v>17</v>
      </c>
      <c r="AI9" s="38">
        <f>AI10+0.00001</f>
        <v>1.0000000000000001E-5</v>
      </c>
      <c r="AJ9" s="38">
        <f>AI8-0.00001</f>
        <v>-1.0000000000000001E-5</v>
      </c>
      <c r="AL9" s="15" t="s">
        <v>15</v>
      </c>
      <c r="AM9" s="16" t="s">
        <v>17</v>
      </c>
      <c r="AN9" s="38">
        <f>AN10+0.00001</f>
        <v>1.0000000000000001E-5</v>
      </c>
      <c r="AO9" s="38">
        <f>AN8-0.00001</f>
        <v>-1.0000000000000001E-5</v>
      </c>
      <c r="AQ9" s="15" t="s">
        <v>15</v>
      </c>
      <c r="AR9" s="16" t="s">
        <v>17</v>
      </c>
      <c r="AS9" s="38">
        <f>AS10+0.00001</f>
        <v>1.0000000000000001E-5</v>
      </c>
      <c r="AT9" s="38">
        <f>AS8-0.0001</f>
        <v>-1E-4</v>
      </c>
    </row>
    <row r="10" spans="1:46" ht="15.75" thickBot="1" x14ac:dyDescent="0.3">
      <c r="A10" s="166"/>
      <c r="B10" s="112" t="s">
        <v>48</v>
      </c>
      <c r="C10" s="175"/>
      <c r="D10" s="35"/>
      <c r="E10" s="80"/>
      <c r="F10" s="80"/>
      <c r="G10" s="91" t="e">
        <f t="shared" si="0"/>
        <v>#DIV/0!</v>
      </c>
      <c r="H10" s="84"/>
      <c r="I10" s="85"/>
      <c r="J10" s="39"/>
      <c r="K10" s="39"/>
      <c r="L10" s="39"/>
      <c r="M10" s="39"/>
      <c r="N10" s="110" t="e">
        <f t="shared" si="1"/>
        <v>#DIV/0!</v>
      </c>
      <c r="O10" s="49"/>
      <c r="P10" s="33"/>
      <c r="Q10" s="70"/>
      <c r="R10" s="39"/>
      <c r="S10" s="39"/>
      <c r="T10" s="8"/>
      <c r="U10" s="39"/>
      <c r="V10" s="55" t="e">
        <f t="shared" si="2"/>
        <v>#DIV/0!</v>
      </c>
      <c r="W10" s="48"/>
      <c r="X10" s="56"/>
      <c r="Y10" s="71"/>
      <c r="Z10" s="60"/>
      <c r="AA10" s="60"/>
      <c r="AB10" s="56"/>
      <c r="AC10" s="71"/>
      <c r="AD10" s="60"/>
      <c r="AE10" s="61"/>
      <c r="AF10" s="87"/>
      <c r="AG10" s="15" t="s">
        <v>16</v>
      </c>
      <c r="AH10" s="16" t="s">
        <v>18</v>
      </c>
      <c r="AI10" s="38">
        <f>H31-(H31*0.2)</f>
        <v>0</v>
      </c>
      <c r="AJ10" s="26"/>
      <c r="AL10" s="15" t="s">
        <v>16</v>
      </c>
      <c r="AM10" s="16" t="s">
        <v>18</v>
      </c>
      <c r="AN10" s="38">
        <f>P31-(P31*0.2)</f>
        <v>0</v>
      </c>
      <c r="AO10" s="26"/>
      <c r="AQ10" s="15" t="s">
        <v>16</v>
      </c>
      <c r="AR10" s="16" t="s">
        <v>18</v>
      </c>
      <c r="AS10" s="38">
        <f>X31-(X31*0.2)</f>
        <v>0</v>
      </c>
      <c r="AT10" s="26"/>
    </row>
    <row r="11" spans="1:46" ht="15.75" thickBot="1" x14ac:dyDescent="0.3">
      <c r="A11" s="166"/>
      <c r="B11" s="112" t="s">
        <v>48</v>
      </c>
      <c r="C11" s="175"/>
      <c r="D11" s="35"/>
      <c r="E11" s="80"/>
      <c r="F11" s="80"/>
      <c r="G11" s="91" t="e">
        <f t="shared" si="0"/>
        <v>#DIV/0!</v>
      </c>
      <c r="H11" s="84"/>
      <c r="I11" s="85"/>
      <c r="J11" s="39"/>
      <c r="K11" s="39"/>
      <c r="L11" s="39"/>
      <c r="M11" s="39"/>
      <c r="N11" s="110" t="e">
        <f t="shared" si="1"/>
        <v>#DIV/0!</v>
      </c>
      <c r="O11" s="49"/>
      <c r="P11" s="33"/>
      <c r="Q11" s="70"/>
      <c r="R11" s="39"/>
      <c r="S11" s="39"/>
      <c r="T11" s="8"/>
      <c r="U11" s="39"/>
      <c r="V11" s="55" t="e">
        <f t="shared" si="2"/>
        <v>#DIV/0!</v>
      </c>
      <c r="W11" s="49"/>
      <c r="X11" s="56"/>
      <c r="Y11" s="71"/>
      <c r="Z11" s="60"/>
      <c r="AA11" s="60"/>
      <c r="AB11" s="56"/>
      <c r="AC11" s="71"/>
      <c r="AD11" s="60"/>
      <c r="AE11" s="61"/>
      <c r="AF11" s="87"/>
    </row>
    <row r="12" spans="1:46" ht="15.75" thickBot="1" x14ac:dyDescent="0.3">
      <c r="A12" s="166"/>
      <c r="B12" s="112" t="s">
        <v>48</v>
      </c>
      <c r="C12" s="175"/>
      <c r="D12" s="35"/>
      <c r="E12" s="80"/>
      <c r="F12" s="80"/>
      <c r="G12" s="91" t="e">
        <f t="shared" si="0"/>
        <v>#DIV/0!</v>
      </c>
      <c r="H12" s="84"/>
      <c r="I12" s="85"/>
      <c r="J12" s="39"/>
      <c r="K12" s="39"/>
      <c r="L12" s="39"/>
      <c r="M12" s="39"/>
      <c r="N12" s="110" t="e">
        <f t="shared" si="1"/>
        <v>#DIV/0!</v>
      </c>
      <c r="O12" s="49"/>
      <c r="P12" s="33"/>
      <c r="Q12" s="70"/>
      <c r="R12" s="39"/>
      <c r="S12" s="39"/>
      <c r="T12" s="8"/>
      <c r="U12" s="39"/>
      <c r="V12" s="55" t="e">
        <f t="shared" si="2"/>
        <v>#DIV/0!</v>
      </c>
      <c r="W12" s="49"/>
      <c r="X12" s="56"/>
      <c r="Y12" s="71"/>
      <c r="Z12" s="60"/>
      <c r="AA12" s="60"/>
      <c r="AB12" s="56"/>
      <c r="AC12" s="71"/>
      <c r="AD12" s="60"/>
      <c r="AE12" s="61"/>
      <c r="AF12" s="87"/>
    </row>
    <row r="13" spans="1:46" ht="15.75" thickBot="1" x14ac:dyDescent="0.3">
      <c r="A13" s="166"/>
      <c r="B13" s="112" t="s">
        <v>48</v>
      </c>
      <c r="C13" s="175"/>
      <c r="D13" s="35"/>
      <c r="E13" s="80"/>
      <c r="F13" s="80"/>
      <c r="G13" s="91" t="e">
        <f t="shared" si="0"/>
        <v>#DIV/0!</v>
      </c>
      <c r="H13" s="84"/>
      <c r="I13" s="85"/>
      <c r="J13" s="39"/>
      <c r="K13" s="39"/>
      <c r="L13" s="39"/>
      <c r="M13" s="39"/>
      <c r="N13" s="110" t="e">
        <f t="shared" si="1"/>
        <v>#DIV/0!</v>
      </c>
      <c r="O13" s="49"/>
      <c r="P13" s="33"/>
      <c r="Q13" s="70"/>
      <c r="R13" s="39"/>
      <c r="S13" s="39"/>
      <c r="T13" s="8"/>
      <c r="U13" s="39"/>
      <c r="V13" s="55" t="e">
        <f t="shared" si="2"/>
        <v>#DIV/0!</v>
      </c>
      <c r="W13" s="49"/>
      <c r="X13" s="56"/>
      <c r="Y13" s="71"/>
      <c r="Z13" s="60"/>
      <c r="AA13" s="60"/>
      <c r="AB13" s="56"/>
      <c r="AC13" s="71"/>
      <c r="AD13" s="60"/>
      <c r="AE13" s="61"/>
      <c r="AF13" s="87"/>
      <c r="AG13" s="202" t="s">
        <v>21</v>
      </c>
      <c r="AH13" s="202"/>
      <c r="AI13" s="202"/>
      <c r="AJ13" s="202"/>
      <c r="AL13" s="203" t="s">
        <v>25</v>
      </c>
      <c r="AM13" s="203"/>
      <c r="AN13" s="203"/>
      <c r="AO13" s="203"/>
      <c r="AQ13" s="204" t="s">
        <v>31</v>
      </c>
      <c r="AR13" s="204"/>
      <c r="AS13" s="204"/>
      <c r="AT13" s="204"/>
    </row>
    <row r="14" spans="1:46" ht="15.75" thickBot="1" x14ac:dyDescent="0.3">
      <c r="A14" s="166"/>
      <c r="B14" s="112" t="s">
        <v>48</v>
      </c>
      <c r="C14" s="175"/>
      <c r="D14" s="35"/>
      <c r="E14" s="80"/>
      <c r="F14" s="80"/>
      <c r="G14" s="91" t="e">
        <f t="shared" si="0"/>
        <v>#DIV/0!</v>
      </c>
      <c r="H14" s="84"/>
      <c r="I14" s="85"/>
      <c r="J14" s="39"/>
      <c r="K14" s="39"/>
      <c r="L14" s="39"/>
      <c r="M14" s="39"/>
      <c r="N14" s="110" t="e">
        <f t="shared" si="1"/>
        <v>#DIV/0!</v>
      </c>
      <c r="O14" s="49"/>
      <c r="P14" s="33"/>
      <c r="Q14" s="70"/>
      <c r="R14" s="39"/>
      <c r="S14" s="39"/>
      <c r="T14" s="8"/>
      <c r="U14" s="39"/>
      <c r="V14" s="55" t="e">
        <f t="shared" si="2"/>
        <v>#DIV/0!</v>
      </c>
      <c r="W14" s="49"/>
      <c r="X14" s="56"/>
      <c r="Y14" s="71"/>
      <c r="Z14" s="60"/>
      <c r="AA14" s="60"/>
      <c r="AB14" s="56"/>
      <c r="AC14" s="71"/>
      <c r="AD14" s="60"/>
      <c r="AE14" s="61"/>
      <c r="AF14" s="87"/>
      <c r="AG14" s="201" t="s">
        <v>12</v>
      </c>
      <c r="AH14" s="201"/>
      <c r="AI14" s="201"/>
      <c r="AJ14" s="201"/>
      <c r="AL14" s="201" t="s">
        <v>12</v>
      </c>
      <c r="AM14" s="201"/>
      <c r="AN14" s="201"/>
      <c r="AO14" s="201"/>
      <c r="AQ14" s="201" t="s">
        <v>12</v>
      </c>
      <c r="AR14" s="201"/>
      <c r="AS14" s="201"/>
      <c r="AT14" s="201"/>
    </row>
    <row r="15" spans="1:46" ht="15.75" thickBot="1" x14ac:dyDescent="0.3">
      <c r="A15" s="166"/>
      <c r="B15" s="112" t="s">
        <v>48</v>
      </c>
      <c r="C15" s="175"/>
      <c r="D15" s="35"/>
      <c r="E15" s="80"/>
      <c r="F15" s="80"/>
      <c r="G15" s="91" t="e">
        <f t="shared" si="0"/>
        <v>#DIV/0!</v>
      </c>
      <c r="H15" s="84"/>
      <c r="I15" s="85"/>
      <c r="J15" s="39"/>
      <c r="K15" s="39"/>
      <c r="L15" s="39"/>
      <c r="M15" s="39"/>
      <c r="N15" s="110" t="e">
        <f t="shared" si="1"/>
        <v>#DIV/0!</v>
      </c>
      <c r="O15" s="49"/>
      <c r="P15" s="33"/>
      <c r="Q15" s="70"/>
      <c r="R15" s="39"/>
      <c r="S15" s="39"/>
      <c r="T15" s="8"/>
      <c r="U15" s="39"/>
      <c r="V15" s="55" t="e">
        <f t="shared" si="2"/>
        <v>#DIV/0!</v>
      </c>
      <c r="W15" s="49"/>
      <c r="X15" s="56"/>
      <c r="Y15" s="71"/>
      <c r="Z15" s="60"/>
      <c r="AA15" s="60"/>
      <c r="AB15" s="56"/>
      <c r="AC15" s="71"/>
      <c r="AD15" s="60"/>
      <c r="AE15" s="61"/>
      <c r="AF15" s="87"/>
      <c r="AG15" s="15" t="s">
        <v>13</v>
      </c>
      <c r="AH15" s="16" t="s">
        <v>14</v>
      </c>
      <c r="AI15" s="42">
        <f>J31+(J31*0.2)</f>
        <v>0</v>
      </c>
      <c r="AJ15" s="26"/>
      <c r="AL15" s="15" t="s">
        <v>13</v>
      </c>
      <c r="AM15" s="16" t="s">
        <v>14</v>
      </c>
      <c r="AN15" s="42">
        <f>R31+(R31*0.2)</f>
        <v>0</v>
      </c>
      <c r="AO15" s="26"/>
      <c r="AQ15" s="15" t="s">
        <v>13</v>
      </c>
      <c r="AR15" s="16" t="s">
        <v>14</v>
      </c>
      <c r="AS15" s="42">
        <f>Z31+(Z31*0.2)</f>
        <v>0</v>
      </c>
      <c r="AT15" s="26"/>
    </row>
    <row r="16" spans="1:46" ht="15.75" thickBot="1" x14ac:dyDescent="0.3">
      <c r="A16" s="166"/>
      <c r="B16" s="112" t="s">
        <v>48</v>
      </c>
      <c r="C16" s="175"/>
      <c r="D16" s="35"/>
      <c r="E16" s="80"/>
      <c r="F16" s="80"/>
      <c r="G16" s="91" t="e">
        <f t="shared" si="0"/>
        <v>#DIV/0!</v>
      </c>
      <c r="H16" s="84"/>
      <c r="I16" s="85"/>
      <c r="J16" s="39"/>
      <c r="K16" s="39"/>
      <c r="L16" s="39"/>
      <c r="M16" s="39"/>
      <c r="N16" s="110" t="e">
        <f t="shared" si="1"/>
        <v>#DIV/0!</v>
      </c>
      <c r="O16" s="49"/>
      <c r="P16" s="33"/>
      <c r="Q16" s="70"/>
      <c r="R16" s="39"/>
      <c r="S16" s="39"/>
      <c r="T16" s="8"/>
      <c r="U16" s="8"/>
      <c r="V16" s="55" t="e">
        <f t="shared" si="2"/>
        <v>#DIV/0!</v>
      </c>
      <c r="W16" s="49"/>
      <c r="X16" s="56"/>
      <c r="Y16" s="71"/>
      <c r="Z16" s="60"/>
      <c r="AA16" s="60"/>
      <c r="AB16" s="56"/>
      <c r="AC16" s="71"/>
      <c r="AD16" s="60"/>
      <c r="AE16" s="61"/>
      <c r="AF16" s="87"/>
      <c r="AG16" s="15" t="s">
        <v>15</v>
      </c>
      <c r="AH16" s="16" t="s">
        <v>17</v>
      </c>
      <c r="AI16" s="42">
        <f>AI17+1</f>
        <v>1</v>
      </c>
      <c r="AJ16" s="43">
        <f>AI15-1</f>
        <v>-1</v>
      </c>
      <c r="AL16" s="15" t="s">
        <v>15</v>
      </c>
      <c r="AM16" s="16" t="s">
        <v>17</v>
      </c>
      <c r="AN16" s="42">
        <f>AN17+1</f>
        <v>1</v>
      </c>
      <c r="AO16" s="43">
        <f>AN15-1</f>
        <v>-1</v>
      </c>
      <c r="AQ16" s="15" t="s">
        <v>15</v>
      </c>
      <c r="AR16" s="16" t="s">
        <v>17</v>
      </c>
      <c r="AS16" s="42">
        <f>AS17+0.01</f>
        <v>0.01</v>
      </c>
      <c r="AT16" s="42">
        <f>AS15-0.1</f>
        <v>-0.1</v>
      </c>
    </row>
    <row r="17" spans="1:46" ht="15.75" thickBot="1" x14ac:dyDescent="0.3">
      <c r="A17" s="166"/>
      <c r="B17" s="112" t="s">
        <v>48</v>
      </c>
      <c r="C17" s="175"/>
      <c r="D17" s="35"/>
      <c r="E17" s="80"/>
      <c r="F17" s="80"/>
      <c r="G17" s="91" t="e">
        <f t="shared" si="0"/>
        <v>#DIV/0!</v>
      </c>
      <c r="H17" s="84"/>
      <c r="I17" s="85"/>
      <c r="J17" s="39"/>
      <c r="K17" s="39"/>
      <c r="L17" s="39"/>
      <c r="M17" s="39"/>
      <c r="N17" s="110" t="e">
        <f t="shared" si="1"/>
        <v>#DIV/0!</v>
      </c>
      <c r="O17" s="49"/>
      <c r="P17" s="33"/>
      <c r="Q17" s="70"/>
      <c r="R17" s="39"/>
      <c r="S17" s="39"/>
      <c r="T17" s="8"/>
      <c r="U17" s="8"/>
      <c r="V17" s="55" t="e">
        <f t="shared" si="2"/>
        <v>#DIV/0!</v>
      </c>
      <c r="W17" s="49"/>
      <c r="X17" s="56"/>
      <c r="Y17" s="71"/>
      <c r="Z17" s="60"/>
      <c r="AA17" s="60"/>
      <c r="AB17" s="56"/>
      <c r="AC17" s="71"/>
      <c r="AD17" s="60"/>
      <c r="AE17" s="61"/>
      <c r="AF17" s="87"/>
      <c r="AG17" s="15" t="s">
        <v>16</v>
      </c>
      <c r="AH17" s="16" t="s">
        <v>18</v>
      </c>
      <c r="AI17" s="42">
        <f>J31-(J31*0.2)</f>
        <v>0</v>
      </c>
      <c r="AJ17" s="26"/>
      <c r="AL17" s="15" t="s">
        <v>16</v>
      </c>
      <c r="AM17" s="16" t="s">
        <v>18</v>
      </c>
      <c r="AN17" s="42">
        <f>R31-(R31*0.2)</f>
        <v>0</v>
      </c>
      <c r="AO17" s="26"/>
      <c r="AQ17" s="15" t="s">
        <v>16</v>
      </c>
      <c r="AR17" s="16" t="s">
        <v>18</v>
      </c>
      <c r="AS17" s="42">
        <f>Z31-(Z31*0.2)</f>
        <v>0</v>
      </c>
      <c r="AT17" s="26"/>
    </row>
    <row r="18" spans="1:46" ht="15.75" thickBot="1" x14ac:dyDescent="0.3">
      <c r="A18" s="166"/>
      <c r="B18" s="112" t="s">
        <v>48</v>
      </c>
      <c r="C18" s="175"/>
      <c r="D18" s="35"/>
      <c r="E18" s="80"/>
      <c r="F18" s="80"/>
      <c r="G18" s="91" t="e">
        <f t="shared" si="0"/>
        <v>#DIV/0!</v>
      </c>
      <c r="H18" s="84"/>
      <c r="I18" s="85"/>
      <c r="J18" s="39"/>
      <c r="K18" s="39"/>
      <c r="L18" s="39"/>
      <c r="M18" s="39"/>
      <c r="N18" s="110" t="e">
        <f t="shared" si="1"/>
        <v>#DIV/0!</v>
      </c>
      <c r="O18" s="49"/>
      <c r="P18" s="33"/>
      <c r="Q18" s="70"/>
      <c r="R18" s="39"/>
      <c r="S18" s="39"/>
      <c r="T18" s="8"/>
      <c r="U18" s="39"/>
      <c r="V18" s="55" t="e">
        <f t="shared" si="2"/>
        <v>#DIV/0!</v>
      </c>
      <c r="W18" s="49"/>
      <c r="X18" s="56"/>
      <c r="Y18" s="71"/>
      <c r="Z18" s="60"/>
      <c r="AA18" s="60"/>
      <c r="AB18" s="56"/>
      <c r="AC18" s="71"/>
      <c r="AD18" s="60"/>
      <c r="AE18" s="61"/>
      <c r="AF18" s="87"/>
      <c r="AI18" s="8"/>
      <c r="AN18" s="8"/>
    </row>
    <row r="19" spans="1:46" ht="15.75" thickBot="1" x14ac:dyDescent="0.3">
      <c r="A19" s="166"/>
      <c r="B19" s="112" t="s">
        <v>48</v>
      </c>
      <c r="C19" s="175"/>
      <c r="D19" s="35"/>
      <c r="E19" s="80"/>
      <c r="F19" s="80"/>
      <c r="G19" s="91" t="e">
        <f t="shared" si="0"/>
        <v>#DIV/0!</v>
      </c>
      <c r="H19" s="84"/>
      <c r="I19" s="85"/>
      <c r="J19" s="39"/>
      <c r="K19" s="39"/>
      <c r="L19" s="39"/>
      <c r="M19" s="39"/>
      <c r="N19" s="110" t="e">
        <f t="shared" si="1"/>
        <v>#DIV/0!</v>
      </c>
      <c r="O19" s="49"/>
      <c r="P19" s="33"/>
      <c r="Q19" s="70"/>
      <c r="R19" s="39"/>
      <c r="S19" s="39"/>
      <c r="T19" s="8"/>
      <c r="U19" s="39"/>
      <c r="V19" s="55" t="e">
        <f t="shared" si="2"/>
        <v>#DIV/0!</v>
      </c>
      <c r="W19" s="49"/>
      <c r="X19" s="56"/>
      <c r="Y19" s="71"/>
      <c r="Z19" s="60"/>
      <c r="AA19" s="60"/>
      <c r="AB19" s="56"/>
      <c r="AC19" s="71"/>
      <c r="AD19" s="60"/>
      <c r="AE19" s="61"/>
      <c r="AF19" s="87"/>
      <c r="AG19" s="202" t="s">
        <v>22</v>
      </c>
      <c r="AH19" s="202"/>
      <c r="AI19" s="202"/>
      <c r="AJ19" s="202"/>
      <c r="AL19" s="203" t="s">
        <v>24</v>
      </c>
      <c r="AM19" s="203"/>
      <c r="AN19" s="203"/>
      <c r="AO19" s="203"/>
      <c r="AQ19" s="204" t="s">
        <v>32</v>
      </c>
      <c r="AR19" s="204"/>
      <c r="AS19" s="204"/>
      <c r="AT19" s="204"/>
    </row>
    <row r="20" spans="1:46" ht="15.75" thickBot="1" x14ac:dyDescent="0.3">
      <c r="A20" s="166"/>
      <c r="B20" s="112" t="s">
        <v>48</v>
      </c>
      <c r="C20" s="175"/>
      <c r="D20" s="35"/>
      <c r="E20" s="80"/>
      <c r="F20" s="80"/>
      <c r="G20" s="91" t="e">
        <f t="shared" si="0"/>
        <v>#DIV/0!</v>
      </c>
      <c r="H20" s="84"/>
      <c r="I20" s="85"/>
      <c r="J20" s="39"/>
      <c r="K20" s="39"/>
      <c r="L20" s="39"/>
      <c r="M20" s="39"/>
      <c r="N20" s="110" t="e">
        <f t="shared" si="1"/>
        <v>#DIV/0!</v>
      </c>
      <c r="O20" s="49"/>
      <c r="P20" s="33"/>
      <c r="Q20" s="70"/>
      <c r="R20" s="39"/>
      <c r="S20" s="39"/>
      <c r="T20" s="8"/>
      <c r="U20" s="39"/>
      <c r="V20" s="55" t="e">
        <f t="shared" si="2"/>
        <v>#DIV/0!</v>
      </c>
      <c r="W20" s="49"/>
      <c r="X20" s="56"/>
      <c r="Y20" s="71"/>
      <c r="Z20" s="60"/>
      <c r="AA20" s="60"/>
      <c r="AB20" s="56"/>
      <c r="AC20" s="71"/>
      <c r="AD20" s="60"/>
      <c r="AE20" s="61"/>
      <c r="AF20" s="87"/>
      <c r="AG20" s="201" t="s">
        <v>12</v>
      </c>
      <c r="AH20" s="201"/>
      <c r="AI20" s="201"/>
      <c r="AJ20" s="201"/>
      <c r="AL20" s="201" t="s">
        <v>12</v>
      </c>
      <c r="AM20" s="201"/>
      <c r="AN20" s="201"/>
      <c r="AO20" s="201"/>
      <c r="AQ20" s="201" t="s">
        <v>12</v>
      </c>
      <c r="AR20" s="201"/>
      <c r="AS20" s="201"/>
      <c r="AT20" s="201"/>
    </row>
    <row r="21" spans="1:46" ht="15.75" thickBot="1" x14ac:dyDescent="0.3">
      <c r="A21" s="166"/>
      <c r="B21" s="112" t="s">
        <v>48</v>
      </c>
      <c r="C21" s="15"/>
      <c r="D21" s="35"/>
      <c r="E21" s="80"/>
      <c r="F21" s="80"/>
      <c r="G21" s="91" t="e">
        <f t="shared" si="0"/>
        <v>#DIV/0!</v>
      </c>
      <c r="H21" s="84"/>
      <c r="I21" s="85"/>
      <c r="J21" s="39"/>
      <c r="K21" s="39"/>
      <c r="L21" s="39"/>
      <c r="M21" s="39"/>
      <c r="N21" s="110" t="e">
        <f t="shared" si="1"/>
        <v>#DIV/0!</v>
      </c>
      <c r="O21" s="49"/>
      <c r="P21" s="33"/>
      <c r="Q21" s="70"/>
      <c r="R21" s="39"/>
      <c r="S21" s="39"/>
      <c r="T21" s="8"/>
      <c r="U21" s="39"/>
      <c r="V21" s="55" t="e">
        <f t="shared" si="2"/>
        <v>#DIV/0!</v>
      </c>
      <c r="W21" s="49"/>
      <c r="X21" s="56"/>
      <c r="Y21" s="71"/>
      <c r="Z21" s="60"/>
      <c r="AA21" s="60"/>
      <c r="AB21" s="56"/>
      <c r="AC21" s="71"/>
      <c r="AD21" s="60"/>
      <c r="AE21" s="61"/>
      <c r="AF21" s="87"/>
      <c r="AG21" s="15" t="s">
        <v>13</v>
      </c>
      <c r="AH21" s="16" t="s">
        <v>14</v>
      </c>
      <c r="AI21" s="44">
        <f>K31+(K31*0.2)</f>
        <v>0</v>
      </c>
      <c r="AJ21" s="26"/>
      <c r="AL21" s="15" t="s">
        <v>13</v>
      </c>
      <c r="AM21" s="16" t="s">
        <v>14</v>
      </c>
      <c r="AN21" s="44">
        <f>S31+(S31*0.2)</f>
        <v>0</v>
      </c>
      <c r="AO21" s="26"/>
      <c r="AQ21" s="15" t="s">
        <v>13</v>
      </c>
      <c r="AR21" s="16" t="s">
        <v>14</v>
      </c>
      <c r="AS21" s="38">
        <f>AB31+(AB31*0.2)</f>
        <v>0</v>
      </c>
      <c r="AT21" s="26"/>
    </row>
    <row r="22" spans="1:46" ht="15.75" thickBot="1" x14ac:dyDescent="0.3">
      <c r="A22" s="166"/>
      <c r="B22" s="112" t="s">
        <v>48</v>
      </c>
      <c r="C22" s="15"/>
      <c r="D22" s="35"/>
      <c r="E22" s="80"/>
      <c r="F22" s="80"/>
      <c r="G22" s="91" t="e">
        <f t="shared" si="0"/>
        <v>#DIV/0!</v>
      </c>
      <c r="H22" s="84"/>
      <c r="I22" s="85"/>
      <c r="J22" s="39"/>
      <c r="K22" s="39"/>
      <c r="L22" s="39"/>
      <c r="M22" s="39"/>
      <c r="N22" s="110" t="e">
        <f t="shared" si="1"/>
        <v>#DIV/0!</v>
      </c>
      <c r="O22" s="49"/>
      <c r="P22" s="33"/>
      <c r="Q22" s="70"/>
      <c r="R22" s="39"/>
      <c r="S22" s="39"/>
      <c r="T22" s="8"/>
      <c r="U22" s="8"/>
      <c r="V22" s="55" t="e">
        <f t="shared" si="2"/>
        <v>#DIV/0!</v>
      </c>
      <c r="W22" s="49"/>
      <c r="X22" s="56"/>
      <c r="Y22" s="71"/>
      <c r="Z22" s="60"/>
      <c r="AA22" s="60"/>
      <c r="AB22" s="56"/>
      <c r="AC22" s="71"/>
      <c r="AD22" s="60"/>
      <c r="AE22" s="61"/>
      <c r="AF22" s="87"/>
      <c r="AG22" s="15" t="s">
        <v>15</v>
      </c>
      <c r="AH22" s="16" t="s">
        <v>17</v>
      </c>
      <c r="AI22" s="44">
        <f>AI23+1</f>
        <v>1</v>
      </c>
      <c r="AJ22" s="44">
        <f>AI21-1</f>
        <v>-1</v>
      </c>
      <c r="AL22" s="15" t="s">
        <v>15</v>
      </c>
      <c r="AM22" s="16" t="s">
        <v>17</v>
      </c>
      <c r="AN22" s="44">
        <f>AN23+0.1</f>
        <v>0.1</v>
      </c>
      <c r="AO22" s="44">
        <f>AN21-0.1</f>
        <v>-0.1</v>
      </c>
      <c r="AQ22" s="15" t="s">
        <v>15</v>
      </c>
      <c r="AR22" s="16" t="s">
        <v>17</v>
      </c>
      <c r="AS22" s="38">
        <f>AS23+0.00001</f>
        <v>1.0000000000000001E-5</v>
      </c>
      <c r="AT22" s="38">
        <f>AS21-0.00001</f>
        <v>-1.0000000000000001E-5</v>
      </c>
    </row>
    <row r="23" spans="1:46" ht="15.75" thickBot="1" x14ac:dyDescent="0.3">
      <c r="A23" s="166"/>
      <c r="B23" s="112" t="s">
        <v>48</v>
      </c>
      <c r="C23" s="15"/>
      <c r="D23" s="35"/>
      <c r="E23" s="80"/>
      <c r="F23" s="80"/>
      <c r="G23" s="91" t="e">
        <f t="shared" si="0"/>
        <v>#DIV/0!</v>
      </c>
      <c r="H23" s="84"/>
      <c r="I23" s="85"/>
      <c r="J23" s="39"/>
      <c r="K23" s="39"/>
      <c r="L23" s="39"/>
      <c r="M23" s="39"/>
      <c r="N23" s="110" t="e">
        <f t="shared" si="1"/>
        <v>#DIV/0!</v>
      </c>
      <c r="O23" s="49"/>
      <c r="P23" s="33"/>
      <c r="Q23" s="70"/>
      <c r="R23" s="39"/>
      <c r="S23" s="39"/>
      <c r="T23" s="8"/>
      <c r="U23" s="39"/>
      <c r="V23" s="55" t="e">
        <f t="shared" si="2"/>
        <v>#DIV/0!</v>
      </c>
      <c r="W23" s="49"/>
      <c r="X23" s="56"/>
      <c r="Y23" s="71"/>
      <c r="Z23" s="60"/>
      <c r="AA23" s="60"/>
      <c r="AB23" s="56"/>
      <c r="AC23" s="71"/>
      <c r="AD23" s="60"/>
      <c r="AE23" s="61"/>
      <c r="AF23" s="87"/>
      <c r="AG23" s="15" t="s">
        <v>16</v>
      </c>
      <c r="AH23" s="16" t="s">
        <v>18</v>
      </c>
      <c r="AI23" s="44">
        <f>K31-(K31*0.2)</f>
        <v>0</v>
      </c>
      <c r="AJ23" s="26"/>
      <c r="AL23" s="15" t="s">
        <v>16</v>
      </c>
      <c r="AM23" s="16" t="s">
        <v>18</v>
      </c>
      <c r="AN23" s="44">
        <f>S31-(S31*0.2)</f>
        <v>0</v>
      </c>
      <c r="AO23" s="26"/>
      <c r="AQ23" s="15" t="s">
        <v>16</v>
      </c>
      <c r="AR23" s="16" t="s">
        <v>18</v>
      </c>
      <c r="AS23" s="38">
        <f>AB31-(AB31*0.2)</f>
        <v>0</v>
      </c>
      <c r="AT23" s="26"/>
    </row>
    <row r="24" spans="1:46" ht="15.75" thickBot="1" x14ac:dyDescent="0.3">
      <c r="A24" s="166"/>
      <c r="B24" s="112" t="s">
        <v>48</v>
      </c>
      <c r="C24" s="15"/>
      <c r="D24" s="35"/>
      <c r="E24" s="83"/>
      <c r="F24" s="83"/>
      <c r="G24" s="91" t="e">
        <f t="shared" si="0"/>
        <v>#DIV/0!</v>
      </c>
      <c r="H24" s="33"/>
      <c r="I24" s="70"/>
      <c r="J24" s="8"/>
      <c r="K24" s="8"/>
      <c r="L24" s="39"/>
      <c r="M24" s="8"/>
      <c r="N24" s="110" t="e">
        <f t="shared" si="1"/>
        <v>#DIV/0!</v>
      </c>
      <c r="O24" s="81"/>
      <c r="P24" s="33"/>
      <c r="Q24" s="70"/>
      <c r="R24" s="8"/>
      <c r="S24" s="8"/>
      <c r="T24" s="8"/>
      <c r="U24" s="8"/>
      <c r="V24" s="55" t="e">
        <f t="shared" si="2"/>
        <v>#DIV/0!</v>
      </c>
      <c r="W24" s="81"/>
      <c r="X24" s="56"/>
      <c r="Y24" s="71"/>
      <c r="Z24" s="60"/>
      <c r="AA24" s="60"/>
      <c r="AB24" s="56"/>
      <c r="AC24" s="71"/>
      <c r="AD24" s="60"/>
      <c r="AE24" s="61"/>
      <c r="AF24" s="87"/>
    </row>
    <row r="25" spans="1:46" ht="15.75" thickBot="1" x14ac:dyDescent="0.3">
      <c r="A25" s="166"/>
      <c r="B25" s="112" t="s">
        <v>48</v>
      </c>
      <c r="C25" s="15"/>
      <c r="D25" s="35"/>
      <c r="E25" s="83"/>
      <c r="F25" s="83"/>
      <c r="G25" s="91" t="e">
        <f t="shared" si="0"/>
        <v>#DIV/0!</v>
      </c>
      <c r="H25" s="33"/>
      <c r="I25" s="70"/>
      <c r="J25" s="8"/>
      <c r="K25" s="8"/>
      <c r="L25" s="39"/>
      <c r="M25" s="8"/>
      <c r="N25" s="110" t="e">
        <f t="shared" si="1"/>
        <v>#DIV/0!</v>
      </c>
      <c r="O25" s="81"/>
      <c r="P25" s="33"/>
      <c r="Q25" s="70"/>
      <c r="R25" s="8"/>
      <c r="S25" s="8"/>
      <c r="T25" s="8"/>
      <c r="U25" s="8"/>
      <c r="V25" s="55" t="e">
        <f t="shared" si="2"/>
        <v>#DIV/0!</v>
      </c>
      <c r="W25" s="81"/>
      <c r="X25" s="56"/>
      <c r="Y25" s="71"/>
      <c r="Z25" s="60"/>
      <c r="AA25" s="60"/>
      <c r="AB25" s="56"/>
      <c r="AC25" s="71"/>
      <c r="AD25" s="60"/>
      <c r="AE25" s="61"/>
      <c r="AF25" s="87"/>
    </row>
    <row r="26" spans="1:46" ht="15.75" thickBot="1" x14ac:dyDescent="0.3">
      <c r="A26" s="166"/>
      <c r="B26" s="112" t="s">
        <v>48</v>
      </c>
      <c r="C26" s="15"/>
      <c r="D26" s="35"/>
      <c r="E26" s="83"/>
      <c r="F26" s="83"/>
      <c r="G26" s="91" t="e">
        <f t="shared" si="0"/>
        <v>#DIV/0!</v>
      </c>
      <c r="H26" s="33"/>
      <c r="I26" s="70"/>
      <c r="J26" s="8"/>
      <c r="K26" s="8"/>
      <c r="L26" s="39"/>
      <c r="M26" s="8"/>
      <c r="N26" s="110" t="e">
        <f t="shared" si="1"/>
        <v>#DIV/0!</v>
      </c>
      <c r="O26" s="81"/>
      <c r="P26" s="33"/>
      <c r="Q26" s="70"/>
      <c r="R26" s="8"/>
      <c r="S26" s="8"/>
      <c r="T26" s="8"/>
      <c r="U26" s="8"/>
      <c r="V26" s="55" t="e">
        <f t="shared" si="2"/>
        <v>#DIV/0!</v>
      </c>
      <c r="W26" s="81"/>
      <c r="X26" s="56"/>
      <c r="Y26" s="71"/>
      <c r="Z26" s="60"/>
      <c r="AA26" s="60"/>
      <c r="AB26" s="56"/>
      <c r="AC26" s="71"/>
      <c r="AD26" s="60"/>
      <c r="AE26" s="61"/>
      <c r="AF26" s="87"/>
      <c r="AG26" s="202" t="s">
        <v>19</v>
      </c>
      <c r="AH26" s="202"/>
      <c r="AI26" s="202"/>
      <c r="AJ26" s="202"/>
      <c r="AL26" s="203" t="s">
        <v>23</v>
      </c>
      <c r="AM26" s="203"/>
      <c r="AN26" s="203"/>
      <c r="AO26" s="203"/>
      <c r="AQ26" s="204" t="s">
        <v>33</v>
      </c>
      <c r="AR26" s="204"/>
      <c r="AS26" s="204"/>
      <c r="AT26" s="204"/>
    </row>
    <row r="27" spans="1:46" ht="15.75" thickBot="1" x14ac:dyDescent="0.3">
      <c r="A27" s="166"/>
      <c r="B27" s="112" t="s">
        <v>48</v>
      </c>
      <c r="C27" s="15"/>
      <c r="D27" s="35"/>
      <c r="E27" s="83"/>
      <c r="F27" s="83"/>
      <c r="G27" s="91" t="e">
        <f t="shared" si="0"/>
        <v>#DIV/0!</v>
      </c>
      <c r="H27" s="33"/>
      <c r="I27" s="70"/>
      <c r="J27" s="8"/>
      <c r="K27" s="8"/>
      <c r="L27" s="39"/>
      <c r="M27" s="8"/>
      <c r="N27" s="110" t="e">
        <f t="shared" si="1"/>
        <v>#DIV/0!</v>
      </c>
      <c r="O27" s="81"/>
      <c r="P27" s="33"/>
      <c r="Q27" s="70"/>
      <c r="R27" s="8"/>
      <c r="S27" s="8"/>
      <c r="T27" s="8"/>
      <c r="U27" s="8"/>
      <c r="V27" s="55" t="e">
        <f t="shared" si="2"/>
        <v>#DIV/0!</v>
      </c>
      <c r="W27" s="81"/>
      <c r="X27" s="56"/>
      <c r="Y27" s="71"/>
      <c r="Z27" s="60"/>
      <c r="AA27" s="60"/>
      <c r="AB27" s="56"/>
      <c r="AC27" s="71"/>
      <c r="AD27" s="60"/>
      <c r="AE27" s="61"/>
      <c r="AF27" s="87"/>
      <c r="AG27" s="199"/>
      <c r="AH27" s="200"/>
      <c r="AI27" s="200"/>
      <c r="AJ27" s="200"/>
      <c r="AL27" s="199"/>
      <c r="AM27" s="200"/>
      <c r="AN27" s="200"/>
      <c r="AO27" s="200"/>
      <c r="AQ27" s="201" t="s">
        <v>12</v>
      </c>
      <c r="AR27" s="201"/>
      <c r="AS27" s="201"/>
      <c r="AT27" s="201"/>
    </row>
    <row r="28" spans="1:46" ht="15.75" thickBot="1" x14ac:dyDescent="0.3">
      <c r="A28" s="166"/>
      <c r="B28" s="112" t="s">
        <v>48</v>
      </c>
      <c r="C28" s="15"/>
      <c r="D28" s="35"/>
      <c r="E28" s="83"/>
      <c r="F28" s="83"/>
      <c r="G28" s="91" t="e">
        <f t="shared" si="0"/>
        <v>#DIV/0!</v>
      </c>
      <c r="H28" s="33"/>
      <c r="I28" s="70"/>
      <c r="J28" s="8"/>
      <c r="K28" s="8"/>
      <c r="L28" s="39"/>
      <c r="M28" s="8"/>
      <c r="N28" s="110" t="e">
        <f t="shared" si="1"/>
        <v>#DIV/0!</v>
      </c>
      <c r="O28" s="81"/>
      <c r="P28" s="33"/>
      <c r="Q28" s="70"/>
      <c r="R28" s="8"/>
      <c r="S28" s="8"/>
      <c r="T28" s="8"/>
      <c r="U28" s="8"/>
      <c r="V28" s="55" t="e">
        <f t="shared" si="2"/>
        <v>#DIV/0!</v>
      </c>
      <c r="W28" s="81"/>
      <c r="X28" s="56"/>
      <c r="Y28" s="71"/>
      <c r="Z28" s="60"/>
      <c r="AA28" s="60"/>
      <c r="AB28" s="56"/>
      <c r="AC28" s="71"/>
      <c r="AD28" s="60"/>
      <c r="AE28" s="61"/>
      <c r="AF28" s="87"/>
      <c r="AG28" s="15" t="s">
        <v>13</v>
      </c>
      <c r="AH28" s="16" t="s">
        <v>18</v>
      </c>
      <c r="AI28" s="47">
        <v>9.9000000000000008E-3</v>
      </c>
      <c r="AJ28" s="26"/>
      <c r="AL28" s="15" t="s">
        <v>13</v>
      </c>
      <c r="AM28" s="16" t="s">
        <v>18</v>
      </c>
      <c r="AN28" s="53">
        <f>0.005</f>
        <v>5.0000000000000001E-3</v>
      </c>
      <c r="AO28" s="26"/>
      <c r="AQ28" s="15" t="s">
        <v>13</v>
      </c>
      <c r="AR28" s="16" t="s">
        <v>14</v>
      </c>
      <c r="AS28" s="42">
        <f>AD31+(AD31*0.2)</f>
        <v>0</v>
      </c>
      <c r="AT28" s="26"/>
    </row>
    <row r="29" spans="1:46" ht="15.75" thickBot="1" x14ac:dyDescent="0.3">
      <c r="A29" s="166"/>
      <c r="B29" s="112" t="s">
        <v>48</v>
      </c>
      <c r="C29" s="15"/>
      <c r="D29" s="35"/>
      <c r="E29" s="83"/>
      <c r="F29" s="83"/>
      <c r="G29" s="91" t="e">
        <f t="shared" si="0"/>
        <v>#DIV/0!</v>
      </c>
      <c r="H29" s="33"/>
      <c r="I29" s="70"/>
      <c r="J29" s="8"/>
      <c r="K29" s="8"/>
      <c r="L29" s="39"/>
      <c r="M29" s="8"/>
      <c r="N29" s="110" t="e">
        <f t="shared" si="1"/>
        <v>#DIV/0!</v>
      </c>
      <c r="O29" s="81"/>
      <c r="P29" s="33"/>
      <c r="Q29" s="70"/>
      <c r="R29" s="8"/>
      <c r="S29" s="8"/>
      <c r="T29" s="8"/>
      <c r="U29" s="8"/>
      <c r="V29" s="55" t="e">
        <f t="shared" si="2"/>
        <v>#DIV/0!</v>
      </c>
      <c r="W29" s="81"/>
      <c r="X29" s="56"/>
      <c r="Y29" s="71"/>
      <c r="Z29" s="60"/>
      <c r="AA29" s="60"/>
      <c r="AB29" s="56"/>
      <c r="AC29" s="71"/>
      <c r="AD29" s="60"/>
      <c r="AE29" s="61"/>
      <c r="AF29" s="87"/>
      <c r="AG29" s="15" t="s">
        <v>15</v>
      </c>
      <c r="AH29" s="16" t="s">
        <v>17</v>
      </c>
      <c r="AI29" s="47">
        <v>0.01</v>
      </c>
      <c r="AJ29" s="47">
        <v>0.02</v>
      </c>
      <c r="AL29" s="15" t="s">
        <v>15</v>
      </c>
      <c r="AM29" s="16" t="s">
        <v>17</v>
      </c>
      <c r="AN29" s="53">
        <f>AN28+0.001</f>
        <v>6.0000000000000001E-3</v>
      </c>
      <c r="AO29" s="54" t="e">
        <f>AN30-0.0001</f>
        <v>#DIV/0!</v>
      </c>
      <c r="AQ29" s="15" t="s">
        <v>15</v>
      </c>
      <c r="AR29" s="16" t="s">
        <v>17</v>
      </c>
      <c r="AS29" s="42">
        <f>AS30+1</f>
        <v>1</v>
      </c>
      <c r="AT29" s="42">
        <f>AS28-1</f>
        <v>-1</v>
      </c>
    </row>
    <row r="30" spans="1:46" ht="15.75" thickBot="1" x14ac:dyDescent="0.3">
      <c r="A30" s="166"/>
      <c r="B30" s="112" t="s">
        <v>48</v>
      </c>
      <c r="C30" s="15"/>
      <c r="D30" s="35"/>
      <c r="E30" s="83"/>
      <c r="F30" s="72"/>
      <c r="G30" s="91" t="e">
        <f t="shared" si="0"/>
        <v>#DIV/0!</v>
      </c>
      <c r="H30" s="33"/>
      <c r="I30" s="70"/>
      <c r="J30" s="8"/>
      <c r="K30" s="8"/>
      <c r="L30" s="39"/>
      <c r="M30" s="8"/>
      <c r="N30" s="110" t="e">
        <f t="shared" ref="N30" si="3">J30/M30</f>
        <v>#DIV/0!</v>
      </c>
      <c r="O30" s="81"/>
      <c r="P30" s="33"/>
      <c r="Q30" s="70"/>
      <c r="R30" s="8"/>
      <c r="S30" s="8"/>
      <c r="T30" s="8"/>
      <c r="U30" s="8"/>
      <c r="V30" s="55" t="e">
        <f t="shared" ref="V30" si="4">R30/U30</f>
        <v>#DIV/0!</v>
      </c>
      <c r="W30" s="81"/>
      <c r="X30" s="56"/>
      <c r="Y30" s="71"/>
      <c r="Z30" s="60"/>
      <c r="AA30" s="60"/>
      <c r="AB30" s="56"/>
      <c r="AC30" s="71"/>
      <c r="AD30" s="60"/>
      <c r="AE30" s="61"/>
      <c r="AF30" s="87"/>
      <c r="AG30" s="15" t="s">
        <v>16</v>
      </c>
      <c r="AH30" s="16" t="s">
        <v>14</v>
      </c>
      <c r="AI30" s="47">
        <v>2.01E-2</v>
      </c>
      <c r="AJ30" s="26"/>
      <c r="AL30" s="15" t="s">
        <v>16</v>
      </c>
      <c r="AM30" s="16" t="s">
        <v>14</v>
      </c>
      <c r="AN30" s="53" t="e">
        <f>V31-(V31*0.02)</f>
        <v>#DIV/0!</v>
      </c>
      <c r="AO30" s="26"/>
      <c r="AQ30" s="15" t="s">
        <v>16</v>
      </c>
      <c r="AR30" s="16" t="s">
        <v>18</v>
      </c>
      <c r="AS30" s="42">
        <f>AD31-(AD31*0.2)</f>
        <v>0</v>
      </c>
      <c r="AT30" s="26"/>
    </row>
    <row r="31" spans="1:46" s="4" customFormat="1" ht="15.75" thickBot="1" x14ac:dyDescent="0.3">
      <c r="C31" s="167"/>
      <c r="D31" s="168" t="s">
        <v>4</v>
      </c>
      <c r="E31" s="169"/>
      <c r="F31" s="169"/>
      <c r="G31" s="169"/>
      <c r="H31" s="170">
        <f>SUM(H5:H30)</f>
        <v>0</v>
      </c>
      <c r="I31" s="171"/>
      <c r="J31" s="168">
        <f>SUM(J5:J30)</f>
        <v>0</v>
      </c>
      <c r="K31" s="168">
        <f>SUM(K5:K30)</f>
        <v>0</v>
      </c>
      <c r="L31" s="172"/>
      <c r="M31" s="172">
        <f>SUM(M5:M30)</f>
        <v>0</v>
      </c>
      <c r="N31" s="172" t="e">
        <f>SUM(N5:N30)</f>
        <v>#DIV/0!</v>
      </c>
      <c r="O31" s="173"/>
      <c r="P31" s="171">
        <f>SUM(P5:P30)</f>
        <v>0</v>
      </c>
      <c r="Q31" s="170"/>
      <c r="R31" s="172">
        <f>SUM(R5:R30)</f>
        <v>0</v>
      </c>
      <c r="S31" s="172">
        <f>SUM(S5:S30)</f>
        <v>0</v>
      </c>
      <c r="T31" s="172"/>
      <c r="U31" s="172">
        <f>SUM(U5:U30)</f>
        <v>0</v>
      </c>
      <c r="V31" s="172" t="e">
        <f>SUM(V5:V30)</f>
        <v>#DIV/0!</v>
      </c>
      <c r="W31" s="174"/>
      <c r="X31" s="58">
        <f>SUM(X5:X30)</f>
        <v>0</v>
      </c>
      <c r="Y31" s="58"/>
      <c r="Z31" s="63">
        <f>SUM(Z5:Z30)</f>
        <v>0</v>
      </c>
      <c r="AA31" s="63"/>
      <c r="AB31" s="58">
        <f>SUM(AB5:AB30)</f>
        <v>0</v>
      </c>
      <c r="AC31" s="58"/>
      <c r="AD31" s="63">
        <f>SUM(AD5:AD30)</f>
        <v>0</v>
      </c>
      <c r="AE31" s="65"/>
      <c r="AF31" s="167"/>
    </row>
    <row r="32" spans="1:46" ht="15.75" thickBot="1" x14ac:dyDescent="0.3">
      <c r="C32" s="88"/>
      <c r="D32" s="17" t="s">
        <v>5</v>
      </c>
      <c r="E32" s="79" t="e">
        <f>AVERAGE(E6:E31)</f>
        <v>#DIV/0!</v>
      </c>
      <c r="F32" s="79" t="e">
        <f>AVERAGE(F6:F31)</f>
        <v>#DIV/0!</v>
      </c>
      <c r="G32" s="79" t="e">
        <f>AVERAGE(G6:G31)</f>
        <v>#DIV/0!</v>
      </c>
      <c r="H32" s="36" t="e">
        <f>AVERAGE(H5:H30)</f>
        <v>#DIV/0!</v>
      </c>
      <c r="I32" s="46"/>
      <c r="J32" s="40" t="e">
        <f>AVERAGE(J5:J30)</f>
        <v>#DIV/0!</v>
      </c>
      <c r="K32" s="41" t="e">
        <f>AVERAGE(K6:K30)</f>
        <v>#DIV/0!</v>
      </c>
      <c r="L32" s="41"/>
      <c r="M32" s="40" t="e">
        <f>AVERAGE(M5:M30)</f>
        <v>#DIV/0!</v>
      </c>
      <c r="N32" s="45" t="e">
        <f>AVERAGE(N6:N30)</f>
        <v>#DIV/0!</v>
      </c>
      <c r="O32" s="45"/>
      <c r="P32" s="36" t="e">
        <f>AVERAGE(P5:P30)</f>
        <v>#DIV/0!</v>
      </c>
      <c r="Q32" s="68"/>
      <c r="R32" s="51" t="e">
        <f>AVERAGE(R5:R30)</f>
        <v>#DIV/0!</v>
      </c>
      <c r="S32" s="50" t="e">
        <f>AVERAGE(S5:S30)</f>
        <v>#DIV/0!</v>
      </c>
      <c r="T32" s="50"/>
      <c r="U32" s="51" t="e">
        <f>AVERAGE(U5:U30)</f>
        <v>#DIV/0!</v>
      </c>
      <c r="V32" s="45" t="e">
        <f>AVERAGE(V6:V30)</f>
        <v>#DIV/0!</v>
      </c>
      <c r="W32" s="45"/>
      <c r="X32" s="59" t="e">
        <f>AVERAGE(X5:X30)</f>
        <v>#DIV/0!</v>
      </c>
      <c r="Y32" s="59"/>
      <c r="Z32" s="64" t="e">
        <f>AVERAGE(Z5:Z30)</f>
        <v>#DIV/0!</v>
      </c>
      <c r="AA32" s="64"/>
      <c r="AB32" s="59" t="e">
        <f>AVERAGE(AB6:AB30)</f>
        <v>#DIV/0!</v>
      </c>
      <c r="AC32" s="59"/>
      <c r="AD32" s="64" t="e">
        <f>AVERAGE(AD5:AD30)</f>
        <v>#DIV/0!</v>
      </c>
      <c r="AE32" s="74"/>
      <c r="AF32" s="87"/>
    </row>
    <row r="34" spans="1:46" ht="15.75" thickBot="1" x14ac:dyDescent="0.3">
      <c r="AB34" s="9"/>
      <c r="AC34" s="9"/>
      <c r="AD34" s="9"/>
    </row>
    <row r="35" spans="1:46" x14ac:dyDescent="0.25">
      <c r="C35" s="10"/>
      <c r="D35" s="12"/>
      <c r="E35" s="12"/>
      <c r="F35" s="12"/>
      <c r="G35" s="12"/>
      <c r="H35" s="12"/>
      <c r="I35" s="12"/>
      <c r="J35" s="12"/>
      <c r="K35" s="208" t="s">
        <v>37</v>
      </c>
      <c r="L35" s="208"/>
      <c r="M35" s="208"/>
      <c r="N35" s="208"/>
      <c r="O35" s="208"/>
      <c r="P35" s="208"/>
      <c r="Q35" s="208"/>
      <c r="R35" s="208"/>
      <c r="S35" s="208"/>
      <c r="T35" s="93"/>
      <c r="U35" s="12"/>
      <c r="V35" s="12"/>
      <c r="W35" s="12"/>
      <c r="X35" s="12"/>
      <c r="Y35" s="12"/>
      <c r="Z35" s="12"/>
      <c r="AA35" s="12"/>
      <c r="AB35" s="12"/>
      <c r="AC35" s="13"/>
      <c r="AD35" s="13"/>
      <c r="AE35" s="94"/>
      <c r="AF35" s="87"/>
    </row>
    <row r="36" spans="1:46" ht="15.75" thickBot="1" x14ac:dyDescent="0.3">
      <c r="C36" s="11"/>
      <c r="D36" s="13"/>
      <c r="E36" s="13"/>
      <c r="F36" s="13"/>
      <c r="G36" s="13"/>
      <c r="H36" s="13"/>
      <c r="I36" s="13"/>
      <c r="J36" s="13"/>
      <c r="K36" s="209"/>
      <c r="L36" s="209"/>
      <c r="M36" s="209"/>
      <c r="N36" s="209"/>
      <c r="O36" s="209"/>
      <c r="P36" s="209"/>
      <c r="Q36" s="209"/>
      <c r="R36" s="209"/>
      <c r="S36" s="209"/>
      <c r="T36" s="69"/>
      <c r="U36" s="13"/>
      <c r="V36" s="13"/>
      <c r="W36" s="13"/>
      <c r="X36" s="52"/>
      <c r="Y36" s="13"/>
      <c r="Z36" s="13"/>
      <c r="AA36" s="13"/>
      <c r="AB36" s="52"/>
      <c r="AC36" s="13"/>
      <c r="AD36" s="13"/>
      <c r="AE36" s="52"/>
      <c r="AF36" s="87"/>
    </row>
    <row r="37" spans="1:46" ht="15.75" thickBot="1" x14ac:dyDescent="0.3">
      <c r="C37" s="210"/>
      <c r="D37" s="211"/>
      <c r="E37" s="205"/>
      <c r="F37" s="206"/>
      <c r="G37" s="207"/>
      <c r="H37" s="205" t="s">
        <v>2</v>
      </c>
      <c r="I37" s="206"/>
      <c r="J37" s="206"/>
      <c r="K37" s="206"/>
      <c r="L37" s="206"/>
      <c r="M37" s="206"/>
      <c r="N37" s="206"/>
      <c r="O37" s="207"/>
      <c r="P37" s="205" t="s">
        <v>3</v>
      </c>
      <c r="Q37" s="206"/>
      <c r="R37" s="206"/>
      <c r="S37" s="206"/>
      <c r="T37" s="206"/>
      <c r="U37" s="206"/>
      <c r="V37" s="206"/>
      <c r="W37" s="207"/>
      <c r="X37" s="205" t="s">
        <v>29</v>
      </c>
      <c r="Y37" s="206"/>
      <c r="Z37" s="206"/>
      <c r="AA37" s="207"/>
      <c r="AB37" s="205" t="s">
        <v>28</v>
      </c>
      <c r="AC37" s="206"/>
      <c r="AD37" s="206"/>
      <c r="AE37" s="207"/>
      <c r="AF37" s="87"/>
    </row>
    <row r="38" spans="1:46" ht="45.75" thickBot="1" x14ac:dyDescent="0.3">
      <c r="C38" s="212"/>
      <c r="D38" s="213"/>
      <c r="E38" s="20" t="s">
        <v>34</v>
      </c>
      <c r="F38" s="20" t="s">
        <v>35</v>
      </c>
      <c r="G38" s="20" t="s">
        <v>36</v>
      </c>
      <c r="H38" s="19" t="s">
        <v>7</v>
      </c>
      <c r="I38" s="21"/>
      <c r="J38" s="20" t="s">
        <v>8</v>
      </c>
      <c r="K38" s="20" t="s">
        <v>9</v>
      </c>
      <c r="L38" s="20"/>
      <c r="M38" s="29" t="s">
        <v>10</v>
      </c>
      <c r="N38" s="30" t="s">
        <v>27</v>
      </c>
      <c r="O38" s="30"/>
      <c r="P38" s="21" t="s">
        <v>7</v>
      </c>
      <c r="Q38" s="21"/>
      <c r="R38" s="20" t="s">
        <v>8</v>
      </c>
      <c r="S38" s="20" t="s">
        <v>9</v>
      </c>
      <c r="T38" s="20"/>
      <c r="U38" s="29" t="s">
        <v>10</v>
      </c>
      <c r="V38" s="29" t="s">
        <v>27</v>
      </c>
      <c r="W38" s="29"/>
      <c r="X38" s="89" t="s">
        <v>7</v>
      </c>
      <c r="Y38" s="28"/>
      <c r="Z38" s="29" t="s">
        <v>11</v>
      </c>
      <c r="AA38" s="30"/>
      <c r="AB38" s="89" t="s">
        <v>7</v>
      </c>
      <c r="AC38" s="28"/>
      <c r="AD38" s="29" t="s">
        <v>11</v>
      </c>
      <c r="AE38" s="29"/>
      <c r="AF38" s="87"/>
    </row>
    <row r="39" spans="1:46" s="190" customFormat="1" ht="15.75" thickBot="1" x14ac:dyDescent="0.3">
      <c r="A39" s="176"/>
      <c r="B39" s="177"/>
      <c r="C39" s="178" t="s">
        <v>0</v>
      </c>
      <c r="D39" s="179" t="s">
        <v>6</v>
      </c>
      <c r="E39" s="180"/>
      <c r="F39" s="180"/>
      <c r="G39" s="180"/>
      <c r="H39" s="181"/>
      <c r="I39" s="181"/>
      <c r="J39" s="181"/>
      <c r="K39" s="181"/>
      <c r="L39" s="181"/>
      <c r="M39" s="181"/>
      <c r="N39" s="182"/>
      <c r="O39" s="183"/>
      <c r="P39" s="181"/>
      <c r="Q39" s="181"/>
      <c r="R39" s="181"/>
      <c r="S39" s="181"/>
      <c r="T39" s="181"/>
      <c r="U39" s="184"/>
      <c r="V39" s="182"/>
      <c r="W39" s="182"/>
      <c r="X39" s="191"/>
      <c r="Y39" s="192"/>
      <c r="Z39" s="193"/>
      <c r="AA39" s="194"/>
      <c r="AB39" s="186"/>
      <c r="AC39" s="186"/>
      <c r="AD39" s="187"/>
      <c r="AE39" s="185"/>
      <c r="AF39" s="189"/>
    </row>
    <row r="40" spans="1:46" ht="15.75" thickBot="1" x14ac:dyDescent="0.3">
      <c r="A40" s="166"/>
      <c r="B40" s="112" t="s">
        <v>38</v>
      </c>
      <c r="C40" s="175"/>
      <c r="D40" s="66"/>
      <c r="E40" s="80"/>
      <c r="F40" s="80"/>
      <c r="G40" s="91" t="e">
        <f>IF(ISBLANK(N40),"",AVERAGE(O40,V40))</f>
        <v>#DIV/0!</v>
      </c>
      <c r="H40" s="84"/>
      <c r="I40" s="85"/>
      <c r="J40" s="39"/>
      <c r="K40" s="39"/>
      <c r="L40" s="39"/>
      <c r="M40" s="39"/>
      <c r="N40" s="110" t="e">
        <f>M40/J40</f>
        <v>#DIV/0!</v>
      </c>
      <c r="O40" s="49" t="e">
        <f t="shared" ref="O40:O45" si="5">IF(ISBLANK(N40),"",IF(N40&lt;$AI$29,1,IF(N40&gt;$AI$30&lt;$AJ$30,2,IF(N40&gt;$AI$31,3,2))))</f>
        <v>#DIV/0!</v>
      </c>
      <c r="P40" s="33"/>
      <c r="Q40" s="70"/>
      <c r="R40" s="8"/>
      <c r="S40" s="8"/>
      <c r="T40" s="8"/>
      <c r="U40" s="39"/>
      <c r="V40" s="55" t="e">
        <f t="shared" ref="V40:V65" si="6">U40/R40</f>
        <v>#DIV/0!</v>
      </c>
      <c r="W40" s="48" t="e">
        <f t="shared" ref="W40:W65" si="7">IF(ISBLANK(V40),"",IF(V40&lt;$AN$29,1,IF(V40&gt;$AN$30&lt;$AO$30,2,IF(V40&gt;$AN$31,3,2))))</f>
        <v>#DIV/0!</v>
      </c>
      <c r="X40" s="56"/>
      <c r="Y40" s="71" t="str">
        <f t="shared" ref="Y40:Y43" si="8">IF(ISBLANK(X40),"",IF(X40&gt;$AS$9,1,IF(X40&gt;$AS$10&lt;$AT$10,2,IF(X40&lt;$AS$11,3,2))))</f>
        <v/>
      </c>
      <c r="Z40" s="60"/>
      <c r="AA40" s="60" t="str">
        <f>IF(ISBLANK(Z40),"",IF(Z40&gt;$AS$16,1,IF(Z40&gt;$AS$17&lt;$AT$17,2,IF(Z40&lt;$AS$18,3,2))))</f>
        <v/>
      </c>
      <c r="AB40" s="56"/>
      <c r="AC40" s="71"/>
      <c r="AD40" s="60"/>
      <c r="AE40" s="60" t="str">
        <f t="shared" ref="AE40:AE45" si="9">IF(ISBLANK(AD40),"",IF(AD40&gt;$AS$29,1,IF(AD40&gt;$AS$30&lt;$AT$30,2,IF(AD40&lt;$AS$31,3,2))))</f>
        <v/>
      </c>
      <c r="AF40" s="87"/>
      <c r="AG40" s="202" t="s">
        <v>20</v>
      </c>
      <c r="AH40" s="202"/>
      <c r="AI40" s="202"/>
      <c r="AJ40" s="202"/>
      <c r="AL40" s="203" t="s">
        <v>26</v>
      </c>
      <c r="AM40" s="203"/>
      <c r="AN40" s="203"/>
      <c r="AO40" s="203"/>
      <c r="AQ40" s="204" t="s">
        <v>30</v>
      </c>
      <c r="AR40" s="204"/>
      <c r="AS40" s="204"/>
      <c r="AT40" s="204"/>
    </row>
    <row r="41" spans="1:46" ht="15.75" thickBot="1" x14ac:dyDescent="0.3">
      <c r="A41" s="166"/>
      <c r="B41" s="112" t="s">
        <v>38</v>
      </c>
      <c r="C41" s="15"/>
      <c r="D41" s="35"/>
      <c r="E41" s="80"/>
      <c r="F41" s="80"/>
      <c r="G41" s="91" t="e">
        <f t="shared" ref="G41:G50" si="10">IF(ISBLANK(N41),"",AVERAGE(O41,W41))</f>
        <v>#DIV/0!</v>
      </c>
      <c r="H41" s="84"/>
      <c r="I41" s="85"/>
      <c r="J41" s="39"/>
      <c r="K41" s="39"/>
      <c r="L41" s="39"/>
      <c r="M41" s="39"/>
      <c r="N41" s="110" t="e">
        <f t="shared" ref="N41:N65" si="11">M41/J41</f>
        <v>#DIV/0!</v>
      </c>
      <c r="O41" s="49" t="e">
        <f t="shared" si="5"/>
        <v>#DIV/0!</v>
      </c>
      <c r="P41" s="33"/>
      <c r="Q41" s="70"/>
      <c r="R41" s="8"/>
      <c r="S41" s="8"/>
      <c r="T41" s="8"/>
      <c r="U41" s="39"/>
      <c r="V41" s="55" t="e">
        <f t="shared" si="6"/>
        <v>#DIV/0!</v>
      </c>
      <c r="W41" s="48" t="e">
        <f t="shared" si="7"/>
        <v>#DIV/0!</v>
      </c>
      <c r="X41" s="56"/>
      <c r="Y41" s="71" t="str">
        <f t="shared" si="8"/>
        <v/>
      </c>
      <c r="Z41" s="60"/>
      <c r="AA41" s="60" t="str">
        <f t="shared" ref="AA41:AA65" si="12">IF(ISBLANK(Z41),"",IF(Z41&gt;$AS$16,1,IF(Z41&gt;$AS$17&lt;$AT$17,2,IF(Z41&lt;$AS$18,3,2))))</f>
        <v/>
      </c>
      <c r="AB41" s="56"/>
      <c r="AC41" s="71"/>
      <c r="AD41" s="60"/>
      <c r="AE41" s="60" t="str">
        <f t="shared" si="9"/>
        <v/>
      </c>
      <c r="AF41" s="87"/>
      <c r="AG41" s="201" t="s">
        <v>12</v>
      </c>
      <c r="AH41" s="201"/>
      <c r="AI41" s="201"/>
      <c r="AJ41" s="201"/>
      <c r="AL41" s="201" t="s">
        <v>12</v>
      </c>
      <c r="AM41" s="201"/>
      <c r="AN41" s="201"/>
      <c r="AO41" s="201"/>
      <c r="AQ41" s="201" t="s">
        <v>12</v>
      </c>
      <c r="AR41" s="201"/>
      <c r="AS41" s="201"/>
      <c r="AT41" s="201"/>
    </row>
    <row r="42" spans="1:46" ht="15.75" thickBot="1" x14ac:dyDescent="0.3">
      <c r="A42" s="166"/>
      <c r="B42" s="112" t="s">
        <v>38</v>
      </c>
      <c r="C42" s="15"/>
      <c r="D42" s="35"/>
      <c r="E42" s="80"/>
      <c r="F42" s="80"/>
      <c r="G42" s="91" t="e">
        <f t="shared" si="10"/>
        <v>#DIV/0!</v>
      </c>
      <c r="H42" s="84"/>
      <c r="I42" s="85"/>
      <c r="J42" s="39"/>
      <c r="K42" s="39"/>
      <c r="L42" s="39"/>
      <c r="M42" s="39"/>
      <c r="N42" s="110" t="e">
        <f t="shared" si="11"/>
        <v>#DIV/0!</v>
      </c>
      <c r="O42" s="49" t="e">
        <f t="shared" si="5"/>
        <v>#DIV/0!</v>
      </c>
      <c r="P42" s="33"/>
      <c r="Q42" s="70"/>
      <c r="R42" s="8"/>
      <c r="S42" s="8"/>
      <c r="T42" s="8"/>
      <c r="U42" s="39"/>
      <c r="V42" s="55" t="e">
        <f t="shared" si="6"/>
        <v>#DIV/0!</v>
      </c>
      <c r="W42" s="48" t="e">
        <f t="shared" si="7"/>
        <v>#DIV/0!</v>
      </c>
      <c r="X42" s="56"/>
      <c r="Y42" s="71" t="str">
        <f t="shared" si="8"/>
        <v/>
      </c>
      <c r="Z42" s="60"/>
      <c r="AA42" s="60" t="str">
        <f t="shared" si="12"/>
        <v/>
      </c>
      <c r="AB42" s="56"/>
      <c r="AC42" s="71"/>
      <c r="AD42" s="60"/>
      <c r="AE42" s="60" t="str">
        <f t="shared" si="9"/>
        <v/>
      </c>
      <c r="AF42" s="87"/>
      <c r="AG42" s="15" t="s">
        <v>13</v>
      </c>
      <c r="AH42" s="16" t="s">
        <v>14</v>
      </c>
      <c r="AI42" s="38">
        <f>H66+(H66*0.2)</f>
        <v>0</v>
      </c>
      <c r="AJ42" s="26"/>
      <c r="AL42" s="15" t="s">
        <v>13</v>
      </c>
      <c r="AM42" s="16" t="s">
        <v>14</v>
      </c>
      <c r="AN42" s="38">
        <f>P66+(P66*0.2)</f>
        <v>0</v>
      </c>
      <c r="AO42" s="26"/>
      <c r="AQ42" s="15" t="s">
        <v>13</v>
      </c>
      <c r="AR42" s="16" t="s">
        <v>14</v>
      </c>
      <c r="AS42" s="38">
        <f>X69+(X69*0.2)</f>
        <v>0</v>
      </c>
      <c r="AT42" s="26"/>
    </row>
    <row r="43" spans="1:46" ht="15.75" thickBot="1" x14ac:dyDescent="0.3">
      <c r="A43" s="166"/>
      <c r="B43" s="112" t="s">
        <v>38</v>
      </c>
      <c r="C43" s="15"/>
      <c r="D43" s="35"/>
      <c r="E43" s="80"/>
      <c r="F43" s="80"/>
      <c r="G43" s="91" t="e">
        <f t="shared" si="10"/>
        <v>#DIV/0!</v>
      </c>
      <c r="H43" s="84"/>
      <c r="I43" s="85"/>
      <c r="J43" s="39"/>
      <c r="K43" s="39"/>
      <c r="L43" s="39"/>
      <c r="M43" s="39"/>
      <c r="N43" s="110" t="e">
        <f t="shared" si="11"/>
        <v>#DIV/0!</v>
      </c>
      <c r="O43" s="49" t="e">
        <f t="shared" si="5"/>
        <v>#DIV/0!</v>
      </c>
      <c r="P43" s="33"/>
      <c r="Q43" s="70"/>
      <c r="R43" s="39"/>
      <c r="S43" s="39"/>
      <c r="T43" s="8"/>
      <c r="U43" s="39"/>
      <c r="V43" s="55" t="e">
        <f t="shared" si="6"/>
        <v>#DIV/0!</v>
      </c>
      <c r="W43" s="48" t="e">
        <f t="shared" si="7"/>
        <v>#DIV/0!</v>
      </c>
      <c r="X43" s="56"/>
      <c r="Y43" s="71" t="str">
        <f t="shared" si="8"/>
        <v/>
      </c>
      <c r="Z43" s="60"/>
      <c r="AA43" s="60" t="str">
        <f t="shared" si="12"/>
        <v/>
      </c>
      <c r="AB43" s="56"/>
      <c r="AC43" s="71"/>
      <c r="AD43" s="60"/>
      <c r="AE43" s="60" t="str">
        <f t="shared" si="9"/>
        <v/>
      </c>
      <c r="AF43" s="87"/>
      <c r="AG43" s="15" t="s">
        <v>15</v>
      </c>
      <c r="AH43" s="16" t="s">
        <v>17</v>
      </c>
      <c r="AI43" s="38">
        <f>AI44+0.00001</f>
        <v>1.0000000000000001E-5</v>
      </c>
      <c r="AJ43" s="38">
        <f>AI42-0.00001</f>
        <v>-1.0000000000000001E-5</v>
      </c>
      <c r="AL43" s="15" t="s">
        <v>15</v>
      </c>
      <c r="AM43" s="16" t="s">
        <v>17</v>
      </c>
      <c r="AN43" s="38">
        <f>AN44+0.00001</f>
        <v>1.0000000000000001E-5</v>
      </c>
      <c r="AO43" s="38">
        <f>AN42-0.00001</f>
        <v>-1.0000000000000001E-5</v>
      </c>
      <c r="AQ43" s="15" t="s">
        <v>15</v>
      </c>
      <c r="AR43" s="16" t="s">
        <v>17</v>
      </c>
      <c r="AS43" s="38">
        <f>AS44+0.00001</f>
        <v>1.0000000000000001E-5</v>
      </c>
      <c r="AT43" s="38">
        <f>AS42-0.0001</f>
        <v>-1E-4</v>
      </c>
    </row>
    <row r="44" spans="1:46" ht="15.75" thickBot="1" x14ac:dyDescent="0.3">
      <c r="A44" s="166"/>
      <c r="B44" s="112" t="s">
        <v>38</v>
      </c>
      <c r="C44" s="175"/>
      <c r="D44" s="35"/>
      <c r="E44" s="80"/>
      <c r="F44" s="80"/>
      <c r="G44" s="91" t="e">
        <f t="shared" si="10"/>
        <v>#DIV/0!</v>
      </c>
      <c r="H44" s="84"/>
      <c r="I44" s="85"/>
      <c r="J44" s="39"/>
      <c r="K44" s="39"/>
      <c r="L44" s="39"/>
      <c r="M44" s="39"/>
      <c r="N44" s="110" t="e">
        <f t="shared" si="11"/>
        <v>#DIV/0!</v>
      </c>
      <c r="O44" s="49" t="e">
        <f t="shared" si="5"/>
        <v>#DIV/0!</v>
      </c>
      <c r="P44" s="33"/>
      <c r="Q44" s="70"/>
      <c r="R44" s="39"/>
      <c r="S44" s="39"/>
      <c r="T44" s="8"/>
      <c r="U44" s="39"/>
      <c r="V44" s="55" t="e">
        <f t="shared" si="6"/>
        <v>#DIV/0!</v>
      </c>
      <c r="W44" s="48" t="e">
        <f t="shared" si="7"/>
        <v>#DIV/0!</v>
      </c>
      <c r="X44" s="56"/>
      <c r="Y44" s="71"/>
      <c r="Z44" s="60"/>
      <c r="AA44" s="60" t="str">
        <f t="shared" si="12"/>
        <v/>
      </c>
      <c r="AB44" s="56"/>
      <c r="AC44" s="71"/>
      <c r="AD44" s="60"/>
      <c r="AE44" s="60" t="str">
        <f t="shared" si="9"/>
        <v/>
      </c>
      <c r="AF44" s="87"/>
      <c r="AG44" s="15" t="s">
        <v>16</v>
      </c>
      <c r="AH44" s="16" t="s">
        <v>18</v>
      </c>
      <c r="AI44" s="38">
        <f>H66-(H66*0.2)</f>
        <v>0</v>
      </c>
      <c r="AJ44" s="26"/>
      <c r="AL44" s="15" t="s">
        <v>16</v>
      </c>
      <c r="AM44" s="16" t="s">
        <v>18</v>
      </c>
      <c r="AN44" s="38">
        <f>P66-(P66*0.2)</f>
        <v>0</v>
      </c>
      <c r="AO44" s="26"/>
      <c r="AQ44" s="15" t="s">
        <v>16</v>
      </c>
      <c r="AR44" s="16" t="s">
        <v>18</v>
      </c>
      <c r="AS44" s="38">
        <f>X69-(X69*0.2)</f>
        <v>0</v>
      </c>
      <c r="AT44" s="26"/>
    </row>
    <row r="45" spans="1:46" ht="15.75" thickBot="1" x14ac:dyDescent="0.3">
      <c r="A45" s="166"/>
      <c r="B45" s="112" t="s">
        <v>38</v>
      </c>
      <c r="C45" s="175"/>
      <c r="D45" s="35"/>
      <c r="E45" s="80"/>
      <c r="F45" s="80"/>
      <c r="G45" s="91" t="e">
        <f t="shared" si="10"/>
        <v>#DIV/0!</v>
      </c>
      <c r="H45" s="84"/>
      <c r="I45" s="85"/>
      <c r="J45" s="39"/>
      <c r="K45" s="39"/>
      <c r="L45" s="39"/>
      <c r="M45" s="39"/>
      <c r="N45" s="110" t="e">
        <f t="shared" si="11"/>
        <v>#DIV/0!</v>
      </c>
      <c r="O45" s="49" t="e">
        <f t="shared" si="5"/>
        <v>#DIV/0!</v>
      </c>
      <c r="P45" s="33"/>
      <c r="Q45" s="70"/>
      <c r="R45" s="39"/>
      <c r="S45" s="39"/>
      <c r="T45" s="8"/>
      <c r="U45" s="39"/>
      <c r="V45" s="55" t="e">
        <f t="shared" si="6"/>
        <v>#DIV/0!</v>
      </c>
      <c r="W45" s="48" t="e">
        <f t="shared" si="7"/>
        <v>#DIV/0!</v>
      </c>
      <c r="X45" s="56"/>
      <c r="Y45" s="71"/>
      <c r="Z45" s="60"/>
      <c r="AA45" s="60" t="str">
        <f t="shared" si="12"/>
        <v/>
      </c>
      <c r="AB45" s="56"/>
      <c r="AC45" s="71"/>
      <c r="AD45" s="60"/>
      <c r="AE45" s="60" t="str">
        <f t="shared" si="9"/>
        <v/>
      </c>
      <c r="AF45" s="87"/>
    </row>
    <row r="46" spans="1:46" ht="15.75" thickBot="1" x14ac:dyDescent="0.3">
      <c r="A46" s="166"/>
      <c r="B46" s="112" t="s">
        <v>38</v>
      </c>
      <c r="C46" s="15"/>
      <c r="D46" s="35"/>
      <c r="E46" s="80"/>
      <c r="F46" s="80"/>
      <c r="G46" s="91" t="e">
        <f t="shared" si="10"/>
        <v>#DIV/0!</v>
      </c>
      <c r="H46" s="84"/>
      <c r="I46" s="85"/>
      <c r="J46" s="39"/>
      <c r="K46" s="39"/>
      <c r="L46" s="39"/>
      <c r="M46" s="39"/>
      <c r="N46" s="110" t="e">
        <f t="shared" si="11"/>
        <v>#DIV/0!</v>
      </c>
      <c r="O46" s="49"/>
      <c r="P46" s="33"/>
      <c r="Q46" s="70"/>
      <c r="R46" s="39"/>
      <c r="S46" s="39"/>
      <c r="T46" s="8"/>
      <c r="U46" s="39"/>
      <c r="V46" s="55" t="e">
        <f t="shared" si="6"/>
        <v>#DIV/0!</v>
      </c>
      <c r="W46" s="48" t="e">
        <f t="shared" si="7"/>
        <v>#DIV/0!</v>
      </c>
      <c r="X46" s="56"/>
      <c r="Y46" s="71"/>
      <c r="Z46" s="60"/>
      <c r="AA46" s="60"/>
      <c r="AB46" s="56"/>
      <c r="AC46" s="71"/>
      <c r="AD46" s="60"/>
      <c r="AE46" s="60"/>
      <c r="AF46" s="87"/>
    </row>
    <row r="47" spans="1:46" ht="15.75" thickBot="1" x14ac:dyDescent="0.3">
      <c r="A47" s="166"/>
      <c r="B47" s="112" t="s">
        <v>38</v>
      </c>
      <c r="C47" s="175"/>
      <c r="D47" s="35"/>
      <c r="E47" s="80"/>
      <c r="F47" s="80"/>
      <c r="G47" s="91" t="e">
        <f t="shared" si="10"/>
        <v>#DIV/0!</v>
      </c>
      <c r="H47" s="84"/>
      <c r="I47" s="85"/>
      <c r="J47" s="39"/>
      <c r="K47" s="39"/>
      <c r="L47" s="39"/>
      <c r="M47" s="39"/>
      <c r="N47" s="110" t="e">
        <f t="shared" si="11"/>
        <v>#DIV/0!</v>
      </c>
      <c r="O47" s="49"/>
      <c r="P47" s="33"/>
      <c r="Q47" s="70"/>
      <c r="R47" s="39"/>
      <c r="S47" s="39"/>
      <c r="T47" s="8"/>
      <c r="U47" s="39"/>
      <c r="V47" s="55" t="e">
        <f t="shared" si="6"/>
        <v>#DIV/0!</v>
      </c>
      <c r="W47" s="48" t="e">
        <f t="shared" si="7"/>
        <v>#DIV/0!</v>
      </c>
      <c r="X47" s="56"/>
      <c r="Y47" s="71"/>
      <c r="Z47" s="60"/>
      <c r="AA47" s="60"/>
      <c r="AB47" s="56"/>
      <c r="AC47" s="71"/>
      <c r="AD47" s="60"/>
      <c r="AE47" s="60"/>
      <c r="AF47" s="87"/>
      <c r="AG47" s="202" t="s">
        <v>21</v>
      </c>
      <c r="AH47" s="202"/>
      <c r="AI47" s="202"/>
      <c r="AJ47" s="202"/>
      <c r="AL47" s="203" t="s">
        <v>25</v>
      </c>
      <c r="AM47" s="203"/>
      <c r="AN47" s="203"/>
      <c r="AO47" s="203"/>
      <c r="AQ47" s="204" t="s">
        <v>31</v>
      </c>
      <c r="AR47" s="204"/>
      <c r="AS47" s="204"/>
      <c r="AT47" s="204"/>
    </row>
    <row r="48" spans="1:46" ht="15.75" thickBot="1" x14ac:dyDescent="0.3">
      <c r="A48" s="166"/>
      <c r="B48" s="112" t="s">
        <v>38</v>
      </c>
      <c r="C48" s="175"/>
      <c r="D48" s="35"/>
      <c r="E48" s="80"/>
      <c r="F48" s="80"/>
      <c r="G48" s="91" t="e">
        <f t="shared" si="10"/>
        <v>#DIV/0!</v>
      </c>
      <c r="H48" s="84"/>
      <c r="I48" s="85"/>
      <c r="J48" s="39"/>
      <c r="K48" s="39"/>
      <c r="L48" s="39"/>
      <c r="M48" s="39"/>
      <c r="N48" s="110" t="e">
        <f t="shared" si="11"/>
        <v>#DIV/0!</v>
      </c>
      <c r="O48" s="49"/>
      <c r="P48" s="33"/>
      <c r="Q48" s="70"/>
      <c r="R48" s="39"/>
      <c r="S48" s="39"/>
      <c r="T48" s="8"/>
      <c r="U48" s="39"/>
      <c r="V48" s="55" t="e">
        <f t="shared" si="6"/>
        <v>#DIV/0!</v>
      </c>
      <c r="W48" s="48" t="e">
        <f t="shared" si="7"/>
        <v>#DIV/0!</v>
      </c>
      <c r="X48" s="56"/>
      <c r="Y48" s="71"/>
      <c r="Z48" s="60"/>
      <c r="AA48" s="60"/>
      <c r="AB48" s="56"/>
      <c r="AC48" s="71"/>
      <c r="AD48" s="60"/>
      <c r="AE48" s="60"/>
      <c r="AF48" s="87"/>
      <c r="AG48" s="201" t="s">
        <v>12</v>
      </c>
      <c r="AH48" s="201"/>
      <c r="AI48" s="201"/>
      <c r="AJ48" s="201"/>
      <c r="AL48" s="201" t="s">
        <v>12</v>
      </c>
      <c r="AM48" s="201"/>
      <c r="AN48" s="201"/>
      <c r="AO48" s="201"/>
      <c r="AQ48" s="201" t="s">
        <v>12</v>
      </c>
      <c r="AR48" s="201"/>
      <c r="AS48" s="201"/>
      <c r="AT48" s="201"/>
    </row>
    <row r="49" spans="1:46" ht="15.75" thickBot="1" x14ac:dyDescent="0.3">
      <c r="A49" s="166"/>
      <c r="B49" s="112" t="s">
        <v>38</v>
      </c>
      <c r="C49" s="175"/>
      <c r="D49" s="35"/>
      <c r="E49" s="80"/>
      <c r="F49" s="80"/>
      <c r="G49" s="91" t="e">
        <f t="shared" si="10"/>
        <v>#DIV/0!</v>
      </c>
      <c r="H49" s="84"/>
      <c r="I49" s="85"/>
      <c r="J49" s="39"/>
      <c r="K49" s="39"/>
      <c r="L49" s="39"/>
      <c r="M49" s="39"/>
      <c r="N49" s="110" t="e">
        <f t="shared" si="11"/>
        <v>#DIV/0!</v>
      </c>
      <c r="O49" s="49"/>
      <c r="P49" s="33"/>
      <c r="Q49" s="70"/>
      <c r="R49" s="39"/>
      <c r="S49" s="39"/>
      <c r="T49" s="8"/>
      <c r="U49" s="39"/>
      <c r="V49" s="55" t="e">
        <f t="shared" si="6"/>
        <v>#DIV/0!</v>
      </c>
      <c r="W49" s="48" t="e">
        <f t="shared" si="7"/>
        <v>#DIV/0!</v>
      </c>
      <c r="X49" s="56"/>
      <c r="Y49" s="71"/>
      <c r="Z49" s="60"/>
      <c r="AA49" s="60"/>
      <c r="AB49" s="56"/>
      <c r="AC49" s="71"/>
      <c r="AD49" s="60"/>
      <c r="AE49" s="60"/>
      <c r="AF49" s="87"/>
      <c r="AG49" s="15" t="s">
        <v>13</v>
      </c>
      <c r="AH49" s="16" t="s">
        <v>14</v>
      </c>
      <c r="AI49" s="42">
        <f>J66+(J66*0.2)</f>
        <v>0</v>
      </c>
      <c r="AJ49" s="26"/>
      <c r="AL49" s="15" t="s">
        <v>13</v>
      </c>
      <c r="AM49" s="16" t="s">
        <v>14</v>
      </c>
      <c r="AN49" s="42">
        <f>R66+(R66*0.2)</f>
        <v>0</v>
      </c>
      <c r="AO49" s="26"/>
      <c r="AQ49" s="15" t="s">
        <v>13</v>
      </c>
      <c r="AR49" s="16" t="s">
        <v>14</v>
      </c>
      <c r="AS49" s="42">
        <f>Z69+(Z69*0.2)</f>
        <v>0</v>
      </c>
      <c r="AT49" s="26"/>
    </row>
    <row r="50" spans="1:46" ht="15.75" thickBot="1" x14ac:dyDescent="0.3">
      <c r="A50" s="166"/>
      <c r="B50" s="112" t="s">
        <v>38</v>
      </c>
      <c r="C50" s="175"/>
      <c r="D50" s="35"/>
      <c r="E50" s="80"/>
      <c r="F50" s="80"/>
      <c r="G50" s="91" t="e">
        <f t="shared" si="10"/>
        <v>#DIV/0!</v>
      </c>
      <c r="H50" s="84"/>
      <c r="I50" s="85"/>
      <c r="J50" s="39"/>
      <c r="K50" s="39"/>
      <c r="L50" s="39"/>
      <c r="M50" s="39"/>
      <c r="N50" s="110" t="e">
        <f t="shared" si="11"/>
        <v>#DIV/0!</v>
      </c>
      <c r="O50" s="49"/>
      <c r="P50" s="33"/>
      <c r="Q50" s="70"/>
      <c r="R50" s="39"/>
      <c r="S50" s="39"/>
      <c r="T50" s="8"/>
      <c r="U50" s="39"/>
      <c r="V50" s="55" t="e">
        <f t="shared" si="6"/>
        <v>#DIV/0!</v>
      </c>
      <c r="W50" s="48" t="e">
        <f t="shared" si="7"/>
        <v>#DIV/0!</v>
      </c>
      <c r="X50" s="56"/>
      <c r="Y50" s="71"/>
      <c r="Z50" s="60"/>
      <c r="AA50" s="60"/>
      <c r="AB50" s="56"/>
      <c r="AC50" s="71"/>
      <c r="AD50" s="60"/>
      <c r="AE50" s="60"/>
      <c r="AF50" s="87"/>
      <c r="AG50" s="15" t="s">
        <v>15</v>
      </c>
      <c r="AH50" s="16" t="s">
        <v>17</v>
      </c>
      <c r="AI50" s="42">
        <f>AI51+1</f>
        <v>1</v>
      </c>
      <c r="AJ50" s="43">
        <f>AI49-1</f>
        <v>-1</v>
      </c>
      <c r="AL50" s="15" t="s">
        <v>15</v>
      </c>
      <c r="AM50" s="16" t="s">
        <v>17</v>
      </c>
      <c r="AN50" s="42">
        <f>AN51+1</f>
        <v>1</v>
      </c>
      <c r="AO50" s="43">
        <f>AN49-1</f>
        <v>-1</v>
      </c>
      <c r="AQ50" s="15" t="s">
        <v>15</v>
      </c>
      <c r="AR50" s="16" t="s">
        <v>17</v>
      </c>
      <c r="AS50" s="42">
        <f>AS51+0.01</f>
        <v>0.01</v>
      </c>
      <c r="AT50" s="42">
        <f>AS49-0.1</f>
        <v>-0.1</v>
      </c>
    </row>
    <row r="51" spans="1:46" ht="15.75" thickBot="1" x14ac:dyDescent="0.3">
      <c r="A51" s="166"/>
      <c r="B51" s="112" t="s">
        <v>38</v>
      </c>
      <c r="C51" s="15"/>
      <c r="D51" s="35"/>
      <c r="E51" s="80"/>
      <c r="F51" s="80"/>
      <c r="G51" s="91" t="e">
        <f t="shared" ref="G51" si="13">IF(ISBLANK(N51),"",AVERAGE(O51,W51))</f>
        <v>#DIV/0!</v>
      </c>
      <c r="H51" s="84"/>
      <c r="I51" s="85"/>
      <c r="J51" s="39"/>
      <c r="K51" s="39"/>
      <c r="L51" s="39"/>
      <c r="M51" s="39"/>
      <c r="N51" s="110" t="e">
        <f t="shared" si="11"/>
        <v>#DIV/0!</v>
      </c>
      <c r="O51" s="49"/>
      <c r="P51" s="33"/>
      <c r="Q51" s="70"/>
      <c r="R51" s="39"/>
      <c r="S51" s="39"/>
      <c r="T51" s="8"/>
      <c r="U51" s="39"/>
      <c r="V51" s="55" t="e">
        <f t="shared" si="6"/>
        <v>#DIV/0!</v>
      </c>
      <c r="W51" s="48" t="e">
        <f t="shared" si="7"/>
        <v>#DIV/0!</v>
      </c>
      <c r="X51" s="56"/>
      <c r="Y51" s="71"/>
      <c r="Z51" s="60"/>
      <c r="AA51" s="60"/>
      <c r="AB51" s="56"/>
      <c r="AC51" s="71"/>
      <c r="AD51" s="60"/>
      <c r="AE51" s="60"/>
      <c r="AF51" s="87"/>
      <c r="AG51" s="15" t="s">
        <v>16</v>
      </c>
      <c r="AH51" s="16" t="s">
        <v>18</v>
      </c>
      <c r="AI51" s="42">
        <f>J66-(J66*0.2)</f>
        <v>0</v>
      </c>
      <c r="AJ51" s="26"/>
      <c r="AL51" s="15" t="s">
        <v>16</v>
      </c>
      <c r="AM51" s="16" t="s">
        <v>18</v>
      </c>
      <c r="AN51" s="42">
        <f>R66-(R66*0.2)</f>
        <v>0</v>
      </c>
      <c r="AO51" s="26"/>
      <c r="AQ51" s="15" t="s">
        <v>16</v>
      </c>
      <c r="AR51" s="16" t="s">
        <v>18</v>
      </c>
      <c r="AS51" s="42">
        <f>Z69-(Z69*0.2)</f>
        <v>0</v>
      </c>
      <c r="AT51" s="26"/>
    </row>
    <row r="52" spans="1:46" ht="15.75" thickBot="1" x14ac:dyDescent="0.3">
      <c r="A52" s="166"/>
      <c r="B52" s="112" t="s">
        <v>38</v>
      </c>
      <c r="C52" s="15"/>
      <c r="D52" s="35"/>
      <c r="E52" s="80"/>
      <c r="F52" s="80"/>
      <c r="G52" s="91" t="e">
        <f t="shared" ref="G52:G64" si="14">IF(ISBLANK(N52),"",AVERAGE(O52,W52))</f>
        <v>#DIV/0!</v>
      </c>
      <c r="H52" s="84"/>
      <c r="I52" s="85"/>
      <c r="J52" s="39"/>
      <c r="K52" s="39"/>
      <c r="L52" s="39"/>
      <c r="M52" s="39"/>
      <c r="N52" s="110" t="e">
        <f t="shared" si="11"/>
        <v>#DIV/0!</v>
      </c>
      <c r="O52" s="49"/>
      <c r="P52" s="33"/>
      <c r="Q52" s="70"/>
      <c r="R52" s="39"/>
      <c r="S52" s="39"/>
      <c r="T52" s="8"/>
      <c r="U52" s="39"/>
      <c r="V52" s="55" t="e">
        <f t="shared" si="6"/>
        <v>#DIV/0!</v>
      </c>
      <c r="W52" s="48" t="e">
        <f t="shared" si="7"/>
        <v>#DIV/0!</v>
      </c>
      <c r="X52" s="56"/>
      <c r="Y52" s="71"/>
      <c r="Z52" s="60"/>
      <c r="AA52" s="60"/>
      <c r="AB52" s="56"/>
      <c r="AC52" s="71"/>
      <c r="AD52" s="60"/>
      <c r="AE52" s="60"/>
      <c r="AF52" s="87"/>
      <c r="AI52" s="8"/>
      <c r="AN52" s="8"/>
    </row>
    <row r="53" spans="1:46" ht="15.75" thickBot="1" x14ac:dyDescent="0.3">
      <c r="A53" s="166"/>
      <c r="B53" s="112" t="s">
        <v>38</v>
      </c>
      <c r="C53" s="15"/>
      <c r="D53" s="35"/>
      <c r="E53" s="80"/>
      <c r="F53" s="80"/>
      <c r="G53" s="91" t="e">
        <f t="shared" si="14"/>
        <v>#DIV/0!</v>
      </c>
      <c r="H53" s="84"/>
      <c r="I53" s="85"/>
      <c r="J53" s="39"/>
      <c r="K53" s="39"/>
      <c r="L53" s="39"/>
      <c r="M53" s="39"/>
      <c r="N53" s="110" t="e">
        <f t="shared" si="11"/>
        <v>#DIV/0!</v>
      </c>
      <c r="O53" s="49"/>
      <c r="P53" s="33"/>
      <c r="Q53" s="70"/>
      <c r="R53" s="39"/>
      <c r="S53" s="39"/>
      <c r="T53" s="8"/>
      <c r="U53" s="39"/>
      <c r="V53" s="55" t="e">
        <f t="shared" si="6"/>
        <v>#DIV/0!</v>
      </c>
      <c r="W53" s="48" t="e">
        <f t="shared" si="7"/>
        <v>#DIV/0!</v>
      </c>
      <c r="X53" s="56"/>
      <c r="Y53" s="71"/>
      <c r="Z53" s="60"/>
      <c r="AA53" s="60"/>
      <c r="AB53" s="56"/>
      <c r="AC53" s="71"/>
      <c r="AD53" s="60"/>
      <c r="AE53" s="60"/>
      <c r="AF53" s="87"/>
      <c r="AG53" s="202" t="s">
        <v>22</v>
      </c>
      <c r="AH53" s="202"/>
      <c r="AI53" s="202"/>
      <c r="AJ53" s="202"/>
      <c r="AL53" s="203" t="s">
        <v>24</v>
      </c>
      <c r="AM53" s="203"/>
      <c r="AN53" s="203"/>
      <c r="AO53" s="203"/>
      <c r="AQ53" s="204" t="s">
        <v>32</v>
      </c>
      <c r="AR53" s="204"/>
      <c r="AS53" s="204"/>
      <c r="AT53" s="204"/>
    </row>
    <row r="54" spans="1:46" ht="15.75" thickBot="1" x14ac:dyDescent="0.3">
      <c r="A54" s="166"/>
      <c r="B54" s="112" t="s">
        <v>38</v>
      </c>
      <c r="C54" s="15"/>
      <c r="D54" s="35"/>
      <c r="E54" s="80"/>
      <c r="F54" s="80"/>
      <c r="G54" s="91" t="e">
        <f t="shared" si="14"/>
        <v>#DIV/0!</v>
      </c>
      <c r="H54" s="84"/>
      <c r="I54" s="85"/>
      <c r="J54" s="39"/>
      <c r="K54" s="39"/>
      <c r="L54" s="39"/>
      <c r="M54" s="39"/>
      <c r="N54" s="110" t="e">
        <f t="shared" si="11"/>
        <v>#DIV/0!</v>
      </c>
      <c r="O54" s="49"/>
      <c r="P54" s="33"/>
      <c r="Q54" s="70"/>
      <c r="R54" s="39"/>
      <c r="S54" s="39"/>
      <c r="T54" s="8"/>
      <c r="U54" s="39"/>
      <c r="V54" s="55" t="e">
        <f t="shared" si="6"/>
        <v>#DIV/0!</v>
      </c>
      <c r="W54" s="48" t="e">
        <f t="shared" si="7"/>
        <v>#DIV/0!</v>
      </c>
      <c r="X54" s="56"/>
      <c r="Y54" s="71"/>
      <c r="Z54" s="60"/>
      <c r="AA54" s="60"/>
      <c r="AB54" s="56"/>
      <c r="AC54" s="71"/>
      <c r="AD54" s="60"/>
      <c r="AE54" s="60"/>
      <c r="AF54" s="87"/>
      <c r="AG54" s="201" t="s">
        <v>12</v>
      </c>
      <c r="AH54" s="201"/>
      <c r="AI54" s="201"/>
      <c r="AJ54" s="201"/>
      <c r="AL54" s="201" t="s">
        <v>12</v>
      </c>
      <c r="AM54" s="201"/>
      <c r="AN54" s="201"/>
      <c r="AO54" s="201"/>
      <c r="AQ54" s="201" t="s">
        <v>12</v>
      </c>
      <c r="AR54" s="201"/>
      <c r="AS54" s="201"/>
      <c r="AT54" s="201"/>
    </row>
    <row r="55" spans="1:46" ht="15.75" thickBot="1" x14ac:dyDescent="0.3">
      <c r="A55" s="166"/>
      <c r="B55" s="112" t="s">
        <v>38</v>
      </c>
      <c r="C55" s="15"/>
      <c r="D55" s="35"/>
      <c r="E55" s="80"/>
      <c r="F55" s="80"/>
      <c r="G55" s="91" t="e">
        <f t="shared" si="14"/>
        <v>#DIV/0!</v>
      </c>
      <c r="H55" s="84"/>
      <c r="I55" s="85"/>
      <c r="J55" s="39"/>
      <c r="K55" s="39"/>
      <c r="L55" s="39"/>
      <c r="M55" s="39"/>
      <c r="N55" s="110" t="e">
        <f t="shared" si="11"/>
        <v>#DIV/0!</v>
      </c>
      <c r="O55" s="49"/>
      <c r="P55" s="33"/>
      <c r="Q55" s="70"/>
      <c r="R55" s="39"/>
      <c r="S55" s="39"/>
      <c r="T55" s="8"/>
      <c r="U55" s="39"/>
      <c r="V55" s="55" t="e">
        <f t="shared" si="6"/>
        <v>#DIV/0!</v>
      </c>
      <c r="W55" s="48" t="e">
        <f t="shared" si="7"/>
        <v>#DIV/0!</v>
      </c>
      <c r="X55" s="56"/>
      <c r="Y55" s="71"/>
      <c r="Z55" s="60"/>
      <c r="AA55" s="60"/>
      <c r="AB55" s="56"/>
      <c r="AC55" s="71"/>
      <c r="AD55" s="60"/>
      <c r="AE55" s="60"/>
      <c r="AF55" s="87"/>
      <c r="AG55" s="15" t="s">
        <v>13</v>
      </c>
      <c r="AH55" s="16" t="s">
        <v>14</v>
      </c>
      <c r="AI55" s="44">
        <f>K69+(K69*0.2)</f>
        <v>0</v>
      </c>
      <c r="AJ55" s="26"/>
      <c r="AL55" s="15" t="s">
        <v>13</v>
      </c>
      <c r="AM55" s="16" t="s">
        <v>14</v>
      </c>
      <c r="AN55" s="44">
        <f>S66+(S66*0.2)</f>
        <v>0</v>
      </c>
      <c r="AO55" s="26"/>
      <c r="AQ55" s="15" t="s">
        <v>13</v>
      </c>
      <c r="AR55" s="16" t="s">
        <v>14</v>
      </c>
      <c r="AS55" s="38">
        <f>AB69+(AB69*0.2)</f>
        <v>0</v>
      </c>
      <c r="AT55" s="26"/>
    </row>
    <row r="56" spans="1:46" ht="15.75" thickBot="1" x14ac:dyDescent="0.3">
      <c r="A56" s="166"/>
      <c r="B56" s="112" t="s">
        <v>38</v>
      </c>
      <c r="C56" s="15"/>
      <c r="D56" s="35"/>
      <c r="E56" s="80"/>
      <c r="F56" s="80"/>
      <c r="G56" s="91" t="e">
        <f t="shared" si="14"/>
        <v>#DIV/0!</v>
      </c>
      <c r="H56" s="84"/>
      <c r="I56" s="85"/>
      <c r="J56" s="39"/>
      <c r="K56" s="39"/>
      <c r="L56" s="39"/>
      <c r="M56" s="39"/>
      <c r="N56" s="110" t="e">
        <f t="shared" si="11"/>
        <v>#DIV/0!</v>
      </c>
      <c r="O56" s="49"/>
      <c r="P56" s="33"/>
      <c r="Q56" s="70"/>
      <c r="R56" s="39"/>
      <c r="S56" s="39"/>
      <c r="T56" s="8"/>
      <c r="U56" s="39"/>
      <c r="V56" s="55" t="e">
        <f t="shared" si="6"/>
        <v>#DIV/0!</v>
      </c>
      <c r="W56" s="48" t="e">
        <f t="shared" si="7"/>
        <v>#DIV/0!</v>
      </c>
      <c r="X56" s="56"/>
      <c r="Y56" s="71"/>
      <c r="Z56" s="60"/>
      <c r="AA56" s="60"/>
      <c r="AB56" s="56"/>
      <c r="AC56" s="71"/>
      <c r="AD56" s="60"/>
      <c r="AE56" s="60"/>
      <c r="AF56" s="87"/>
      <c r="AG56" s="15" t="s">
        <v>15</v>
      </c>
      <c r="AH56" s="16" t="s">
        <v>17</v>
      </c>
      <c r="AI56" s="44">
        <f>AI57+1</f>
        <v>1</v>
      </c>
      <c r="AJ56" s="44">
        <f>AI55-1</f>
        <v>-1</v>
      </c>
      <c r="AL56" s="15" t="s">
        <v>15</v>
      </c>
      <c r="AM56" s="16" t="s">
        <v>17</v>
      </c>
      <c r="AN56" s="44">
        <f>AN57+0.1</f>
        <v>0.1</v>
      </c>
      <c r="AO56" s="44">
        <f>AN55-0.1</f>
        <v>-0.1</v>
      </c>
      <c r="AQ56" s="15" t="s">
        <v>15</v>
      </c>
      <c r="AR56" s="16" t="s">
        <v>17</v>
      </c>
      <c r="AS56" s="38">
        <f>AS57+0.00001</f>
        <v>1.0000000000000001E-5</v>
      </c>
      <c r="AT56" s="38">
        <f>AS55-0.00001</f>
        <v>-1.0000000000000001E-5</v>
      </c>
    </row>
    <row r="57" spans="1:46" ht="15.75" thickBot="1" x14ac:dyDescent="0.3">
      <c r="A57" s="166"/>
      <c r="B57" s="112" t="s">
        <v>38</v>
      </c>
      <c r="C57" s="15"/>
      <c r="D57" s="35"/>
      <c r="E57" s="80" t="str">
        <f t="shared" ref="E57:E65" si="15">IF(ISBLANK(H57),"",AVERAGE(I57,Q57,Y57,AC57))</f>
        <v/>
      </c>
      <c r="F57" s="80" t="str">
        <f t="shared" ref="F57:F65" si="16">IF(ISBLANK(J57),"",AVERAGE(L57,T57,AA57,AE57))</f>
        <v/>
      </c>
      <c r="G57" s="91" t="e">
        <f t="shared" si="14"/>
        <v>#DIV/0!</v>
      </c>
      <c r="H57" s="84"/>
      <c r="I57" s="85"/>
      <c r="J57" s="39"/>
      <c r="K57" s="39"/>
      <c r="L57" s="39"/>
      <c r="M57" s="39"/>
      <c r="N57" s="110" t="e">
        <f t="shared" si="11"/>
        <v>#DIV/0!</v>
      </c>
      <c r="O57" s="49" t="e">
        <f t="shared" ref="O57:O65" si="17">IF(ISBLANK(N57),"",IF(N57&lt;$AI$29,1,IF(N57&gt;$AI$30&lt;$AJ$30,2,IF(N57&gt;$AI$31,3,2))))</f>
        <v>#DIV/0!</v>
      </c>
      <c r="P57" s="33"/>
      <c r="Q57" s="70"/>
      <c r="R57" s="39"/>
      <c r="S57" s="39"/>
      <c r="T57" s="8"/>
      <c r="U57" s="39"/>
      <c r="V57" s="55" t="e">
        <f t="shared" si="6"/>
        <v>#DIV/0!</v>
      </c>
      <c r="W57" s="48" t="e">
        <f t="shared" si="7"/>
        <v>#DIV/0!</v>
      </c>
      <c r="X57" s="56"/>
      <c r="Y57" s="71"/>
      <c r="Z57" s="60"/>
      <c r="AA57" s="60" t="str">
        <f t="shared" si="12"/>
        <v/>
      </c>
      <c r="AB57" s="56"/>
      <c r="AC57" s="71"/>
      <c r="AD57" s="60"/>
      <c r="AE57" s="60" t="str">
        <f t="shared" ref="AE57:AE65" si="18">IF(ISBLANK(AD57),"",IF(AD57&gt;$AS$29,1,IF(AD57&gt;$AS$30&lt;$AT$30,2,IF(AD57&lt;$AS$31,3,2))))</f>
        <v/>
      </c>
      <c r="AF57" s="87"/>
      <c r="AG57" s="15" t="s">
        <v>16</v>
      </c>
      <c r="AH57" s="16" t="s">
        <v>18</v>
      </c>
      <c r="AI57" s="44">
        <f>K69-(K69*0.2)</f>
        <v>0</v>
      </c>
      <c r="AJ57" s="26"/>
      <c r="AL57" s="15" t="s">
        <v>16</v>
      </c>
      <c r="AM57" s="16" t="s">
        <v>18</v>
      </c>
      <c r="AN57" s="44">
        <f>S66-(S66*0.2)</f>
        <v>0</v>
      </c>
      <c r="AO57" s="26"/>
      <c r="AQ57" s="15" t="s">
        <v>16</v>
      </c>
      <c r="AR57" s="16" t="s">
        <v>18</v>
      </c>
      <c r="AS57" s="38">
        <f>AB69-(AB69*0.2)</f>
        <v>0</v>
      </c>
      <c r="AT57" s="26"/>
    </row>
    <row r="58" spans="1:46" ht="15.75" thickBot="1" x14ac:dyDescent="0.3">
      <c r="A58" s="166"/>
      <c r="B58" s="112" t="s">
        <v>38</v>
      </c>
      <c r="C58" s="15"/>
      <c r="D58" s="35"/>
      <c r="E58" s="80" t="str">
        <f t="shared" si="15"/>
        <v/>
      </c>
      <c r="F58" s="80" t="str">
        <f t="shared" si="16"/>
        <v/>
      </c>
      <c r="G58" s="91" t="e">
        <f t="shared" si="14"/>
        <v>#DIV/0!</v>
      </c>
      <c r="H58" s="84"/>
      <c r="I58" s="85"/>
      <c r="J58" s="39"/>
      <c r="K58" s="39"/>
      <c r="L58" s="39"/>
      <c r="M58" s="39"/>
      <c r="N58" s="110" t="e">
        <f t="shared" si="11"/>
        <v>#DIV/0!</v>
      </c>
      <c r="O58" s="49" t="e">
        <f t="shared" si="17"/>
        <v>#DIV/0!</v>
      </c>
      <c r="P58" s="33"/>
      <c r="Q58" s="70"/>
      <c r="R58" s="39"/>
      <c r="S58" s="39"/>
      <c r="T58" s="8"/>
      <c r="U58" s="39"/>
      <c r="V58" s="55" t="e">
        <f t="shared" si="6"/>
        <v>#DIV/0!</v>
      </c>
      <c r="W58" s="48" t="e">
        <f t="shared" si="7"/>
        <v>#DIV/0!</v>
      </c>
      <c r="X58" s="56"/>
      <c r="Y58" s="71"/>
      <c r="Z58" s="60"/>
      <c r="AA58" s="60" t="str">
        <f t="shared" si="12"/>
        <v/>
      </c>
      <c r="AB58" s="56"/>
      <c r="AC58" s="71"/>
      <c r="AD58" s="60"/>
      <c r="AE58" s="60" t="str">
        <f t="shared" si="18"/>
        <v/>
      </c>
      <c r="AF58" s="87"/>
    </row>
    <row r="59" spans="1:46" ht="15.75" thickBot="1" x14ac:dyDescent="0.3">
      <c r="B59" s="112" t="s">
        <v>38</v>
      </c>
      <c r="C59" s="15"/>
      <c r="D59" s="35"/>
      <c r="E59" s="80" t="str">
        <f t="shared" si="15"/>
        <v/>
      </c>
      <c r="F59" s="80" t="str">
        <f t="shared" si="16"/>
        <v/>
      </c>
      <c r="G59" s="91" t="e">
        <f t="shared" si="14"/>
        <v>#DIV/0!</v>
      </c>
      <c r="H59" s="84"/>
      <c r="I59" s="85"/>
      <c r="J59" s="39"/>
      <c r="K59" s="39"/>
      <c r="L59" s="39"/>
      <c r="M59" s="39"/>
      <c r="N59" s="110" t="e">
        <f t="shared" si="11"/>
        <v>#DIV/0!</v>
      </c>
      <c r="O59" s="49" t="e">
        <f t="shared" si="17"/>
        <v>#DIV/0!</v>
      </c>
      <c r="P59" s="33"/>
      <c r="Q59" s="70"/>
      <c r="R59" s="39"/>
      <c r="S59" s="39"/>
      <c r="T59" s="8"/>
      <c r="U59" s="39"/>
      <c r="V59" s="55" t="e">
        <f t="shared" si="6"/>
        <v>#DIV/0!</v>
      </c>
      <c r="W59" s="48" t="e">
        <f t="shared" si="7"/>
        <v>#DIV/0!</v>
      </c>
      <c r="X59" s="56"/>
      <c r="Y59" s="71"/>
      <c r="Z59" s="60"/>
      <c r="AA59" s="60" t="str">
        <f t="shared" si="12"/>
        <v/>
      </c>
      <c r="AB59" s="56"/>
      <c r="AC59" s="71"/>
      <c r="AD59" s="60"/>
      <c r="AE59" s="60" t="str">
        <f t="shared" si="18"/>
        <v/>
      </c>
      <c r="AF59" s="87"/>
    </row>
    <row r="60" spans="1:46" ht="15.75" thickBot="1" x14ac:dyDescent="0.3">
      <c r="B60" s="112" t="s">
        <v>38</v>
      </c>
      <c r="C60" s="15"/>
      <c r="D60" s="35"/>
      <c r="E60" s="80" t="str">
        <f t="shared" si="15"/>
        <v/>
      </c>
      <c r="F60" s="80" t="str">
        <f t="shared" si="16"/>
        <v/>
      </c>
      <c r="G60" s="91" t="e">
        <f t="shared" si="14"/>
        <v>#DIV/0!</v>
      </c>
      <c r="H60" s="84"/>
      <c r="I60" s="85"/>
      <c r="J60" s="39"/>
      <c r="K60" s="39"/>
      <c r="L60" s="39"/>
      <c r="M60" s="39"/>
      <c r="N60" s="110" t="e">
        <f t="shared" si="11"/>
        <v>#DIV/0!</v>
      </c>
      <c r="O60" s="49" t="e">
        <f t="shared" si="17"/>
        <v>#DIV/0!</v>
      </c>
      <c r="P60" s="33"/>
      <c r="Q60" s="70"/>
      <c r="R60" s="39"/>
      <c r="S60" s="39"/>
      <c r="T60" s="8"/>
      <c r="U60" s="39"/>
      <c r="V60" s="55" t="e">
        <f t="shared" si="6"/>
        <v>#DIV/0!</v>
      </c>
      <c r="W60" s="48" t="e">
        <f t="shared" si="7"/>
        <v>#DIV/0!</v>
      </c>
      <c r="X60" s="56"/>
      <c r="Y60" s="71"/>
      <c r="Z60" s="60"/>
      <c r="AA60" s="60" t="str">
        <f t="shared" si="12"/>
        <v/>
      </c>
      <c r="AB60" s="56"/>
      <c r="AC60" s="71"/>
      <c r="AD60" s="60"/>
      <c r="AE60" s="60" t="str">
        <f t="shared" si="18"/>
        <v/>
      </c>
      <c r="AF60" s="87"/>
      <c r="AG60" s="202" t="s">
        <v>19</v>
      </c>
      <c r="AH60" s="202"/>
      <c r="AI60" s="202"/>
      <c r="AJ60" s="202"/>
      <c r="AL60" s="203" t="s">
        <v>23</v>
      </c>
      <c r="AM60" s="203"/>
      <c r="AN60" s="203"/>
      <c r="AO60" s="203"/>
      <c r="AQ60" s="204" t="s">
        <v>33</v>
      </c>
      <c r="AR60" s="204"/>
      <c r="AS60" s="204"/>
      <c r="AT60" s="204"/>
    </row>
    <row r="61" spans="1:46" ht="15.75" thickBot="1" x14ac:dyDescent="0.3">
      <c r="B61" s="112" t="s">
        <v>38</v>
      </c>
      <c r="C61" s="15"/>
      <c r="D61" s="35"/>
      <c r="E61" s="80" t="str">
        <f t="shared" si="15"/>
        <v/>
      </c>
      <c r="F61" s="80" t="str">
        <f t="shared" si="16"/>
        <v/>
      </c>
      <c r="G61" s="91" t="e">
        <f t="shared" si="14"/>
        <v>#DIV/0!</v>
      </c>
      <c r="H61" s="84"/>
      <c r="I61" s="85"/>
      <c r="J61" s="39"/>
      <c r="K61" s="39"/>
      <c r="L61" s="39"/>
      <c r="M61" s="39"/>
      <c r="N61" s="110" t="e">
        <f t="shared" si="11"/>
        <v>#DIV/0!</v>
      </c>
      <c r="O61" s="49" t="e">
        <f t="shared" si="17"/>
        <v>#DIV/0!</v>
      </c>
      <c r="P61" s="33"/>
      <c r="Q61" s="70"/>
      <c r="R61" s="39"/>
      <c r="S61" s="39"/>
      <c r="T61" s="8"/>
      <c r="U61" s="8"/>
      <c r="V61" s="55" t="e">
        <f t="shared" si="6"/>
        <v>#DIV/0!</v>
      </c>
      <c r="W61" s="48" t="e">
        <f t="shared" si="7"/>
        <v>#DIV/0!</v>
      </c>
      <c r="X61" s="56"/>
      <c r="Y61" s="71"/>
      <c r="Z61" s="60"/>
      <c r="AA61" s="60" t="str">
        <f t="shared" si="12"/>
        <v/>
      </c>
      <c r="AB61" s="56"/>
      <c r="AC61" s="71"/>
      <c r="AD61" s="60"/>
      <c r="AE61" s="60" t="str">
        <f t="shared" si="18"/>
        <v/>
      </c>
      <c r="AF61" s="87"/>
      <c r="AG61" s="199"/>
      <c r="AH61" s="200"/>
      <c r="AI61" s="200"/>
      <c r="AJ61" s="200"/>
      <c r="AL61" s="199"/>
      <c r="AM61" s="200"/>
      <c r="AN61" s="200"/>
      <c r="AO61" s="200"/>
      <c r="AQ61" s="201" t="s">
        <v>12</v>
      </c>
      <c r="AR61" s="201"/>
      <c r="AS61" s="201"/>
      <c r="AT61" s="201"/>
    </row>
    <row r="62" spans="1:46" ht="15.75" thickBot="1" x14ac:dyDescent="0.3">
      <c r="B62" s="112" t="s">
        <v>38</v>
      </c>
      <c r="C62" s="15"/>
      <c r="D62" s="35"/>
      <c r="E62" s="80" t="str">
        <f t="shared" si="15"/>
        <v/>
      </c>
      <c r="F62" s="80" t="str">
        <f t="shared" si="16"/>
        <v/>
      </c>
      <c r="G62" s="91" t="e">
        <f t="shared" si="14"/>
        <v>#DIV/0!</v>
      </c>
      <c r="H62" s="84"/>
      <c r="I62" s="85"/>
      <c r="J62" s="39"/>
      <c r="K62" s="39"/>
      <c r="L62" s="39"/>
      <c r="M62" s="39"/>
      <c r="N62" s="110" t="e">
        <f t="shared" si="11"/>
        <v>#DIV/0!</v>
      </c>
      <c r="O62" s="49" t="e">
        <f t="shared" si="17"/>
        <v>#DIV/0!</v>
      </c>
      <c r="P62" s="33"/>
      <c r="Q62" s="70"/>
      <c r="R62" s="39"/>
      <c r="S62" s="39"/>
      <c r="T62" s="8"/>
      <c r="U62" s="8"/>
      <c r="V62" s="55" t="e">
        <f t="shared" si="6"/>
        <v>#DIV/0!</v>
      </c>
      <c r="W62" s="48" t="e">
        <f t="shared" si="7"/>
        <v>#DIV/0!</v>
      </c>
      <c r="X62" s="56"/>
      <c r="Y62" s="71"/>
      <c r="Z62" s="60"/>
      <c r="AA62" s="60" t="str">
        <f t="shared" si="12"/>
        <v/>
      </c>
      <c r="AB62" s="56"/>
      <c r="AC62" s="71"/>
      <c r="AD62" s="60"/>
      <c r="AE62" s="60" t="str">
        <f t="shared" si="18"/>
        <v/>
      </c>
      <c r="AF62" s="87"/>
      <c r="AG62" s="15" t="s">
        <v>13</v>
      </c>
      <c r="AH62" s="16" t="s">
        <v>18</v>
      </c>
      <c r="AI62" s="47">
        <v>9.9000000000000008E-3</v>
      </c>
      <c r="AJ62" s="26"/>
      <c r="AL62" s="15" t="s">
        <v>13</v>
      </c>
      <c r="AM62" s="16" t="s">
        <v>18</v>
      </c>
      <c r="AN62" s="53">
        <f>0.005</f>
        <v>5.0000000000000001E-3</v>
      </c>
      <c r="AO62" s="26"/>
      <c r="AQ62" s="15" t="s">
        <v>13</v>
      </c>
      <c r="AR62" s="16" t="s">
        <v>14</v>
      </c>
      <c r="AS62" s="42">
        <f>AD69+(AD69*0.2)</f>
        <v>0</v>
      </c>
      <c r="AT62" s="26"/>
    </row>
    <row r="63" spans="1:46" ht="15.75" thickBot="1" x14ac:dyDescent="0.3">
      <c r="B63" s="112" t="s">
        <v>38</v>
      </c>
      <c r="C63" s="15"/>
      <c r="D63" s="35"/>
      <c r="E63" s="80" t="str">
        <f t="shared" si="15"/>
        <v/>
      </c>
      <c r="F63" s="80" t="str">
        <f t="shared" si="16"/>
        <v/>
      </c>
      <c r="G63" s="91" t="e">
        <f t="shared" si="14"/>
        <v>#DIV/0!</v>
      </c>
      <c r="H63" s="84"/>
      <c r="I63" s="85"/>
      <c r="J63" s="39"/>
      <c r="K63" s="39"/>
      <c r="L63" s="39"/>
      <c r="M63" s="39"/>
      <c r="N63" s="110" t="e">
        <f t="shared" si="11"/>
        <v>#DIV/0!</v>
      </c>
      <c r="O63" s="49" t="e">
        <f t="shared" si="17"/>
        <v>#DIV/0!</v>
      </c>
      <c r="P63" s="33"/>
      <c r="Q63" s="70"/>
      <c r="R63" s="39"/>
      <c r="S63" s="39"/>
      <c r="T63" s="8"/>
      <c r="U63" s="39"/>
      <c r="V63" s="55" t="e">
        <f t="shared" si="6"/>
        <v>#DIV/0!</v>
      </c>
      <c r="W63" s="48" t="e">
        <f t="shared" si="7"/>
        <v>#DIV/0!</v>
      </c>
      <c r="X63" s="56"/>
      <c r="Y63" s="71"/>
      <c r="Z63" s="60"/>
      <c r="AA63" s="60" t="str">
        <f t="shared" si="12"/>
        <v/>
      </c>
      <c r="AB63" s="56"/>
      <c r="AC63" s="71"/>
      <c r="AD63" s="60"/>
      <c r="AE63" s="60" t="str">
        <f t="shared" si="18"/>
        <v/>
      </c>
      <c r="AF63" s="87"/>
      <c r="AG63" s="15" t="s">
        <v>15</v>
      </c>
      <c r="AH63" s="16" t="s">
        <v>17</v>
      </c>
      <c r="AI63" s="47">
        <v>0.01</v>
      </c>
      <c r="AJ63" s="47">
        <v>0.02</v>
      </c>
      <c r="AL63" s="15" t="s">
        <v>15</v>
      </c>
      <c r="AM63" s="16" t="s">
        <v>17</v>
      </c>
      <c r="AN63" s="53">
        <f>AN62+0.001</f>
        <v>6.0000000000000001E-3</v>
      </c>
      <c r="AO63" s="54">
        <f>AN64-0.0001</f>
        <v>-1E-4</v>
      </c>
      <c r="AQ63" s="15" t="s">
        <v>15</v>
      </c>
      <c r="AR63" s="16" t="s">
        <v>17</v>
      </c>
      <c r="AS63" s="42">
        <f>AS64+1</f>
        <v>1</v>
      </c>
      <c r="AT63" s="42">
        <f>AS62-1</f>
        <v>-1</v>
      </c>
    </row>
    <row r="64" spans="1:46" ht="15.75" thickBot="1" x14ac:dyDescent="0.3">
      <c r="B64" s="112" t="s">
        <v>38</v>
      </c>
      <c r="C64" s="15"/>
      <c r="D64" s="35"/>
      <c r="E64" s="80" t="str">
        <f t="shared" si="15"/>
        <v/>
      </c>
      <c r="F64" s="80" t="str">
        <f t="shared" si="16"/>
        <v/>
      </c>
      <c r="G64" s="91" t="e">
        <f t="shared" si="14"/>
        <v>#DIV/0!</v>
      </c>
      <c r="H64" s="84"/>
      <c r="I64" s="85"/>
      <c r="J64" s="39"/>
      <c r="K64" s="39"/>
      <c r="L64" s="39"/>
      <c r="M64" s="39"/>
      <c r="N64" s="110" t="e">
        <f t="shared" si="11"/>
        <v>#DIV/0!</v>
      </c>
      <c r="O64" s="49" t="e">
        <f t="shared" si="17"/>
        <v>#DIV/0!</v>
      </c>
      <c r="P64" s="33"/>
      <c r="Q64" s="70"/>
      <c r="R64" s="39"/>
      <c r="S64" s="39"/>
      <c r="T64" s="8"/>
      <c r="U64" s="39"/>
      <c r="V64" s="55" t="e">
        <f t="shared" si="6"/>
        <v>#DIV/0!</v>
      </c>
      <c r="W64" s="48" t="e">
        <f t="shared" si="7"/>
        <v>#DIV/0!</v>
      </c>
      <c r="X64" s="56"/>
      <c r="Y64" s="71"/>
      <c r="Z64" s="60"/>
      <c r="AA64" s="60" t="str">
        <f t="shared" si="12"/>
        <v/>
      </c>
      <c r="AB64" s="56"/>
      <c r="AC64" s="71"/>
      <c r="AD64" s="60"/>
      <c r="AE64" s="60" t="str">
        <f t="shared" si="18"/>
        <v/>
      </c>
      <c r="AF64" s="87"/>
      <c r="AG64" s="15" t="s">
        <v>16</v>
      </c>
      <c r="AH64" s="16" t="s">
        <v>14</v>
      </c>
      <c r="AI64" s="47">
        <v>2.01E-2</v>
      </c>
      <c r="AJ64" s="26"/>
      <c r="AL64" s="15" t="s">
        <v>16</v>
      </c>
      <c r="AM64" s="16" t="s">
        <v>14</v>
      </c>
      <c r="AN64" s="53">
        <f>V69-(V69*0.02)</f>
        <v>0</v>
      </c>
      <c r="AO64" s="26"/>
      <c r="AQ64" s="15" t="s">
        <v>16</v>
      </c>
      <c r="AR64" s="16" t="s">
        <v>18</v>
      </c>
      <c r="AS64" s="42">
        <f>AD69-(AD69*0.2)</f>
        <v>0</v>
      </c>
      <c r="AT64" s="26"/>
    </row>
    <row r="65" spans="1:46" ht="15.75" thickBot="1" x14ac:dyDescent="0.3">
      <c r="B65" s="112" t="s">
        <v>38</v>
      </c>
      <c r="C65" s="15"/>
      <c r="D65" s="35"/>
      <c r="E65" s="80" t="str">
        <f t="shared" si="15"/>
        <v/>
      </c>
      <c r="F65" s="80" t="str">
        <f t="shared" si="16"/>
        <v/>
      </c>
      <c r="G65" s="91" t="e">
        <f t="shared" ref="G65" si="19">IF(ISBLANK(N65),"",AVERAGE(O65,W65))</f>
        <v>#DIV/0!</v>
      </c>
      <c r="H65" s="84"/>
      <c r="I65" s="85"/>
      <c r="J65" s="39"/>
      <c r="K65" s="39"/>
      <c r="L65" s="39"/>
      <c r="M65" s="39"/>
      <c r="N65" s="110" t="e">
        <f t="shared" si="11"/>
        <v>#DIV/0!</v>
      </c>
      <c r="O65" s="49" t="e">
        <f t="shared" si="17"/>
        <v>#DIV/0!</v>
      </c>
      <c r="P65" s="33"/>
      <c r="Q65" s="70"/>
      <c r="R65" s="39"/>
      <c r="S65" s="39"/>
      <c r="T65" s="8"/>
      <c r="U65" s="39"/>
      <c r="V65" s="55" t="e">
        <f t="shared" si="6"/>
        <v>#DIV/0!</v>
      </c>
      <c r="W65" s="48" t="e">
        <f t="shared" si="7"/>
        <v>#DIV/0!</v>
      </c>
      <c r="X65" s="56"/>
      <c r="Y65" s="71"/>
      <c r="Z65" s="60"/>
      <c r="AA65" s="60" t="str">
        <f t="shared" si="12"/>
        <v/>
      </c>
      <c r="AB65" s="56"/>
      <c r="AC65" s="71"/>
      <c r="AD65" s="60"/>
      <c r="AE65" s="60" t="str">
        <f t="shared" si="18"/>
        <v/>
      </c>
      <c r="AF65" s="87"/>
    </row>
    <row r="66" spans="1:46" ht="15.75" thickBot="1" x14ac:dyDescent="0.3">
      <c r="C66" s="87"/>
      <c r="D66" s="18" t="s">
        <v>4</v>
      </c>
      <c r="E66" s="78"/>
      <c r="F66" s="78"/>
      <c r="G66" s="78"/>
      <c r="H66" s="131">
        <f t="shared" ref="H66:AC66" si="20">SUM(H40:H65)</f>
        <v>0</v>
      </c>
      <c r="I66" s="63">
        <f t="shared" si="20"/>
        <v>0</v>
      </c>
      <c r="J66" s="63">
        <f>SUM(J40:J65)</f>
        <v>0</v>
      </c>
      <c r="K66" s="63">
        <f t="shared" si="20"/>
        <v>0</v>
      </c>
      <c r="L66" s="63">
        <f t="shared" si="20"/>
        <v>0</v>
      </c>
      <c r="M66" s="63">
        <f t="shared" si="20"/>
        <v>0</v>
      </c>
      <c r="N66" s="63" t="e">
        <f t="shared" si="20"/>
        <v>#DIV/0!</v>
      </c>
      <c r="O66" s="63" t="e">
        <f t="shared" si="20"/>
        <v>#DIV/0!</v>
      </c>
      <c r="P66" s="131">
        <f t="shared" si="20"/>
        <v>0</v>
      </c>
      <c r="Q66" s="63">
        <f t="shared" si="20"/>
        <v>0</v>
      </c>
      <c r="R66" s="63">
        <f t="shared" si="20"/>
        <v>0</v>
      </c>
      <c r="S66" s="63">
        <f t="shared" si="20"/>
        <v>0</v>
      </c>
      <c r="T66" s="63">
        <f t="shared" si="20"/>
        <v>0</v>
      </c>
      <c r="U66" s="63">
        <f t="shared" si="20"/>
        <v>0</v>
      </c>
      <c r="V66" s="63" t="e">
        <f t="shared" si="20"/>
        <v>#DIV/0!</v>
      </c>
      <c r="W66" s="63" t="e">
        <f t="shared" si="20"/>
        <v>#DIV/0!</v>
      </c>
      <c r="X66" s="131">
        <f t="shared" si="20"/>
        <v>0</v>
      </c>
      <c r="Y66" s="63">
        <f t="shared" si="20"/>
        <v>0</v>
      </c>
      <c r="Z66" s="63">
        <f t="shared" si="20"/>
        <v>0</v>
      </c>
      <c r="AA66" s="63">
        <f t="shared" si="20"/>
        <v>0</v>
      </c>
      <c r="AB66" s="131">
        <f t="shared" si="20"/>
        <v>0</v>
      </c>
      <c r="AC66" s="63">
        <f t="shared" si="20"/>
        <v>0</v>
      </c>
      <c r="AD66" s="63">
        <f>SUM(AD40:AD65)</f>
        <v>0</v>
      </c>
      <c r="AE66" s="63"/>
      <c r="AF66" s="87"/>
    </row>
    <row r="67" spans="1:46" ht="15.75" thickBot="1" x14ac:dyDescent="0.3">
      <c r="C67" s="88"/>
      <c r="D67" s="17" t="s">
        <v>5</v>
      </c>
      <c r="E67" s="79" t="e">
        <f>AVERAGE(E40:E66)</f>
        <v>#DIV/0!</v>
      </c>
      <c r="F67" s="79" t="e">
        <f>AVERAGE(F40:F66)</f>
        <v>#DIV/0!</v>
      </c>
      <c r="G67" s="79" t="e">
        <f>AVERAGE(G40:G66)</f>
        <v>#DIV/0!</v>
      </c>
      <c r="H67" s="36" t="e">
        <f>AVERAGE(H39:H65)</f>
        <v>#DIV/0!</v>
      </c>
      <c r="I67" s="46"/>
      <c r="J67" s="124" t="e">
        <f>AVERAGE(J39:J65)</f>
        <v>#DIV/0!</v>
      </c>
      <c r="K67" s="135" t="e">
        <f>AVERAGE(K40:K65)</f>
        <v>#DIV/0!</v>
      </c>
      <c r="L67" s="41"/>
      <c r="M67" s="40" t="e">
        <f>AVERAGE(M39:M65)</f>
        <v>#DIV/0!</v>
      </c>
      <c r="N67" s="45" t="e">
        <f>AVERAGE(N40:N65)</f>
        <v>#DIV/0!</v>
      </c>
      <c r="O67" s="45"/>
      <c r="P67" s="36" t="e">
        <f>AVERAGE(P39:P65)</f>
        <v>#DIV/0!</v>
      </c>
      <c r="Q67" s="68"/>
      <c r="R67" s="51" t="e">
        <f>AVERAGE(R39:R65)</f>
        <v>#DIV/0!</v>
      </c>
      <c r="S67" s="50" t="e">
        <f>AVERAGE(S39:S65)</f>
        <v>#DIV/0!</v>
      </c>
      <c r="T67" s="50"/>
      <c r="U67" s="51" t="e">
        <f>AVERAGE(U39:U65)</f>
        <v>#DIV/0!</v>
      </c>
      <c r="V67" s="45" t="e">
        <f>AVERAGE(V40:V65)</f>
        <v>#DIV/0!</v>
      </c>
      <c r="W67" s="45"/>
      <c r="X67" s="59" t="e">
        <f>AVERAGE(X39:X65)</f>
        <v>#DIV/0!</v>
      </c>
      <c r="Y67" s="59"/>
      <c r="Z67" s="64" t="e">
        <f>AVERAGE(Z40:Z65)</f>
        <v>#DIV/0!</v>
      </c>
      <c r="AA67" s="64"/>
      <c r="AB67" s="96" t="e">
        <f>AVERAGE(AB40:AB65)</f>
        <v>#DIV/0!</v>
      </c>
      <c r="AC67" s="59"/>
      <c r="AD67" s="97" t="e">
        <f>AVERAGE(AD40:AD65)</f>
        <v>#DIV/0!</v>
      </c>
      <c r="AE67" s="95"/>
      <c r="AF67" s="87"/>
    </row>
    <row r="69" spans="1:46" ht="15.75" thickBot="1" x14ac:dyDescent="0.3">
      <c r="AD69" s="8"/>
    </row>
    <row r="70" spans="1:46" ht="15.75" thickBot="1" x14ac:dyDescent="0.3">
      <c r="C70" s="10"/>
      <c r="D70" s="12"/>
      <c r="E70" s="12"/>
      <c r="F70" s="12"/>
      <c r="G70" s="12"/>
      <c r="H70" s="12"/>
      <c r="I70" s="12"/>
      <c r="J70" s="12"/>
      <c r="K70" s="208" t="s">
        <v>47</v>
      </c>
      <c r="L70" s="208"/>
      <c r="M70" s="208"/>
      <c r="N70" s="208"/>
      <c r="O70" s="208"/>
      <c r="P70" s="208"/>
      <c r="Q70" s="208"/>
      <c r="R70" s="208"/>
      <c r="S70" s="208"/>
      <c r="T70" s="108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75"/>
      <c r="AF70" s="87"/>
      <c r="AG70" s="202" t="s">
        <v>20</v>
      </c>
      <c r="AH70" s="202"/>
      <c r="AI70" s="202"/>
      <c r="AJ70" s="202"/>
      <c r="AL70" s="203" t="s">
        <v>26</v>
      </c>
      <c r="AM70" s="203"/>
      <c r="AN70" s="203"/>
      <c r="AO70" s="203"/>
      <c r="AQ70" s="204" t="s">
        <v>30</v>
      </c>
      <c r="AR70" s="204"/>
      <c r="AS70" s="204"/>
      <c r="AT70" s="204"/>
    </row>
    <row r="71" spans="1:46" ht="15.75" thickBot="1" x14ac:dyDescent="0.3">
      <c r="C71" s="11"/>
      <c r="D71" s="13"/>
      <c r="E71" s="13"/>
      <c r="F71" s="13"/>
      <c r="G71" s="13"/>
      <c r="H71" s="13"/>
      <c r="I71" s="13"/>
      <c r="J71" s="13"/>
      <c r="K71" s="209"/>
      <c r="L71" s="209"/>
      <c r="M71" s="209"/>
      <c r="N71" s="209"/>
      <c r="O71" s="209"/>
      <c r="P71" s="209"/>
      <c r="Q71" s="209"/>
      <c r="R71" s="209"/>
      <c r="S71" s="209"/>
      <c r="T71" s="69"/>
      <c r="U71" s="13"/>
      <c r="V71" s="13"/>
      <c r="W71" s="13"/>
      <c r="X71" s="52"/>
      <c r="Y71" s="13"/>
      <c r="Z71" s="13"/>
      <c r="AA71" s="13"/>
      <c r="AB71" s="52"/>
      <c r="AC71" s="13"/>
      <c r="AD71" s="13"/>
      <c r="AE71" s="76"/>
      <c r="AF71" s="87"/>
      <c r="AG71" s="201" t="s">
        <v>12</v>
      </c>
      <c r="AH71" s="201"/>
      <c r="AI71" s="201"/>
      <c r="AJ71" s="201"/>
      <c r="AL71" s="201" t="s">
        <v>12</v>
      </c>
      <c r="AM71" s="201"/>
      <c r="AN71" s="201"/>
      <c r="AO71" s="201"/>
      <c r="AQ71" s="201" t="s">
        <v>12</v>
      </c>
      <c r="AR71" s="201"/>
      <c r="AS71" s="201"/>
      <c r="AT71" s="201"/>
    </row>
    <row r="72" spans="1:46" ht="15.75" thickBot="1" x14ac:dyDescent="0.3">
      <c r="C72" s="210"/>
      <c r="D72" s="211"/>
      <c r="E72" s="205"/>
      <c r="F72" s="206"/>
      <c r="G72" s="207"/>
      <c r="H72" s="205" t="s">
        <v>2</v>
      </c>
      <c r="I72" s="206"/>
      <c r="J72" s="206"/>
      <c r="K72" s="206"/>
      <c r="L72" s="206"/>
      <c r="M72" s="206"/>
      <c r="N72" s="206"/>
      <c r="O72" s="207"/>
      <c r="P72" s="205" t="s">
        <v>3</v>
      </c>
      <c r="Q72" s="206"/>
      <c r="R72" s="206"/>
      <c r="S72" s="206"/>
      <c r="T72" s="206"/>
      <c r="U72" s="206"/>
      <c r="V72" s="206"/>
      <c r="W72" s="207"/>
      <c r="X72" s="205" t="s">
        <v>29</v>
      </c>
      <c r="Y72" s="206"/>
      <c r="Z72" s="206"/>
      <c r="AA72" s="206"/>
      <c r="AB72" s="205" t="s">
        <v>28</v>
      </c>
      <c r="AC72" s="206"/>
      <c r="AD72" s="206"/>
      <c r="AE72" s="207"/>
      <c r="AF72" s="87"/>
      <c r="AG72" s="15" t="s">
        <v>13</v>
      </c>
      <c r="AH72" s="16" t="s">
        <v>14</v>
      </c>
      <c r="AI72" s="38">
        <f>H89+(H89*0.2)</f>
        <v>0</v>
      </c>
      <c r="AJ72" s="26"/>
      <c r="AL72" s="15" t="s">
        <v>13</v>
      </c>
      <c r="AM72" s="16" t="s">
        <v>14</v>
      </c>
      <c r="AN72" s="38">
        <f>P89+(P89*0.2)</f>
        <v>0</v>
      </c>
      <c r="AO72" s="26"/>
      <c r="AQ72" s="15" t="s">
        <v>13</v>
      </c>
      <c r="AR72" s="16" t="s">
        <v>14</v>
      </c>
      <c r="AS72" s="38">
        <f>X109+(X109*0.2)</f>
        <v>0</v>
      </c>
      <c r="AT72" s="26"/>
    </row>
    <row r="73" spans="1:46" ht="45.75" thickBot="1" x14ac:dyDescent="0.3">
      <c r="C73" s="212"/>
      <c r="D73" s="213"/>
      <c r="E73" s="20" t="s">
        <v>34</v>
      </c>
      <c r="F73" s="20" t="s">
        <v>35</v>
      </c>
      <c r="G73" s="20" t="s">
        <v>36</v>
      </c>
      <c r="H73" s="19" t="s">
        <v>7</v>
      </c>
      <c r="I73" s="21"/>
      <c r="J73" s="20" t="s">
        <v>8</v>
      </c>
      <c r="K73" s="20" t="s">
        <v>9</v>
      </c>
      <c r="L73" s="20"/>
      <c r="M73" s="29" t="s">
        <v>10</v>
      </c>
      <c r="N73" s="29" t="s">
        <v>27</v>
      </c>
      <c r="O73" s="30"/>
      <c r="P73" s="89" t="s">
        <v>7</v>
      </c>
      <c r="Q73" s="21"/>
      <c r="R73" s="20" t="s">
        <v>8</v>
      </c>
      <c r="S73" s="20" t="s">
        <v>9</v>
      </c>
      <c r="T73" s="20"/>
      <c r="U73" s="29" t="s">
        <v>10</v>
      </c>
      <c r="V73" s="29" t="s">
        <v>27</v>
      </c>
      <c r="W73" s="29"/>
      <c r="X73" s="89" t="s">
        <v>7</v>
      </c>
      <c r="Y73" s="28"/>
      <c r="Z73" s="29" t="s">
        <v>11</v>
      </c>
      <c r="AA73" s="29"/>
      <c r="AB73" s="89" t="s">
        <v>7</v>
      </c>
      <c r="AC73" s="28"/>
      <c r="AD73" s="29" t="s">
        <v>11</v>
      </c>
      <c r="AE73" s="30"/>
      <c r="AF73" s="87"/>
      <c r="AG73" s="15" t="s">
        <v>15</v>
      </c>
      <c r="AH73" s="16" t="s">
        <v>17</v>
      </c>
      <c r="AI73" s="38">
        <f>AI74+0.00001</f>
        <v>1.0000000000000001E-5</v>
      </c>
      <c r="AJ73" s="38">
        <f>AI72-0.00001</f>
        <v>-1.0000000000000001E-5</v>
      </c>
      <c r="AL73" s="15" t="s">
        <v>15</v>
      </c>
      <c r="AM73" s="16" t="s">
        <v>17</v>
      </c>
      <c r="AN73" s="38">
        <f>AN74+0.00001</f>
        <v>1.0000000000000001E-5</v>
      </c>
      <c r="AO73" s="38">
        <f>AN72-0.00001</f>
        <v>-1.0000000000000001E-5</v>
      </c>
      <c r="AQ73" s="15" t="s">
        <v>15</v>
      </c>
      <c r="AR73" s="16" t="s">
        <v>17</v>
      </c>
      <c r="AS73" s="38">
        <f>AS74+0.00001</f>
        <v>1.0000000000000001E-5</v>
      </c>
      <c r="AT73" s="38">
        <f>AS72-0.0001</f>
        <v>-1E-4</v>
      </c>
    </row>
    <row r="74" spans="1:46" s="190" customFormat="1" ht="15.75" thickBot="1" x14ac:dyDescent="0.3">
      <c r="A74" s="176"/>
      <c r="B74" s="177"/>
      <c r="C74" s="178" t="s">
        <v>0</v>
      </c>
      <c r="D74" s="179" t="s">
        <v>6</v>
      </c>
      <c r="E74" s="180"/>
      <c r="F74" s="180"/>
      <c r="G74" s="180"/>
      <c r="H74" s="181"/>
      <c r="I74" s="181"/>
      <c r="J74" s="181"/>
      <c r="K74" s="181"/>
      <c r="L74" s="181"/>
      <c r="M74" s="181"/>
      <c r="N74" s="182"/>
      <c r="O74" s="183"/>
      <c r="P74" s="181"/>
      <c r="Q74" s="181"/>
      <c r="R74" s="181"/>
      <c r="S74" s="181"/>
      <c r="T74" s="181"/>
      <c r="U74" s="184"/>
      <c r="V74" s="182"/>
      <c r="W74" s="182"/>
      <c r="X74" s="191"/>
      <c r="Y74" s="192"/>
      <c r="Z74" s="193"/>
      <c r="AA74" s="192"/>
      <c r="AB74" s="185"/>
      <c r="AC74" s="186"/>
      <c r="AD74" s="187"/>
      <c r="AE74" s="188"/>
      <c r="AF74" s="189"/>
      <c r="AG74" s="195" t="s">
        <v>16</v>
      </c>
      <c r="AH74" s="196" t="s">
        <v>18</v>
      </c>
      <c r="AI74" s="197">
        <f>H89-(H89*0.2)</f>
        <v>0</v>
      </c>
      <c r="AJ74" s="198"/>
      <c r="AL74" s="195" t="s">
        <v>16</v>
      </c>
      <c r="AM74" s="196" t="s">
        <v>18</v>
      </c>
      <c r="AN74" s="197">
        <f>P89-(P89*0.2)</f>
        <v>0</v>
      </c>
      <c r="AO74" s="198"/>
      <c r="AQ74" s="195" t="s">
        <v>16</v>
      </c>
      <c r="AR74" s="196" t="s">
        <v>18</v>
      </c>
      <c r="AS74" s="197">
        <f>X109-(X109*0.2)</f>
        <v>0</v>
      </c>
      <c r="AT74" s="198"/>
    </row>
    <row r="75" spans="1:46" ht="15.75" thickBot="1" x14ac:dyDescent="0.3">
      <c r="B75" s="112" t="s">
        <v>49</v>
      </c>
      <c r="C75" s="14"/>
      <c r="D75" s="66"/>
      <c r="E75" s="127"/>
      <c r="F75" s="127"/>
      <c r="G75" s="132" t="e">
        <f t="shared" ref="G75" si="21">AVERAGE(G60:G73)</f>
        <v>#DIV/0!</v>
      </c>
      <c r="H75" s="39"/>
      <c r="I75" s="39"/>
      <c r="J75" s="39"/>
      <c r="K75" s="39"/>
      <c r="L75" s="39"/>
      <c r="M75" s="39"/>
      <c r="N75" s="110" t="e">
        <f>M75/J75</f>
        <v>#DIV/0!</v>
      </c>
      <c r="O75" s="128"/>
      <c r="P75" s="39"/>
      <c r="Q75" s="39"/>
      <c r="R75" s="39"/>
      <c r="S75" s="39"/>
      <c r="T75" s="39"/>
      <c r="U75" s="39"/>
      <c r="V75" s="55" t="e">
        <f t="shared" ref="V75:V88" si="22">U75/R75</f>
        <v>#DIV/0!</v>
      </c>
      <c r="W75" s="128"/>
      <c r="X75" s="129"/>
      <c r="Y75" s="130"/>
      <c r="Z75" s="130"/>
      <c r="AA75" s="130"/>
      <c r="AB75" s="129"/>
      <c r="AC75" s="130"/>
      <c r="AD75" s="130"/>
      <c r="AE75" s="126"/>
      <c r="AF75" s="87"/>
    </row>
    <row r="76" spans="1:46" ht="15.75" thickBot="1" x14ac:dyDescent="0.3">
      <c r="B76" s="112" t="s">
        <v>49</v>
      </c>
      <c r="C76" s="14"/>
      <c r="D76" s="66"/>
      <c r="E76" s="127"/>
      <c r="F76" s="127"/>
      <c r="G76" s="134" t="e">
        <f t="shared" ref="G76" si="23">AVERAGE(G61:G74)</f>
        <v>#DIV/0!</v>
      </c>
      <c r="H76" s="39"/>
      <c r="I76" s="39"/>
      <c r="J76" s="39"/>
      <c r="K76" s="39"/>
      <c r="L76" s="39"/>
      <c r="M76" s="39"/>
      <c r="N76" s="110" t="e">
        <f t="shared" ref="N76:N87" si="24">M76/J76</f>
        <v>#DIV/0!</v>
      </c>
      <c r="O76" s="128"/>
      <c r="P76" s="39"/>
      <c r="Q76" s="39"/>
      <c r="R76" s="39"/>
      <c r="S76" s="39"/>
      <c r="T76" s="39"/>
      <c r="U76" s="39"/>
      <c r="V76" s="55" t="e">
        <f t="shared" si="22"/>
        <v>#DIV/0!</v>
      </c>
      <c r="W76" s="128"/>
      <c r="X76" s="129"/>
      <c r="Y76" s="130"/>
      <c r="Z76" s="130"/>
      <c r="AA76" s="130"/>
      <c r="AB76" s="129"/>
      <c r="AC76" s="130"/>
      <c r="AD76" s="130"/>
      <c r="AE76" s="126"/>
      <c r="AF76" s="87"/>
    </row>
    <row r="77" spans="1:46" ht="15.75" thickBot="1" x14ac:dyDescent="0.3">
      <c r="B77" s="112" t="s">
        <v>49</v>
      </c>
      <c r="C77" s="14"/>
      <c r="D77" s="66"/>
      <c r="E77" s="127"/>
      <c r="F77" s="127"/>
      <c r="G77" s="134" t="e">
        <f t="shared" ref="G77" si="25">AVERAGE(G62:G75)</f>
        <v>#DIV/0!</v>
      </c>
      <c r="H77" s="39"/>
      <c r="I77" s="39"/>
      <c r="J77" s="39"/>
      <c r="K77" s="39"/>
      <c r="L77" s="39"/>
      <c r="M77" s="39"/>
      <c r="N77" s="110" t="e">
        <f t="shared" si="24"/>
        <v>#DIV/0!</v>
      </c>
      <c r="O77" s="128"/>
      <c r="P77" s="39"/>
      <c r="Q77" s="39"/>
      <c r="R77" s="39"/>
      <c r="S77" s="39"/>
      <c r="T77" s="39"/>
      <c r="U77" s="39"/>
      <c r="V77" s="55" t="e">
        <f t="shared" si="22"/>
        <v>#DIV/0!</v>
      </c>
      <c r="W77" s="128"/>
      <c r="X77" s="129"/>
      <c r="Y77" s="130"/>
      <c r="Z77" s="130"/>
      <c r="AA77" s="130"/>
      <c r="AB77" s="129"/>
      <c r="AC77" s="130"/>
      <c r="AD77" s="130"/>
      <c r="AE77" s="126"/>
      <c r="AF77" s="87"/>
      <c r="AG77" s="202" t="s">
        <v>21</v>
      </c>
      <c r="AH77" s="202"/>
      <c r="AI77" s="202"/>
      <c r="AJ77" s="202"/>
      <c r="AL77" s="203" t="s">
        <v>25</v>
      </c>
      <c r="AM77" s="203"/>
      <c r="AN77" s="203"/>
      <c r="AO77" s="203"/>
      <c r="AQ77" s="204" t="s">
        <v>31</v>
      </c>
      <c r="AR77" s="204"/>
      <c r="AS77" s="204"/>
      <c r="AT77" s="204"/>
    </row>
    <row r="78" spans="1:46" ht="15.75" thickBot="1" x14ac:dyDescent="0.3">
      <c r="B78" s="112" t="s">
        <v>49</v>
      </c>
      <c r="C78" s="14"/>
      <c r="D78" s="66"/>
      <c r="E78" s="127"/>
      <c r="F78" s="127"/>
      <c r="G78" s="134" t="e">
        <f t="shared" ref="G78" si="26">AVERAGE(G63:G76)</f>
        <v>#DIV/0!</v>
      </c>
      <c r="H78" s="39"/>
      <c r="I78" s="39"/>
      <c r="J78" s="39"/>
      <c r="K78" s="39"/>
      <c r="L78" s="39"/>
      <c r="M78" s="39"/>
      <c r="N78" s="110" t="e">
        <f t="shared" si="24"/>
        <v>#DIV/0!</v>
      </c>
      <c r="O78" s="128"/>
      <c r="P78" s="39"/>
      <c r="Q78" s="39"/>
      <c r="R78" s="39"/>
      <c r="S78" s="39"/>
      <c r="T78" s="39"/>
      <c r="U78" s="39"/>
      <c r="V78" s="55" t="e">
        <f t="shared" si="22"/>
        <v>#DIV/0!</v>
      </c>
      <c r="W78" s="128"/>
      <c r="X78" s="129"/>
      <c r="Y78" s="130"/>
      <c r="Z78" s="130"/>
      <c r="AA78" s="130"/>
      <c r="AB78" s="129"/>
      <c r="AC78" s="130"/>
      <c r="AD78" s="130"/>
      <c r="AE78" s="126"/>
      <c r="AF78" s="87"/>
      <c r="AG78" s="201" t="s">
        <v>12</v>
      </c>
      <c r="AH78" s="201"/>
      <c r="AI78" s="201"/>
      <c r="AJ78" s="201"/>
      <c r="AL78" s="201" t="s">
        <v>12</v>
      </c>
      <c r="AM78" s="201"/>
      <c r="AN78" s="201"/>
      <c r="AO78" s="201"/>
      <c r="AQ78" s="201" t="s">
        <v>12</v>
      </c>
      <c r="AR78" s="201"/>
      <c r="AS78" s="201"/>
      <c r="AT78" s="201"/>
    </row>
    <row r="79" spans="1:46" ht="15.75" thickBot="1" x14ac:dyDescent="0.3">
      <c r="B79" s="112" t="s">
        <v>49</v>
      </c>
      <c r="C79" s="14"/>
      <c r="D79" s="66"/>
      <c r="E79" s="127"/>
      <c r="F79" s="127"/>
      <c r="G79" s="134" t="e">
        <f t="shared" ref="G79" si="27">AVERAGE(G64:G77)</f>
        <v>#DIV/0!</v>
      </c>
      <c r="H79" s="39"/>
      <c r="I79" s="39"/>
      <c r="J79" s="39"/>
      <c r="K79" s="39"/>
      <c r="L79" s="39"/>
      <c r="M79" s="39"/>
      <c r="N79" s="110" t="e">
        <f t="shared" si="24"/>
        <v>#DIV/0!</v>
      </c>
      <c r="O79" s="128"/>
      <c r="P79" s="39"/>
      <c r="Q79" s="39"/>
      <c r="R79" s="39"/>
      <c r="S79" s="39"/>
      <c r="T79" s="39"/>
      <c r="U79" s="39"/>
      <c r="V79" s="55" t="e">
        <f t="shared" si="22"/>
        <v>#DIV/0!</v>
      </c>
      <c r="W79" s="128"/>
      <c r="X79" s="129"/>
      <c r="Y79" s="130"/>
      <c r="Z79" s="130"/>
      <c r="AA79" s="130"/>
      <c r="AB79" s="129"/>
      <c r="AC79" s="130"/>
      <c r="AD79" s="130"/>
      <c r="AE79" s="126"/>
      <c r="AF79" s="87"/>
      <c r="AG79" s="15" t="s">
        <v>13</v>
      </c>
      <c r="AH79" s="16" t="s">
        <v>14</v>
      </c>
      <c r="AI79" s="42">
        <f>J89+(J89*0.2)</f>
        <v>0</v>
      </c>
      <c r="AJ79" s="26"/>
      <c r="AL79" s="15" t="s">
        <v>13</v>
      </c>
      <c r="AM79" s="16" t="s">
        <v>14</v>
      </c>
      <c r="AN79" s="42">
        <f>R89+(R89*0.2)</f>
        <v>0</v>
      </c>
      <c r="AO79" s="26"/>
      <c r="AQ79" s="15" t="s">
        <v>13</v>
      </c>
      <c r="AR79" s="16" t="s">
        <v>14</v>
      </c>
      <c r="AS79" s="42">
        <f>Z109+(Z109*0.2)</f>
        <v>0</v>
      </c>
      <c r="AT79" s="26"/>
    </row>
    <row r="80" spans="1:46" ht="15.75" thickBot="1" x14ac:dyDescent="0.3">
      <c r="B80" s="112" t="s">
        <v>49</v>
      </c>
      <c r="C80" s="14"/>
      <c r="D80" s="66"/>
      <c r="E80" s="127"/>
      <c r="F80" s="127"/>
      <c r="G80" s="134" t="e">
        <f t="shared" ref="G80" si="28">AVERAGE(G65:G78)</f>
        <v>#DIV/0!</v>
      </c>
      <c r="H80" s="39"/>
      <c r="I80" s="39"/>
      <c r="J80" s="39"/>
      <c r="K80" s="39"/>
      <c r="L80" s="39"/>
      <c r="M80" s="39"/>
      <c r="N80" s="110" t="e">
        <f t="shared" si="24"/>
        <v>#DIV/0!</v>
      </c>
      <c r="O80" s="128"/>
      <c r="P80" s="39"/>
      <c r="Q80" s="39"/>
      <c r="R80" s="39"/>
      <c r="S80" s="39"/>
      <c r="T80" s="39"/>
      <c r="U80" s="39"/>
      <c r="V80" s="55" t="e">
        <f t="shared" si="22"/>
        <v>#DIV/0!</v>
      </c>
      <c r="W80" s="128"/>
      <c r="X80" s="129"/>
      <c r="Y80" s="130"/>
      <c r="Z80" s="130"/>
      <c r="AA80" s="130"/>
      <c r="AB80" s="129"/>
      <c r="AC80" s="130"/>
      <c r="AD80" s="130"/>
      <c r="AE80" s="126"/>
      <c r="AF80" s="87"/>
      <c r="AG80" s="15" t="s">
        <v>15</v>
      </c>
      <c r="AH80" s="16" t="s">
        <v>17</v>
      </c>
      <c r="AI80" s="42">
        <f>AI81+1</f>
        <v>1</v>
      </c>
      <c r="AJ80" s="43">
        <f>AI79-1</f>
        <v>-1</v>
      </c>
      <c r="AL80" s="15" t="s">
        <v>15</v>
      </c>
      <c r="AM80" s="16" t="s">
        <v>17</v>
      </c>
      <c r="AN80" s="42">
        <f>AN81+1</f>
        <v>1</v>
      </c>
      <c r="AO80" s="43">
        <f>AN79-1</f>
        <v>-1</v>
      </c>
      <c r="AQ80" s="15" t="s">
        <v>15</v>
      </c>
      <c r="AR80" s="16" t="s">
        <v>17</v>
      </c>
      <c r="AS80" s="42">
        <f>AS81+0.01</f>
        <v>0.01</v>
      </c>
      <c r="AT80" s="42">
        <f>AS79-0.1</f>
        <v>-0.1</v>
      </c>
    </row>
    <row r="81" spans="2:46" ht="15.75" thickBot="1" x14ac:dyDescent="0.3">
      <c r="B81" s="112" t="s">
        <v>49</v>
      </c>
      <c r="C81" s="14"/>
      <c r="D81" s="66"/>
      <c r="E81" s="127"/>
      <c r="F81" s="127"/>
      <c r="G81" s="134" t="e">
        <f t="shared" ref="G81" si="29">AVERAGE(G66:G79)</f>
        <v>#DIV/0!</v>
      </c>
      <c r="H81" s="39"/>
      <c r="I81" s="39"/>
      <c r="J81" s="39"/>
      <c r="K81" s="39"/>
      <c r="L81" s="39"/>
      <c r="M81" s="39"/>
      <c r="N81" s="110" t="e">
        <f t="shared" si="24"/>
        <v>#DIV/0!</v>
      </c>
      <c r="O81" s="128"/>
      <c r="P81" s="39"/>
      <c r="Q81" s="39"/>
      <c r="R81" s="39"/>
      <c r="S81" s="39"/>
      <c r="T81" s="39"/>
      <c r="U81" s="39"/>
      <c r="V81" s="55" t="e">
        <f t="shared" si="22"/>
        <v>#DIV/0!</v>
      </c>
      <c r="W81" s="128"/>
      <c r="X81" s="129"/>
      <c r="Y81" s="130"/>
      <c r="Z81" s="130"/>
      <c r="AA81" s="130"/>
      <c r="AB81" s="129"/>
      <c r="AC81" s="130"/>
      <c r="AD81" s="130"/>
      <c r="AE81" s="126"/>
      <c r="AF81" s="87"/>
      <c r="AG81" s="15" t="s">
        <v>16</v>
      </c>
      <c r="AH81" s="16" t="s">
        <v>18</v>
      </c>
      <c r="AI81" s="42">
        <f>J89-(J89*0.2)</f>
        <v>0</v>
      </c>
      <c r="AJ81" s="26"/>
      <c r="AL81" s="15" t="s">
        <v>16</v>
      </c>
      <c r="AM81" s="16" t="s">
        <v>18</v>
      </c>
      <c r="AN81" s="42">
        <f>R89-(R89*0.2)</f>
        <v>0</v>
      </c>
      <c r="AO81" s="26"/>
      <c r="AQ81" s="15" t="s">
        <v>16</v>
      </c>
      <c r="AR81" s="16" t="s">
        <v>18</v>
      </c>
      <c r="AS81" s="42">
        <f>Z109-(Z109*0.2)</f>
        <v>0</v>
      </c>
      <c r="AT81" s="26"/>
    </row>
    <row r="82" spans="2:46" ht="15.75" thickBot="1" x14ac:dyDescent="0.3">
      <c r="B82" s="112" t="s">
        <v>49</v>
      </c>
      <c r="C82" s="14"/>
      <c r="D82" s="66"/>
      <c r="E82" s="127"/>
      <c r="F82" s="127"/>
      <c r="G82" s="134" t="e">
        <f t="shared" ref="G82" si="30">AVERAGE(G67:G80)</f>
        <v>#DIV/0!</v>
      </c>
      <c r="H82" s="39"/>
      <c r="I82" s="39"/>
      <c r="J82" s="39"/>
      <c r="K82" s="39"/>
      <c r="L82" s="39"/>
      <c r="M82" s="39"/>
      <c r="N82" s="110" t="e">
        <f t="shared" si="24"/>
        <v>#DIV/0!</v>
      </c>
      <c r="O82" s="128"/>
      <c r="P82" s="39"/>
      <c r="Q82" s="39"/>
      <c r="R82" s="39"/>
      <c r="S82" s="39"/>
      <c r="T82" s="39"/>
      <c r="U82" s="39"/>
      <c r="V82" s="55" t="e">
        <f t="shared" si="22"/>
        <v>#DIV/0!</v>
      </c>
      <c r="W82" s="128"/>
      <c r="X82" s="129"/>
      <c r="Y82" s="130"/>
      <c r="Z82" s="130"/>
      <c r="AA82" s="130"/>
      <c r="AB82" s="129"/>
      <c r="AC82" s="130"/>
      <c r="AD82" s="130"/>
      <c r="AE82" s="126"/>
      <c r="AF82" s="87"/>
      <c r="AI82" s="8"/>
      <c r="AN82" s="8"/>
    </row>
    <row r="83" spans="2:46" ht="15.75" thickBot="1" x14ac:dyDescent="0.3">
      <c r="B83" s="112" t="s">
        <v>49</v>
      </c>
      <c r="C83" s="14"/>
      <c r="D83" s="66"/>
      <c r="E83" s="127"/>
      <c r="F83" s="127"/>
      <c r="G83" s="134" t="e">
        <f t="shared" ref="G83" si="31">AVERAGE(G68:G81)</f>
        <v>#DIV/0!</v>
      </c>
      <c r="H83" s="39"/>
      <c r="I83" s="39"/>
      <c r="J83" s="39"/>
      <c r="K83" s="39"/>
      <c r="L83" s="39"/>
      <c r="M83" s="39"/>
      <c r="N83" s="110" t="e">
        <f t="shared" si="24"/>
        <v>#DIV/0!</v>
      </c>
      <c r="O83" s="128"/>
      <c r="P83" s="39"/>
      <c r="Q83" s="39"/>
      <c r="R83" s="39"/>
      <c r="S83" s="39"/>
      <c r="T83" s="39"/>
      <c r="U83" s="39"/>
      <c r="V83" s="55" t="e">
        <f t="shared" si="22"/>
        <v>#DIV/0!</v>
      </c>
      <c r="W83" s="128"/>
      <c r="X83" s="129"/>
      <c r="Y83" s="130"/>
      <c r="Z83" s="130"/>
      <c r="AA83" s="130"/>
      <c r="AB83" s="129"/>
      <c r="AC83" s="130"/>
      <c r="AD83" s="130"/>
      <c r="AE83" s="126"/>
      <c r="AF83" s="87"/>
      <c r="AG83" s="202" t="s">
        <v>22</v>
      </c>
      <c r="AH83" s="202"/>
      <c r="AI83" s="202"/>
      <c r="AJ83" s="202"/>
      <c r="AL83" s="203" t="s">
        <v>24</v>
      </c>
      <c r="AM83" s="203"/>
      <c r="AN83" s="203"/>
      <c r="AO83" s="203"/>
      <c r="AQ83" s="204" t="s">
        <v>32</v>
      </c>
      <c r="AR83" s="204"/>
      <c r="AS83" s="204"/>
      <c r="AT83" s="204"/>
    </row>
    <row r="84" spans="2:46" ht="15.75" thickBot="1" x14ac:dyDescent="0.3">
      <c r="B84" s="112" t="s">
        <v>49</v>
      </c>
      <c r="C84" s="14"/>
      <c r="D84" s="66"/>
      <c r="E84" s="127"/>
      <c r="F84" s="127"/>
      <c r="G84" s="134" t="e">
        <f t="shared" ref="G84" si="32">AVERAGE(G69:G82)</f>
        <v>#DIV/0!</v>
      </c>
      <c r="H84" s="39"/>
      <c r="I84" s="39"/>
      <c r="J84" s="39"/>
      <c r="K84" s="39"/>
      <c r="L84" s="39"/>
      <c r="M84" s="39"/>
      <c r="N84" s="110" t="e">
        <f t="shared" si="24"/>
        <v>#DIV/0!</v>
      </c>
      <c r="O84" s="128"/>
      <c r="P84" s="39"/>
      <c r="Q84" s="39"/>
      <c r="R84" s="39"/>
      <c r="S84" s="39"/>
      <c r="T84" s="39"/>
      <c r="U84" s="39"/>
      <c r="V84" s="55" t="e">
        <f t="shared" si="22"/>
        <v>#DIV/0!</v>
      </c>
      <c r="W84" s="128"/>
      <c r="X84" s="129"/>
      <c r="Y84" s="130"/>
      <c r="Z84" s="130"/>
      <c r="AA84" s="130"/>
      <c r="AB84" s="129"/>
      <c r="AC84" s="130"/>
      <c r="AD84" s="130"/>
      <c r="AE84" s="126"/>
      <c r="AF84" s="87"/>
      <c r="AG84" s="201" t="s">
        <v>12</v>
      </c>
      <c r="AH84" s="201"/>
      <c r="AI84" s="201"/>
      <c r="AJ84" s="201"/>
      <c r="AL84" s="201" t="s">
        <v>12</v>
      </c>
      <c r="AM84" s="201"/>
      <c r="AN84" s="201"/>
      <c r="AO84" s="201"/>
      <c r="AQ84" s="201" t="s">
        <v>12</v>
      </c>
      <c r="AR84" s="201"/>
      <c r="AS84" s="201"/>
      <c r="AT84" s="201"/>
    </row>
    <row r="85" spans="2:46" ht="15.75" thickBot="1" x14ac:dyDescent="0.3">
      <c r="B85" s="112" t="s">
        <v>49</v>
      </c>
      <c r="C85" s="15"/>
      <c r="D85" s="66"/>
      <c r="E85" s="80" t="str">
        <f t="shared" ref="E85:E88" si="33">IF(ISBLANK(H85),"",AVERAGE(I85,Q85,Y85,AC85))</f>
        <v/>
      </c>
      <c r="F85" s="80" t="str">
        <f>IF(ISBLANK(J85),"",AVERAGE(L85,T85,AA85,AE85))</f>
        <v/>
      </c>
      <c r="G85" s="134" t="e">
        <f t="shared" ref="G85" si="34">AVERAGE(G70:G83)</f>
        <v>#DIV/0!</v>
      </c>
      <c r="H85" s="84"/>
      <c r="I85" s="85"/>
      <c r="J85" s="39"/>
      <c r="K85" s="39"/>
      <c r="L85" s="39"/>
      <c r="M85" s="39"/>
      <c r="N85" s="110" t="e">
        <f t="shared" si="24"/>
        <v>#DIV/0!</v>
      </c>
      <c r="O85" s="49" t="e">
        <f>IF(ISBLANK(N85),"",IF(N85&lt;$AI$29,1,IF(N85&gt;$AI$30&lt;$AJ$30,2,IF(N85&gt;$AI$31,3,2))))</f>
        <v>#DIV/0!</v>
      </c>
      <c r="P85" s="33"/>
      <c r="Q85" s="70"/>
      <c r="R85" s="8"/>
      <c r="S85" s="8"/>
      <c r="T85" s="8"/>
      <c r="U85" s="39"/>
      <c r="V85" s="55" t="e">
        <f t="shared" si="22"/>
        <v>#DIV/0!</v>
      </c>
      <c r="W85" s="48" t="e">
        <f>IF(ISBLANK(V85),"",IF(V85&lt;$AN$29,1,IF(V85&gt;$AN$30&lt;$AO$30,2,IF(V85&gt;$AN$31,3,2))))</f>
        <v>#DIV/0!</v>
      </c>
      <c r="X85" s="56"/>
      <c r="Y85" s="71" t="str">
        <f t="shared" ref="Y85:Y88" si="35">IF(ISBLANK(X85),"",IF(X85&gt;$AS$9,1,IF(X85&gt;$AS$10&lt;$AT$10,2,IF(X85&lt;$AS$11,3,2))))</f>
        <v/>
      </c>
      <c r="Z85" s="60"/>
      <c r="AA85" s="60" t="str">
        <f>IF(ISBLANK(Z85),"",IF(Z85&gt;$AS$16,1,IF(Z85&gt;$AS$17&lt;$AT$17,2,IF(Z85&lt;$AS$18,3,2))))</f>
        <v/>
      </c>
      <c r="AB85" s="56"/>
      <c r="AC85" s="71"/>
      <c r="AD85" s="60"/>
      <c r="AE85" s="61" t="str">
        <f>IF(ISBLANK(AD85),"",IF(AD85&gt;$AS$29,1,IF(AD85&gt;$AS$30&lt;$AT$30,2,IF(AD85&lt;$AS$31,3,2))))</f>
        <v/>
      </c>
      <c r="AF85" s="87"/>
      <c r="AG85" s="15" t="s">
        <v>13</v>
      </c>
      <c r="AH85" s="16" t="s">
        <v>14</v>
      </c>
      <c r="AI85" s="44">
        <f>K89+(K89*0.2)</f>
        <v>0</v>
      </c>
      <c r="AJ85" s="26"/>
      <c r="AL85" s="15" t="s">
        <v>13</v>
      </c>
      <c r="AM85" s="16" t="s">
        <v>14</v>
      </c>
      <c r="AN85" s="44">
        <f>S89+(S89*0.2)</f>
        <v>0</v>
      </c>
      <c r="AO85" s="26"/>
      <c r="AQ85" s="15" t="s">
        <v>13</v>
      </c>
      <c r="AR85" s="16" t="s">
        <v>14</v>
      </c>
      <c r="AS85" s="38">
        <f>AB109+(AB109*0.2)</f>
        <v>0</v>
      </c>
      <c r="AT85" s="26"/>
    </row>
    <row r="86" spans="2:46" ht="15.75" thickBot="1" x14ac:dyDescent="0.3">
      <c r="B86" s="112" t="s">
        <v>49</v>
      </c>
      <c r="C86" s="15"/>
      <c r="D86" s="35"/>
      <c r="E86" s="80" t="str">
        <f t="shared" si="33"/>
        <v/>
      </c>
      <c r="F86" s="80" t="str">
        <f t="shared" ref="F86:F88" si="36">IF(ISBLANK(J86),"",AVERAGE(L86,T86,AA86,AE86))</f>
        <v/>
      </c>
      <c r="G86" s="134" t="e">
        <f t="shared" ref="G86" si="37">AVERAGE(G71:G84)</f>
        <v>#DIV/0!</v>
      </c>
      <c r="H86" s="84"/>
      <c r="I86" s="85"/>
      <c r="J86" s="39"/>
      <c r="K86" s="39"/>
      <c r="L86" s="39"/>
      <c r="M86" s="39"/>
      <c r="N86" s="110" t="e">
        <f t="shared" si="24"/>
        <v>#DIV/0!</v>
      </c>
      <c r="O86" s="49" t="e">
        <f>IF(ISBLANK(N86),"",IF(N86&lt;$AI$29,1,IF(N86&gt;$AI$30&lt;$AJ$30,2,IF(N86&gt;$AI$31,3,2))))</f>
        <v>#DIV/0!</v>
      </c>
      <c r="P86" s="33"/>
      <c r="Q86" s="70"/>
      <c r="R86" s="8"/>
      <c r="S86" s="8"/>
      <c r="T86" s="8"/>
      <c r="U86" s="39"/>
      <c r="V86" s="55" t="e">
        <f t="shared" si="22"/>
        <v>#DIV/0!</v>
      </c>
      <c r="W86" s="48" t="e">
        <f>IF(ISBLANK(V86),"",IF(V86&lt;$AN$29,1,IF(V86&gt;$AN$30&lt;$AO$30,2,IF(V86&gt;$AN$31,3,2))))</f>
        <v>#DIV/0!</v>
      </c>
      <c r="X86" s="56"/>
      <c r="Y86" s="71" t="str">
        <f t="shared" si="35"/>
        <v/>
      </c>
      <c r="Z86" s="60"/>
      <c r="AA86" s="60" t="str">
        <f t="shared" ref="AA86:AA88" si="38">IF(ISBLANK(Z86),"",IF(Z86&gt;$AS$16,1,IF(Z86&gt;$AS$17&lt;$AT$17,2,IF(Z86&lt;$AS$18,3,2))))</f>
        <v/>
      </c>
      <c r="AB86" s="56"/>
      <c r="AC86" s="71"/>
      <c r="AD86" s="60"/>
      <c r="AE86" s="61" t="str">
        <f>IF(ISBLANK(AD86),"",IF(AD86&gt;$AS$29,1,IF(AD86&gt;$AS$30&lt;$AT$30,2,IF(AD86&lt;$AS$31,3,2))))</f>
        <v/>
      </c>
      <c r="AF86" s="87"/>
      <c r="AG86" s="15" t="s">
        <v>15</v>
      </c>
      <c r="AH86" s="16" t="s">
        <v>17</v>
      </c>
      <c r="AI86" s="44">
        <f>AI87+1</f>
        <v>1</v>
      </c>
      <c r="AJ86" s="44">
        <f>AI85-1</f>
        <v>-1</v>
      </c>
      <c r="AL86" s="15" t="s">
        <v>15</v>
      </c>
      <c r="AM86" s="16" t="s">
        <v>17</v>
      </c>
      <c r="AN86" s="44">
        <f>AN87+0.1</f>
        <v>0.1</v>
      </c>
      <c r="AO86" s="44">
        <f>AN85-0.1</f>
        <v>-0.1</v>
      </c>
      <c r="AQ86" s="15" t="s">
        <v>15</v>
      </c>
      <c r="AR86" s="16" t="s">
        <v>17</v>
      </c>
      <c r="AS86" s="38">
        <f>AS87+0.00001</f>
        <v>1.0000000000000001E-5</v>
      </c>
      <c r="AT86" s="38">
        <f>AS85-0.00001</f>
        <v>-1.0000000000000001E-5</v>
      </c>
    </row>
    <row r="87" spans="2:46" ht="15.75" thickBot="1" x14ac:dyDescent="0.3">
      <c r="B87" s="112" t="s">
        <v>49</v>
      </c>
      <c r="C87" s="15"/>
      <c r="D87" s="35"/>
      <c r="E87" s="80" t="str">
        <f t="shared" si="33"/>
        <v/>
      </c>
      <c r="F87" s="80" t="str">
        <f t="shared" si="36"/>
        <v/>
      </c>
      <c r="G87" s="134" t="e">
        <f t="shared" ref="G87" si="39">AVERAGE(G72:G85)</f>
        <v>#DIV/0!</v>
      </c>
      <c r="H87" s="84"/>
      <c r="I87" s="85"/>
      <c r="J87" s="39"/>
      <c r="K87" s="39"/>
      <c r="L87" s="39"/>
      <c r="M87" s="39"/>
      <c r="N87" s="110" t="e">
        <f t="shared" si="24"/>
        <v>#DIV/0!</v>
      </c>
      <c r="O87" s="49" t="e">
        <f>IF(ISBLANK(N87),"",IF(N87&lt;$AI$29,1,IF(N87&gt;$AI$30&lt;$AJ$30,2,IF(N87&gt;$AI$31,3,2))))</f>
        <v>#DIV/0!</v>
      </c>
      <c r="P87" s="33"/>
      <c r="Q87" s="70"/>
      <c r="R87" s="8"/>
      <c r="S87" s="8"/>
      <c r="T87" s="8"/>
      <c r="U87" s="39"/>
      <c r="V87" s="55" t="e">
        <f t="shared" si="22"/>
        <v>#DIV/0!</v>
      </c>
      <c r="W87" s="48" t="e">
        <f>IF(ISBLANK(V87),"",IF(V87&lt;$AN$29,1,IF(V87&gt;$AN$30&lt;$AO$30,2,IF(V87&gt;$AN$31,3,2))))</f>
        <v>#DIV/0!</v>
      </c>
      <c r="X87" s="56"/>
      <c r="Y87" s="71" t="str">
        <f t="shared" si="35"/>
        <v/>
      </c>
      <c r="Z87" s="60"/>
      <c r="AA87" s="60" t="str">
        <f t="shared" si="38"/>
        <v/>
      </c>
      <c r="AB87" s="56"/>
      <c r="AC87" s="71"/>
      <c r="AD87" s="60"/>
      <c r="AE87" s="61" t="str">
        <f>IF(ISBLANK(AD87),"",IF(AD87&gt;$AS$29,1,IF(AD87&gt;$AS$30&lt;$AT$30,2,IF(AD87&lt;$AS$31,3,2))))</f>
        <v/>
      </c>
      <c r="AF87" s="87"/>
      <c r="AG87" s="15" t="s">
        <v>16</v>
      </c>
      <c r="AH87" s="16" t="s">
        <v>18</v>
      </c>
      <c r="AI87" s="44">
        <f>K89-(K89*0.2)</f>
        <v>0</v>
      </c>
      <c r="AJ87" s="26"/>
      <c r="AL87" s="15" t="s">
        <v>16</v>
      </c>
      <c r="AM87" s="16" t="s">
        <v>18</v>
      </c>
      <c r="AN87" s="44">
        <f>S89-(S89*0.2)</f>
        <v>0</v>
      </c>
      <c r="AO87" s="26"/>
      <c r="AQ87" s="15" t="s">
        <v>16</v>
      </c>
      <c r="AR87" s="16" t="s">
        <v>18</v>
      </c>
      <c r="AS87" s="38">
        <f>AB109-(AB109*0.2)</f>
        <v>0</v>
      </c>
      <c r="AT87" s="26"/>
    </row>
    <row r="88" spans="2:46" ht="15.75" thickBot="1" x14ac:dyDescent="0.3">
      <c r="B88" s="112" t="s">
        <v>49</v>
      </c>
      <c r="C88" s="15"/>
      <c r="D88" s="35"/>
      <c r="E88" s="114" t="str">
        <f t="shared" si="33"/>
        <v/>
      </c>
      <c r="F88" s="114" t="str">
        <f t="shared" si="36"/>
        <v/>
      </c>
      <c r="G88" s="133" t="e">
        <f t="shared" ref="G88" si="40">AVERAGE(G73:G86)</f>
        <v>#DIV/0!</v>
      </c>
      <c r="H88" s="115"/>
      <c r="I88" s="116"/>
      <c r="J88" s="117"/>
      <c r="K88" s="117"/>
      <c r="L88" s="117"/>
      <c r="M88" s="117"/>
      <c r="N88" s="111" t="e">
        <f t="shared" ref="N88" si="41">M88/J88</f>
        <v>#DIV/0!</v>
      </c>
      <c r="O88" s="118" t="e">
        <f>IF(ISBLANK(N88),"",IF(N88&lt;$AI$29,1,IF(N88&gt;$AI$30&lt;$AJ$30,2,IF(N88&gt;$AI$31,3,2))))</f>
        <v>#DIV/0!</v>
      </c>
      <c r="P88" s="34"/>
      <c r="Q88" s="119"/>
      <c r="R88" s="117"/>
      <c r="S88" s="117"/>
      <c r="T88" s="9"/>
      <c r="U88" s="117"/>
      <c r="V88" s="120" t="e">
        <f t="shared" si="22"/>
        <v>#DIV/0!</v>
      </c>
      <c r="W88" s="121" t="e">
        <f>IF(ISBLANK(V88),"",IF(V88&lt;$AN$29,1,IF(V88&gt;$AN$30&lt;$AO$30,2,IF(V88&gt;$AN$31,3,2))))</f>
        <v>#DIV/0!</v>
      </c>
      <c r="X88" s="57"/>
      <c r="Y88" s="122" t="str">
        <f t="shared" si="35"/>
        <v/>
      </c>
      <c r="Z88" s="62"/>
      <c r="AA88" s="62" t="str">
        <f t="shared" si="38"/>
        <v/>
      </c>
      <c r="AB88" s="57"/>
      <c r="AC88" s="122"/>
      <c r="AD88" s="62"/>
      <c r="AE88" s="123" t="str">
        <f>IF(ISBLANK(AD88),"",IF(AD88&gt;$AS$29,1,IF(AD88&gt;$AS$30&lt;$AT$30,2,IF(AD88&lt;$AS$31,3,2))))</f>
        <v/>
      </c>
      <c r="AF88" s="87"/>
    </row>
    <row r="89" spans="2:46" ht="15.75" thickBot="1" x14ac:dyDescent="0.3">
      <c r="C89" s="18" t="s">
        <v>4</v>
      </c>
      <c r="D89" s="78"/>
      <c r="E89" s="124">
        <f t="shared" ref="E89:AC89" si="42">SUM(E75:E88)</f>
        <v>0</v>
      </c>
      <c r="F89" s="124">
        <f>SUM(F75:F88)</f>
        <v>0</v>
      </c>
      <c r="G89" s="124" t="e">
        <f t="shared" si="42"/>
        <v>#DIV/0!</v>
      </c>
      <c r="H89" s="124">
        <f t="shared" si="42"/>
        <v>0</v>
      </c>
      <c r="I89" s="124">
        <f t="shared" si="42"/>
        <v>0</v>
      </c>
      <c r="J89" s="124">
        <f t="shared" si="42"/>
        <v>0</v>
      </c>
      <c r="K89" s="124">
        <f t="shared" si="42"/>
        <v>0</v>
      </c>
      <c r="L89" s="124">
        <f t="shared" si="42"/>
        <v>0</v>
      </c>
      <c r="M89" s="124">
        <f t="shared" si="42"/>
        <v>0</v>
      </c>
      <c r="N89" s="124" t="e">
        <f t="shared" si="42"/>
        <v>#DIV/0!</v>
      </c>
      <c r="O89" s="124" t="e">
        <f t="shared" si="42"/>
        <v>#DIV/0!</v>
      </c>
      <c r="P89" s="124">
        <f t="shared" si="42"/>
        <v>0</v>
      </c>
      <c r="Q89" s="124">
        <f t="shared" si="42"/>
        <v>0</v>
      </c>
      <c r="R89" s="124">
        <f t="shared" si="42"/>
        <v>0</v>
      </c>
      <c r="S89" s="124">
        <f t="shared" si="42"/>
        <v>0</v>
      </c>
      <c r="T89" s="124">
        <f t="shared" si="42"/>
        <v>0</v>
      </c>
      <c r="U89" s="124">
        <f t="shared" si="42"/>
        <v>0</v>
      </c>
      <c r="V89" s="124" t="e">
        <f t="shared" si="42"/>
        <v>#DIV/0!</v>
      </c>
      <c r="W89" s="124" t="e">
        <f t="shared" si="42"/>
        <v>#DIV/0!</v>
      </c>
      <c r="X89" s="124">
        <f t="shared" si="42"/>
        <v>0</v>
      </c>
      <c r="Y89" s="124">
        <f t="shared" si="42"/>
        <v>0</v>
      </c>
      <c r="Z89" s="124">
        <f t="shared" si="42"/>
        <v>0</v>
      </c>
      <c r="AA89" s="124">
        <f t="shared" si="42"/>
        <v>0</v>
      </c>
      <c r="AB89" s="124">
        <f t="shared" si="42"/>
        <v>0</v>
      </c>
      <c r="AC89" s="124">
        <f t="shared" si="42"/>
        <v>0</v>
      </c>
      <c r="AD89" s="124">
        <f>SUM(AD75:AD88)</f>
        <v>0</v>
      </c>
    </row>
    <row r="90" spans="2:46" ht="15.75" thickBot="1" x14ac:dyDescent="0.3">
      <c r="C90" s="17" t="s">
        <v>5</v>
      </c>
      <c r="D90" s="79" t="e">
        <f>AVERAGE(D57:D89)</f>
        <v>#DIV/0!</v>
      </c>
      <c r="E90" s="36" t="e">
        <f>AVERAGE(E75:E88)</f>
        <v>#DIV/0!</v>
      </c>
      <c r="F90" s="36" t="e">
        <f t="shared" ref="F90:AC90" si="43">AVERAGE(F75:F88)</f>
        <v>#DIV/0!</v>
      </c>
      <c r="G90" s="36" t="e">
        <f t="shared" si="43"/>
        <v>#DIV/0!</v>
      </c>
      <c r="H90" s="36" t="e">
        <f t="shared" si="43"/>
        <v>#DIV/0!</v>
      </c>
      <c r="I90" s="36" t="e">
        <f t="shared" si="43"/>
        <v>#DIV/0!</v>
      </c>
      <c r="J90" s="36" t="e">
        <f t="shared" si="43"/>
        <v>#DIV/0!</v>
      </c>
      <c r="K90" s="36" t="e">
        <f t="shared" si="43"/>
        <v>#DIV/0!</v>
      </c>
      <c r="L90" s="36" t="e">
        <f t="shared" si="43"/>
        <v>#DIV/0!</v>
      </c>
      <c r="M90" s="36" t="e">
        <f t="shared" si="43"/>
        <v>#DIV/0!</v>
      </c>
      <c r="N90" s="36" t="e">
        <f t="shared" si="43"/>
        <v>#DIV/0!</v>
      </c>
      <c r="O90" s="36" t="e">
        <f t="shared" si="43"/>
        <v>#DIV/0!</v>
      </c>
      <c r="P90" s="36" t="e">
        <f t="shared" si="43"/>
        <v>#DIV/0!</v>
      </c>
      <c r="Q90" s="36" t="e">
        <f t="shared" si="43"/>
        <v>#DIV/0!</v>
      </c>
      <c r="R90" s="36" t="e">
        <f t="shared" si="43"/>
        <v>#DIV/0!</v>
      </c>
      <c r="S90" s="36" t="e">
        <f t="shared" si="43"/>
        <v>#DIV/0!</v>
      </c>
      <c r="T90" s="36" t="e">
        <f t="shared" si="43"/>
        <v>#DIV/0!</v>
      </c>
      <c r="U90" s="36" t="e">
        <f t="shared" si="43"/>
        <v>#DIV/0!</v>
      </c>
      <c r="V90" s="36" t="e">
        <f t="shared" si="43"/>
        <v>#DIV/0!</v>
      </c>
      <c r="W90" s="36" t="e">
        <f t="shared" si="43"/>
        <v>#DIV/0!</v>
      </c>
      <c r="X90" s="36" t="e">
        <f t="shared" si="43"/>
        <v>#DIV/0!</v>
      </c>
      <c r="Y90" s="36" t="e">
        <f t="shared" si="43"/>
        <v>#DIV/0!</v>
      </c>
      <c r="Z90" s="36" t="e">
        <f t="shared" si="43"/>
        <v>#DIV/0!</v>
      </c>
      <c r="AA90" s="36" t="e">
        <f t="shared" si="43"/>
        <v>#DIV/0!</v>
      </c>
      <c r="AB90" s="36" t="e">
        <f t="shared" si="43"/>
        <v>#DIV/0!</v>
      </c>
      <c r="AC90" s="36" t="e">
        <f t="shared" si="43"/>
        <v>#DIV/0!</v>
      </c>
      <c r="AD90" s="36" t="e">
        <f>AVERAGE(AD75:AD88)</f>
        <v>#DIV/0!</v>
      </c>
      <c r="AG90" s="202" t="s">
        <v>19</v>
      </c>
      <c r="AH90" s="202"/>
      <c r="AI90" s="202"/>
      <c r="AJ90" s="202"/>
      <c r="AL90" s="203" t="s">
        <v>23</v>
      </c>
      <c r="AM90" s="203"/>
      <c r="AN90" s="203"/>
      <c r="AO90" s="203"/>
      <c r="AQ90" s="204" t="s">
        <v>33</v>
      </c>
      <c r="AR90" s="204"/>
      <c r="AS90" s="204"/>
      <c r="AT90" s="204"/>
    </row>
    <row r="91" spans="2:46" ht="15.75" thickBot="1" x14ac:dyDescent="0.3">
      <c r="AG91" s="199"/>
      <c r="AH91" s="200"/>
      <c r="AI91" s="200"/>
      <c r="AJ91" s="200"/>
      <c r="AL91" s="199"/>
      <c r="AM91" s="200"/>
      <c r="AN91" s="200"/>
      <c r="AO91" s="200"/>
      <c r="AQ91" s="201" t="s">
        <v>12</v>
      </c>
      <c r="AR91" s="201"/>
      <c r="AS91" s="201"/>
      <c r="AT91" s="201"/>
    </row>
    <row r="92" spans="2:46" ht="15.75" thickBot="1" x14ac:dyDescent="0.3">
      <c r="AG92" s="15" t="s">
        <v>13</v>
      </c>
      <c r="AH92" s="16" t="s">
        <v>18</v>
      </c>
      <c r="AI92" s="47">
        <v>9.9000000000000008E-3</v>
      </c>
      <c r="AJ92" s="26"/>
      <c r="AL92" s="15" t="s">
        <v>13</v>
      </c>
      <c r="AM92" s="16" t="s">
        <v>18</v>
      </c>
      <c r="AN92" s="53">
        <f>0.005</f>
        <v>5.0000000000000001E-3</v>
      </c>
      <c r="AO92" s="26"/>
      <c r="AQ92" s="15" t="s">
        <v>13</v>
      </c>
      <c r="AR92" s="16" t="s">
        <v>14</v>
      </c>
      <c r="AS92" s="42">
        <f>AD109+(AD109*0.2)</f>
        <v>0</v>
      </c>
      <c r="AT92" s="26"/>
    </row>
    <row r="93" spans="2:46" ht="15.75" thickBot="1" x14ac:dyDescent="0.3">
      <c r="AG93" s="15" t="s">
        <v>15</v>
      </c>
      <c r="AH93" s="16" t="s">
        <v>17</v>
      </c>
      <c r="AI93" s="47">
        <v>0.01</v>
      </c>
      <c r="AJ93" s="47">
        <v>0.02</v>
      </c>
      <c r="AL93" s="15" t="s">
        <v>15</v>
      </c>
      <c r="AM93" s="16" t="s">
        <v>17</v>
      </c>
      <c r="AN93" s="53">
        <f>AN92+0.001</f>
        <v>6.0000000000000001E-3</v>
      </c>
      <c r="AO93" s="54">
        <f>AN94-0.0001</f>
        <v>-1E-4</v>
      </c>
      <c r="AQ93" s="15" t="s">
        <v>15</v>
      </c>
      <c r="AR93" s="16" t="s">
        <v>17</v>
      </c>
      <c r="AS93" s="42">
        <f>AS94+1</f>
        <v>1</v>
      </c>
      <c r="AT93" s="42">
        <f>AS92-1</f>
        <v>-1</v>
      </c>
    </row>
    <row r="94" spans="2:46" ht="15.75" thickBot="1" x14ac:dyDescent="0.3">
      <c r="AG94" s="15" t="s">
        <v>16</v>
      </c>
      <c r="AH94" s="16" t="s">
        <v>14</v>
      </c>
      <c r="AI94" s="47">
        <v>2.01E-2</v>
      </c>
      <c r="AJ94" s="26"/>
      <c r="AL94" s="15" t="s">
        <v>16</v>
      </c>
      <c r="AM94" s="16" t="s">
        <v>14</v>
      </c>
      <c r="AN94" s="53">
        <f>V109-(V109*0.02)</f>
        <v>0</v>
      </c>
      <c r="AO94" s="26"/>
      <c r="AQ94" s="15" t="s">
        <v>16</v>
      </c>
      <c r="AR94" s="16" t="s">
        <v>18</v>
      </c>
      <c r="AS94" s="42">
        <f>AD109-(AD109*0.2)</f>
        <v>0</v>
      </c>
      <c r="AT94" s="2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</sheetData>
  <mergeCells count="93">
    <mergeCell ref="X72:AA72"/>
    <mergeCell ref="AB72:AE72"/>
    <mergeCell ref="K70:S71"/>
    <mergeCell ref="C72:D73"/>
    <mergeCell ref="E72:G72"/>
    <mergeCell ref="H72:O72"/>
    <mergeCell ref="P72:W72"/>
    <mergeCell ref="AG20:AJ20"/>
    <mergeCell ref="AL20:AO20"/>
    <mergeCell ref="AQ20:AT20"/>
    <mergeCell ref="AG27:AJ27"/>
    <mergeCell ref="AL27:AO27"/>
    <mergeCell ref="AQ27:AT27"/>
    <mergeCell ref="AG26:AJ26"/>
    <mergeCell ref="AL26:AO26"/>
    <mergeCell ref="AQ26:AT26"/>
    <mergeCell ref="AG7:AJ7"/>
    <mergeCell ref="AL7:AO7"/>
    <mergeCell ref="AQ7:AT7"/>
    <mergeCell ref="AG14:AJ14"/>
    <mergeCell ref="AL14:AO14"/>
    <mergeCell ref="AQ14:AT14"/>
    <mergeCell ref="AG19:AJ19"/>
    <mergeCell ref="AL19:AO19"/>
    <mergeCell ref="AQ19:AT19"/>
    <mergeCell ref="AG13:AJ13"/>
    <mergeCell ref="AL13:AO13"/>
    <mergeCell ref="AQ13:AT13"/>
    <mergeCell ref="AG6:AJ6"/>
    <mergeCell ref="AL6:AO6"/>
    <mergeCell ref="AQ6:AT6"/>
    <mergeCell ref="AB3:AE3"/>
    <mergeCell ref="K1:S2"/>
    <mergeCell ref="C3:D4"/>
    <mergeCell ref="E3:G3"/>
    <mergeCell ref="H3:O3"/>
    <mergeCell ref="P3:W3"/>
    <mergeCell ref="X3:AA3"/>
    <mergeCell ref="X37:AA37"/>
    <mergeCell ref="AB37:AE37"/>
    <mergeCell ref="K35:S36"/>
    <mergeCell ref="C37:D38"/>
    <mergeCell ref="E37:G37"/>
    <mergeCell ref="H37:O37"/>
    <mergeCell ref="P37:W37"/>
    <mergeCell ref="AG40:AJ40"/>
    <mergeCell ref="AL40:AO40"/>
    <mergeCell ref="AQ40:AT40"/>
    <mergeCell ref="AG41:AJ41"/>
    <mergeCell ref="AL41:AO41"/>
    <mergeCell ref="AQ41:AT41"/>
    <mergeCell ref="AG47:AJ47"/>
    <mergeCell ref="AL47:AO47"/>
    <mergeCell ref="AQ47:AT47"/>
    <mergeCell ref="AG48:AJ48"/>
    <mergeCell ref="AL48:AO48"/>
    <mergeCell ref="AQ48:AT48"/>
    <mergeCell ref="AG53:AJ53"/>
    <mergeCell ref="AL53:AO53"/>
    <mergeCell ref="AQ53:AT53"/>
    <mergeCell ref="AG70:AJ70"/>
    <mergeCell ref="AL70:AO70"/>
    <mergeCell ref="AQ70:AT70"/>
    <mergeCell ref="AG60:AJ60"/>
    <mergeCell ref="AL60:AO60"/>
    <mergeCell ref="AQ60:AT60"/>
    <mergeCell ref="AG61:AJ61"/>
    <mergeCell ref="AL61:AO61"/>
    <mergeCell ref="AQ61:AT61"/>
    <mergeCell ref="AG54:AJ54"/>
    <mergeCell ref="AL54:AO54"/>
    <mergeCell ref="AQ54:AT54"/>
    <mergeCell ref="AG71:AJ71"/>
    <mergeCell ref="AL71:AO71"/>
    <mergeCell ref="AQ71:AT71"/>
    <mergeCell ref="AG77:AJ77"/>
    <mergeCell ref="AL77:AO77"/>
    <mergeCell ref="AQ77:AT77"/>
    <mergeCell ref="AG78:AJ78"/>
    <mergeCell ref="AL78:AO78"/>
    <mergeCell ref="AQ78:AT78"/>
    <mergeCell ref="AG83:AJ83"/>
    <mergeCell ref="AL83:AO83"/>
    <mergeCell ref="AQ83:AT83"/>
    <mergeCell ref="AG91:AJ91"/>
    <mergeCell ref="AL91:AO91"/>
    <mergeCell ref="AQ91:AT91"/>
    <mergeCell ref="AG84:AJ84"/>
    <mergeCell ref="AL84:AO84"/>
    <mergeCell ref="AQ84:AT84"/>
    <mergeCell ref="AG90:AJ90"/>
    <mergeCell ref="AL90:AO90"/>
    <mergeCell ref="AQ90:AT90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EffacerJour">
                <anchor moveWithCells="1" sizeWithCells="1">
                  <from>
                    <xdr:col>2</xdr:col>
                    <xdr:colOff>161925</xdr:colOff>
                    <xdr:row>2</xdr:row>
                    <xdr:rowOff>180975</xdr:rowOff>
                  </from>
                  <to>
                    <xdr:col>2</xdr:col>
                    <xdr:colOff>1285875</xdr:colOff>
                    <xdr:row>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Transferer">
                <anchor moveWithCells="1" sizeWithCells="1">
                  <from>
                    <xdr:col>2</xdr:col>
                    <xdr:colOff>1543050</xdr:colOff>
                    <xdr:row>2</xdr:row>
                    <xdr:rowOff>180975</xdr:rowOff>
                  </from>
                  <to>
                    <xdr:col>3</xdr:col>
                    <xdr:colOff>342900</xdr:colOff>
                    <xdr:row>3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587"/>
  <sheetViews>
    <sheetView workbookViewId="0">
      <pane xSplit="3" topLeftCell="D1" activePane="topRight" state="frozen"/>
      <selection activeCell="B1" sqref="B1"/>
      <selection pane="topRight"/>
    </sheetView>
  </sheetViews>
  <sheetFormatPr baseColWidth="10" defaultRowHeight="15" x14ac:dyDescent="0.25"/>
  <cols>
    <col min="1" max="1" width="11.42578125" style="2"/>
    <col min="2" max="2" width="11.42578125" style="112"/>
    <col min="3" max="3" width="34.140625" customWidth="1"/>
    <col min="6" max="6" width="11.42578125" customWidth="1"/>
    <col min="9" max="9" width="11.42578125" hidden="1" customWidth="1"/>
    <col min="12" max="12" width="0" hidden="1" customWidth="1"/>
    <col min="15" max="15" width="0" hidden="1" customWidth="1"/>
    <col min="17" max="17" width="0" hidden="1" customWidth="1"/>
    <col min="20" max="20" width="0" hidden="1" customWidth="1"/>
    <col min="23" max="23" width="11.42578125" hidden="1" customWidth="1"/>
    <col min="25" max="25" width="0" hidden="1" customWidth="1"/>
    <col min="27" max="27" width="0" hidden="1" customWidth="1"/>
    <col min="29" max="29" width="0" hidden="1" customWidth="1"/>
    <col min="31" max="31" width="0" hidden="1" customWidth="1"/>
  </cols>
  <sheetData>
    <row r="1" spans="1:46" x14ac:dyDescent="0.25">
      <c r="C1" s="10"/>
      <c r="D1" s="12"/>
      <c r="E1" s="12"/>
      <c r="F1" s="12"/>
      <c r="G1" s="12"/>
      <c r="H1" s="12"/>
      <c r="I1" s="12"/>
      <c r="J1" s="12"/>
      <c r="K1" s="208" t="s">
        <v>1</v>
      </c>
      <c r="L1" s="208"/>
      <c r="M1" s="208"/>
      <c r="N1" s="208"/>
      <c r="O1" s="208"/>
      <c r="P1" s="208"/>
      <c r="Q1" s="208"/>
      <c r="R1" s="208"/>
      <c r="S1" s="208"/>
      <c r="T1" s="125"/>
      <c r="U1" s="12"/>
      <c r="V1" s="12"/>
      <c r="W1" s="12"/>
      <c r="X1" s="12"/>
      <c r="Y1" s="12"/>
      <c r="Z1" s="12"/>
      <c r="AA1" s="12"/>
      <c r="AB1" s="12"/>
      <c r="AC1" s="12"/>
      <c r="AD1" s="12"/>
      <c r="AE1" s="75"/>
      <c r="AF1" s="87"/>
    </row>
    <row r="2" spans="1:46" ht="15.75" thickBot="1" x14ac:dyDescent="0.3">
      <c r="C2" s="11"/>
      <c r="D2" s="13"/>
      <c r="E2" s="13"/>
      <c r="F2" s="13"/>
      <c r="G2" s="13"/>
      <c r="H2" s="13"/>
      <c r="I2" s="13"/>
      <c r="J2" s="13"/>
      <c r="K2" s="209"/>
      <c r="L2" s="209"/>
      <c r="M2" s="209"/>
      <c r="N2" s="209"/>
      <c r="O2" s="209"/>
      <c r="P2" s="209"/>
      <c r="Q2" s="209"/>
      <c r="R2" s="209"/>
      <c r="S2" s="209"/>
      <c r="T2" s="69"/>
      <c r="U2" s="13"/>
      <c r="V2" s="13"/>
      <c r="W2" s="13"/>
      <c r="X2" s="52"/>
      <c r="Y2" s="13"/>
      <c r="Z2" s="13"/>
      <c r="AA2" s="13"/>
      <c r="AB2" s="52"/>
      <c r="AC2" s="13"/>
      <c r="AD2" s="13"/>
      <c r="AE2" s="76"/>
      <c r="AF2" s="87"/>
    </row>
    <row r="3" spans="1:46" ht="15.75" thickBot="1" x14ac:dyDescent="0.3">
      <c r="C3" s="210"/>
      <c r="D3" s="211"/>
      <c r="E3" s="205"/>
      <c r="F3" s="206"/>
      <c r="G3" s="207"/>
      <c r="H3" s="205" t="s">
        <v>2</v>
      </c>
      <c r="I3" s="206"/>
      <c r="J3" s="206"/>
      <c r="K3" s="206"/>
      <c r="L3" s="206"/>
      <c r="M3" s="206"/>
      <c r="N3" s="206"/>
      <c r="O3" s="207"/>
      <c r="P3" s="205" t="s">
        <v>3</v>
      </c>
      <c r="Q3" s="206"/>
      <c r="R3" s="206"/>
      <c r="S3" s="206"/>
      <c r="T3" s="206"/>
      <c r="U3" s="206"/>
      <c r="V3" s="206"/>
      <c r="W3" s="207"/>
      <c r="X3" s="205" t="s">
        <v>29</v>
      </c>
      <c r="Y3" s="206"/>
      <c r="Z3" s="206"/>
      <c r="AA3" s="206"/>
      <c r="AB3" s="205" t="s">
        <v>28</v>
      </c>
      <c r="AC3" s="206"/>
      <c r="AD3" s="206"/>
      <c r="AE3" s="207"/>
      <c r="AF3" s="87"/>
    </row>
    <row r="4" spans="1:46" ht="45.75" thickBot="1" x14ac:dyDescent="0.3">
      <c r="C4" s="212"/>
      <c r="D4" s="213"/>
      <c r="E4" s="20" t="s">
        <v>34</v>
      </c>
      <c r="F4" s="20" t="s">
        <v>35</v>
      </c>
      <c r="G4" s="20" t="s">
        <v>36</v>
      </c>
      <c r="H4" s="19" t="s">
        <v>7</v>
      </c>
      <c r="I4" s="21"/>
      <c r="J4" s="20" t="s">
        <v>8</v>
      </c>
      <c r="K4" s="20" t="s">
        <v>9</v>
      </c>
      <c r="L4" s="20"/>
      <c r="M4" s="29" t="s">
        <v>10</v>
      </c>
      <c r="N4" s="29" t="s">
        <v>27</v>
      </c>
      <c r="O4" s="30"/>
      <c r="P4" s="21" t="s">
        <v>7</v>
      </c>
      <c r="Q4" s="21"/>
      <c r="R4" s="20" t="s">
        <v>8</v>
      </c>
      <c r="S4" s="20" t="s">
        <v>9</v>
      </c>
      <c r="T4" s="20"/>
      <c r="U4" s="29" t="s">
        <v>10</v>
      </c>
      <c r="V4" s="29" t="s">
        <v>27</v>
      </c>
      <c r="W4" s="29"/>
      <c r="X4" s="89" t="s">
        <v>7</v>
      </c>
      <c r="Y4" s="28"/>
      <c r="Z4" s="29" t="s">
        <v>11</v>
      </c>
      <c r="AA4" s="29"/>
      <c r="AB4" s="89" t="s">
        <v>7</v>
      </c>
      <c r="AC4" s="28"/>
      <c r="AD4" s="29" t="s">
        <v>11</v>
      </c>
      <c r="AE4" s="30"/>
      <c r="AF4" s="87"/>
    </row>
    <row r="5" spans="1:46" s="190" customFormat="1" ht="15.75" thickBot="1" x14ac:dyDescent="0.3">
      <c r="A5" s="176" t="s">
        <v>113</v>
      </c>
      <c r="B5" s="177"/>
      <c r="C5" s="178" t="s">
        <v>0</v>
      </c>
      <c r="D5" s="179" t="s">
        <v>6</v>
      </c>
      <c r="E5" s="180"/>
      <c r="F5" s="180"/>
      <c r="G5" s="180"/>
      <c r="H5" s="181"/>
      <c r="I5" s="181"/>
      <c r="J5" s="181"/>
      <c r="K5" s="181"/>
      <c r="L5" s="181"/>
      <c r="M5" s="181"/>
      <c r="N5" s="182"/>
      <c r="O5" s="183"/>
      <c r="P5" s="181"/>
      <c r="Q5" s="181"/>
      <c r="R5" s="181"/>
      <c r="S5" s="181"/>
      <c r="T5" s="181"/>
      <c r="U5" s="184"/>
      <c r="V5" s="182"/>
      <c r="W5" s="181"/>
      <c r="X5" s="185"/>
      <c r="Y5" s="186"/>
      <c r="Z5" s="187"/>
      <c r="AA5" s="186"/>
      <c r="AB5" s="185"/>
      <c r="AC5" s="186"/>
      <c r="AD5" s="187"/>
      <c r="AE5" s="188"/>
      <c r="AF5" s="189"/>
    </row>
    <row r="6" spans="1:46" ht="15.75" thickBot="1" x14ac:dyDescent="0.3">
      <c r="B6" s="112" t="s">
        <v>48</v>
      </c>
      <c r="C6" s="15"/>
      <c r="D6" s="66"/>
      <c r="E6" s="80"/>
      <c r="F6" s="80"/>
      <c r="G6" s="91" t="e">
        <f>IF(ISBLANK(N6),"",AVERAGE(N6,V6))</f>
        <v>#DIV/0!</v>
      </c>
      <c r="H6" s="84"/>
      <c r="I6" s="85"/>
      <c r="J6" s="39"/>
      <c r="K6" s="39"/>
      <c r="L6" s="39"/>
      <c r="M6" s="39"/>
      <c r="N6" s="110" t="e">
        <f>J6/M6</f>
        <v>#DIV/0!</v>
      </c>
      <c r="O6" s="49"/>
      <c r="P6" s="33"/>
      <c r="Q6" s="70"/>
      <c r="R6" s="8"/>
      <c r="S6" s="8"/>
      <c r="T6" s="8"/>
      <c r="U6" s="39"/>
      <c r="V6" s="55" t="e">
        <f>R6/U6</f>
        <v>#DIV/0!</v>
      </c>
      <c r="W6" s="48"/>
      <c r="X6" s="56"/>
      <c r="Y6" s="71"/>
      <c r="Z6" s="60"/>
      <c r="AA6" s="60"/>
      <c r="AB6" s="56"/>
      <c r="AC6" s="71"/>
      <c r="AD6" s="60"/>
      <c r="AE6" s="61"/>
      <c r="AF6" s="87"/>
      <c r="AG6" s="202" t="s">
        <v>20</v>
      </c>
      <c r="AH6" s="202"/>
      <c r="AI6" s="202"/>
      <c r="AJ6" s="202"/>
      <c r="AL6" s="203" t="s">
        <v>26</v>
      </c>
      <c r="AM6" s="203"/>
      <c r="AN6" s="203"/>
      <c r="AO6" s="203"/>
      <c r="AQ6" s="204" t="s">
        <v>30</v>
      </c>
      <c r="AR6" s="204"/>
      <c r="AS6" s="204"/>
      <c r="AT6" s="204"/>
    </row>
    <row r="7" spans="1:46" ht="15.75" thickBot="1" x14ac:dyDescent="0.3">
      <c r="B7" s="112" t="s">
        <v>48</v>
      </c>
      <c r="C7" s="15"/>
      <c r="D7" s="35"/>
      <c r="E7" s="80"/>
      <c r="F7" s="80"/>
      <c r="G7" s="91" t="e">
        <f t="shared" ref="G7:G29" si="0">IF(ISBLANK(N7),"",AVERAGE(N7,V7))</f>
        <v>#DIV/0!</v>
      </c>
      <c r="H7" s="84"/>
      <c r="I7" s="85"/>
      <c r="J7" s="39"/>
      <c r="K7" s="39"/>
      <c r="L7" s="39"/>
      <c r="M7" s="39"/>
      <c r="N7" s="110" t="e">
        <f t="shared" ref="N7:N30" si="1">J7/M7</f>
        <v>#DIV/0!</v>
      </c>
      <c r="O7" s="49"/>
      <c r="P7" s="33"/>
      <c r="Q7" s="70"/>
      <c r="R7" s="8"/>
      <c r="S7" s="8"/>
      <c r="T7" s="8"/>
      <c r="U7" s="39"/>
      <c r="V7" s="55" t="e">
        <f t="shared" ref="V7:V30" si="2">R7/U7</f>
        <v>#DIV/0!</v>
      </c>
      <c r="W7" s="48"/>
      <c r="X7" s="56"/>
      <c r="Y7" s="71"/>
      <c r="Z7" s="60"/>
      <c r="AA7" s="60"/>
      <c r="AB7" s="56"/>
      <c r="AC7" s="71"/>
      <c r="AD7" s="60"/>
      <c r="AE7" s="61"/>
      <c r="AF7" s="87"/>
      <c r="AG7" s="201" t="s">
        <v>12</v>
      </c>
      <c r="AH7" s="201"/>
      <c r="AI7" s="201"/>
      <c r="AJ7" s="201"/>
      <c r="AL7" s="201" t="s">
        <v>12</v>
      </c>
      <c r="AM7" s="201"/>
      <c r="AN7" s="201"/>
      <c r="AO7" s="201"/>
      <c r="AQ7" s="201" t="s">
        <v>12</v>
      </c>
      <c r="AR7" s="201"/>
      <c r="AS7" s="201"/>
      <c r="AT7" s="201"/>
    </row>
    <row r="8" spans="1:46" ht="15.75" thickBot="1" x14ac:dyDescent="0.3">
      <c r="B8" s="112" t="s">
        <v>48</v>
      </c>
      <c r="C8" s="15"/>
      <c r="D8" s="35"/>
      <c r="E8" s="80"/>
      <c r="F8" s="80"/>
      <c r="G8" s="91" t="e">
        <f t="shared" si="0"/>
        <v>#DIV/0!</v>
      </c>
      <c r="H8" s="84"/>
      <c r="I8" s="85"/>
      <c r="J8" s="39"/>
      <c r="K8" s="39"/>
      <c r="L8" s="39"/>
      <c r="M8" s="39"/>
      <c r="N8" s="110" t="e">
        <f t="shared" si="1"/>
        <v>#DIV/0!</v>
      </c>
      <c r="O8" s="49"/>
      <c r="P8" s="33"/>
      <c r="Q8" s="70"/>
      <c r="R8" s="8"/>
      <c r="S8" s="8"/>
      <c r="T8" s="8"/>
      <c r="U8" s="39"/>
      <c r="V8" s="55" t="e">
        <f t="shared" si="2"/>
        <v>#DIV/0!</v>
      </c>
      <c r="W8" s="48"/>
      <c r="X8" s="56"/>
      <c r="Y8" s="71"/>
      <c r="Z8" s="60"/>
      <c r="AA8" s="60"/>
      <c r="AB8" s="56"/>
      <c r="AC8" s="71"/>
      <c r="AD8" s="60"/>
      <c r="AE8" s="61"/>
      <c r="AF8" s="87"/>
      <c r="AG8" s="15" t="s">
        <v>13</v>
      </c>
      <c r="AH8" s="16" t="s">
        <v>14</v>
      </c>
      <c r="AI8" s="38">
        <f>H31+(H31*0.2)</f>
        <v>0</v>
      </c>
      <c r="AJ8" s="26"/>
      <c r="AL8" s="15" t="s">
        <v>13</v>
      </c>
      <c r="AM8" s="16" t="s">
        <v>14</v>
      </c>
      <c r="AN8" s="38">
        <f>P31+(P31*0.2)</f>
        <v>0</v>
      </c>
      <c r="AO8" s="26"/>
      <c r="AQ8" s="15" t="s">
        <v>13</v>
      </c>
      <c r="AR8" s="16" t="s">
        <v>14</v>
      </c>
      <c r="AS8" s="38">
        <f>X31+(X31*0.2)</f>
        <v>0</v>
      </c>
      <c r="AT8" s="26"/>
    </row>
    <row r="9" spans="1:46" ht="15.75" thickBot="1" x14ac:dyDescent="0.3">
      <c r="B9" s="112" t="s">
        <v>48</v>
      </c>
      <c r="C9" s="15"/>
      <c r="D9" s="35"/>
      <c r="E9" s="80"/>
      <c r="F9" s="80"/>
      <c r="G9" s="91" t="e">
        <f t="shared" si="0"/>
        <v>#DIV/0!</v>
      </c>
      <c r="H9" s="84"/>
      <c r="I9" s="85"/>
      <c r="J9" s="39"/>
      <c r="K9" s="39"/>
      <c r="L9" s="39"/>
      <c r="M9" s="39"/>
      <c r="N9" s="110" t="e">
        <f t="shared" si="1"/>
        <v>#DIV/0!</v>
      </c>
      <c r="O9" s="49"/>
      <c r="P9" s="33"/>
      <c r="Q9" s="70"/>
      <c r="R9" s="39"/>
      <c r="S9" s="39"/>
      <c r="T9" s="8"/>
      <c r="U9" s="39"/>
      <c r="V9" s="55" t="e">
        <f t="shared" si="2"/>
        <v>#DIV/0!</v>
      </c>
      <c r="W9" s="48"/>
      <c r="X9" s="56"/>
      <c r="Y9" s="71"/>
      <c r="Z9" s="60"/>
      <c r="AA9" s="60"/>
      <c r="AB9" s="56"/>
      <c r="AC9" s="71"/>
      <c r="AD9" s="60"/>
      <c r="AE9" s="61"/>
      <c r="AF9" s="87"/>
      <c r="AG9" s="15" t="s">
        <v>15</v>
      </c>
      <c r="AH9" s="16" t="s">
        <v>17</v>
      </c>
      <c r="AI9" s="38">
        <f>AI10+0.00001</f>
        <v>1.0000000000000001E-5</v>
      </c>
      <c r="AJ9" s="38">
        <f>AI8-0.00001</f>
        <v>-1.0000000000000001E-5</v>
      </c>
      <c r="AL9" s="15" t="s">
        <v>15</v>
      </c>
      <c r="AM9" s="16" t="s">
        <v>17</v>
      </c>
      <c r="AN9" s="38">
        <f>AN10+0.00001</f>
        <v>1.0000000000000001E-5</v>
      </c>
      <c r="AO9" s="38">
        <f>AN8-0.00001</f>
        <v>-1.0000000000000001E-5</v>
      </c>
      <c r="AQ9" s="15" t="s">
        <v>15</v>
      </c>
      <c r="AR9" s="16" t="s">
        <v>17</v>
      </c>
      <c r="AS9" s="38">
        <f>AS10+0.00001</f>
        <v>1.0000000000000001E-5</v>
      </c>
      <c r="AT9" s="38">
        <f>AS8-0.0001</f>
        <v>-1E-4</v>
      </c>
    </row>
    <row r="10" spans="1:46" ht="15.75" thickBot="1" x14ac:dyDescent="0.3">
      <c r="B10" s="112" t="s">
        <v>48</v>
      </c>
      <c r="C10" s="15"/>
      <c r="D10" s="35"/>
      <c r="E10" s="80"/>
      <c r="F10" s="80"/>
      <c r="G10" s="91" t="e">
        <f t="shared" si="0"/>
        <v>#DIV/0!</v>
      </c>
      <c r="H10" s="84"/>
      <c r="I10" s="85"/>
      <c r="J10" s="39"/>
      <c r="K10" s="39"/>
      <c r="L10" s="39"/>
      <c r="M10" s="39"/>
      <c r="N10" s="110" t="e">
        <f t="shared" si="1"/>
        <v>#DIV/0!</v>
      </c>
      <c r="O10" s="49"/>
      <c r="P10" s="33"/>
      <c r="Q10" s="70"/>
      <c r="R10" s="39"/>
      <c r="S10" s="39"/>
      <c r="T10" s="8"/>
      <c r="U10" s="39"/>
      <c r="V10" s="55" t="e">
        <f t="shared" si="2"/>
        <v>#DIV/0!</v>
      </c>
      <c r="W10" s="48"/>
      <c r="X10" s="56"/>
      <c r="Y10" s="71"/>
      <c r="Z10" s="60"/>
      <c r="AA10" s="60"/>
      <c r="AB10" s="56"/>
      <c r="AC10" s="71"/>
      <c r="AD10" s="60"/>
      <c r="AE10" s="61"/>
      <c r="AF10" s="87"/>
      <c r="AG10" s="15" t="s">
        <v>16</v>
      </c>
      <c r="AH10" s="16" t="s">
        <v>18</v>
      </c>
      <c r="AI10" s="38">
        <f>H31-(H31*0.2)</f>
        <v>0</v>
      </c>
      <c r="AJ10" s="26"/>
      <c r="AL10" s="15" t="s">
        <v>16</v>
      </c>
      <c r="AM10" s="16" t="s">
        <v>18</v>
      </c>
      <c r="AN10" s="38">
        <f>P31-(P31*0.2)</f>
        <v>0</v>
      </c>
      <c r="AO10" s="26"/>
      <c r="AQ10" s="15" t="s">
        <v>16</v>
      </c>
      <c r="AR10" s="16" t="s">
        <v>18</v>
      </c>
      <c r="AS10" s="38">
        <f>X31-(X31*0.2)</f>
        <v>0</v>
      </c>
      <c r="AT10" s="26"/>
    </row>
    <row r="11" spans="1:46" ht="15.75" thickBot="1" x14ac:dyDescent="0.3">
      <c r="B11" s="112" t="s">
        <v>48</v>
      </c>
      <c r="C11" s="15"/>
      <c r="D11" s="35"/>
      <c r="E11" s="80"/>
      <c r="F11" s="80"/>
      <c r="G11" s="91" t="e">
        <f t="shared" si="0"/>
        <v>#DIV/0!</v>
      </c>
      <c r="H11" s="84"/>
      <c r="I11" s="85"/>
      <c r="J11" s="39"/>
      <c r="K11" s="39"/>
      <c r="L11" s="39"/>
      <c r="M11" s="39"/>
      <c r="N11" s="110" t="e">
        <f t="shared" si="1"/>
        <v>#DIV/0!</v>
      </c>
      <c r="O11" s="49"/>
      <c r="P11" s="33"/>
      <c r="Q11" s="70"/>
      <c r="R11" s="39"/>
      <c r="S11" s="39"/>
      <c r="T11" s="8"/>
      <c r="U11" s="39"/>
      <c r="V11" s="55" t="e">
        <f t="shared" si="2"/>
        <v>#DIV/0!</v>
      </c>
      <c r="W11" s="49"/>
      <c r="X11" s="56"/>
      <c r="Y11" s="71"/>
      <c r="Z11" s="60"/>
      <c r="AA11" s="60"/>
      <c r="AB11" s="56"/>
      <c r="AC11" s="71"/>
      <c r="AD11" s="60"/>
      <c r="AE11" s="61"/>
      <c r="AF11" s="87"/>
    </row>
    <row r="12" spans="1:46" ht="15.75" thickBot="1" x14ac:dyDescent="0.3">
      <c r="B12" s="112" t="s">
        <v>48</v>
      </c>
      <c r="C12" s="15"/>
      <c r="D12" s="35"/>
      <c r="E12" s="80"/>
      <c r="F12" s="80"/>
      <c r="G12" s="91" t="e">
        <f t="shared" si="0"/>
        <v>#DIV/0!</v>
      </c>
      <c r="H12" s="84"/>
      <c r="I12" s="85"/>
      <c r="J12" s="39"/>
      <c r="K12" s="39"/>
      <c r="L12" s="39"/>
      <c r="M12" s="39"/>
      <c r="N12" s="110" t="e">
        <f t="shared" si="1"/>
        <v>#DIV/0!</v>
      </c>
      <c r="O12" s="49"/>
      <c r="P12" s="33"/>
      <c r="Q12" s="70"/>
      <c r="R12" s="39"/>
      <c r="S12" s="39"/>
      <c r="T12" s="8"/>
      <c r="U12" s="39"/>
      <c r="V12" s="55" t="e">
        <f t="shared" si="2"/>
        <v>#DIV/0!</v>
      </c>
      <c r="W12" s="49"/>
      <c r="X12" s="56"/>
      <c r="Y12" s="71"/>
      <c r="Z12" s="60"/>
      <c r="AA12" s="60"/>
      <c r="AB12" s="56"/>
      <c r="AC12" s="71"/>
      <c r="AD12" s="60"/>
      <c r="AE12" s="61"/>
      <c r="AF12" s="87"/>
    </row>
    <row r="13" spans="1:46" ht="15.75" thickBot="1" x14ac:dyDescent="0.3">
      <c r="B13" s="112" t="s">
        <v>48</v>
      </c>
      <c r="C13" s="15"/>
      <c r="D13" s="35"/>
      <c r="E13" s="80"/>
      <c r="F13" s="80"/>
      <c r="G13" s="91" t="e">
        <f t="shared" si="0"/>
        <v>#DIV/0!</v>
      </c>
      <c r="H13" s="84"/>
      <c r="I13" s="85"/>
      <c r="J13" s="39"/>
      <c r="K13" s="39"/>
      <c r="L13" s="39"/>
      <c r="M13" s="39"/>
      <c r="N13" s="110" t="e">
        <f t="shared" si="1"/>
        <v>#DIV/0!</v>
      </c>
      <c r="O13" s="49"/>
      <c r="P13" s="33"/>
      <c r="Q13" s="70"/>
      <c r="R13" s="39"/>
      <c r="S13" s="39"/>
      <c r="T13" s="8"/>
      <c r="U13" s="39"/>
      <c r="V13" s="55" t="e">
        <f t="shared" si="2"/>
        <v>#DIV/0!</v>
      </c>
      <c r="W13" s="49"/>
      <c r="X13" s="56"/>
      <c r="Y13" s="71"/>
      <c r="Z13" s="60"/>
      <c r="AA13" s="60"/>
      <c r="AB13" s="56"/>
      <c r="AC13" s="71"/>
      <c r="AD13" s="60"/>
      <c r="AE13" s="61"/>
      <c r="AF13" s="87"/>
      <c r="AG13" s="202" t="s">
        <v>21</v>
      </c>
      <c r="AH13" s="202"/>
      <c r="AI13" s="202"/>
      <c r="AJ13" s="202"/>
      <c r="AL13" s="203" t="s">
        <v>25</v>
      </c>
      <c r="AM13" s="203"/>
      <c r="AN13" s="203"/>
      <c r="AO13" s="203"/>
      <c r="AQ13" s="204" t="s">
        <v>31</v>
      </c>
      <c r="AR13" s="204"/>
      <c r="AS13" s="204"/>
      <c r="AT13" s="204"/>
    </row>
    <row r="14" spans="1:46" ht="15.75" thickBot="1" x14ac:dyDescent="0.3">
      <c r="B14" s="112" t="s">
        <v>48</v>
      </c>
      <c r="C14" s="15"/>
      <c r="D14" s="35"/>
      <c r="E14" s="80"/>
      <c r="F14" s="80"/>
      <c r="G14" s="91" t="e">
        <f t="shared" si="0"/>
        <v>#DIV/0!</v>
      </c>
      <c r="H14" s="84"/>
      <c r="I14" s="85"/>
      <c r="J14" s="39"/>
      <c r="K14" s="39"/>
      <c r="L14" s="39"/>
      <c r="M14" s="39"/>
      <c r="N14" s="110" t="e">
        <f t="shared" si="1"/>
        <v>#DIV/0!</v>
      </c>
      <c r="O14" s="49"/>
      <c r="P14" s="33"/>
      <c r="Q14" s="70"/>
      <c r="R14" s="39"/>
      <c r="S14" s="39"/>
      <c r="T14" s="8"/>
      <c r="U14" s="39"/>
      <c r="V14" s="55" t="e">
        <f t="shared" si="2"/>
        <v>#DIV/0!</v>
      </c>
      <c r="W14" s="49"/>
      <c r="X14" s="56"/>
      <c r="Y14" s="71"/>
      <c r="Z14" s="60"/>
      <c r="AA14" s="60"/>
      <c r="AB14" s="56"/>
      <c r="AC14" s="71"/>
      <c r="AD14" s="60"/>
      <c r="AE14" s="61"/>
      <c r="AF14" s="87"/>
      <c r="AG14" s="201" t="s">
        <v>12</v>
      </c>
      <c r="AH14" s="201"/>
      <c r="AI14" s="201"/>
      <c r="AJ14" s="201"/>
      <c r="AL14" s="201" t="s">
        <v>12</v>
      </c>
      <c r="AM14" s="201"/>
      <c r="AN14" s="201"/>
      <c r="AO14" s="201"/>
      <c r="AQ14" s="201" t="s">
        <v>12</v>
      </c>
      <c r="AR14" s="201"/>
      <c r="AS14" s="201"/>
      <c r="AT14" s="201"/>
    </row>
    <row r="15" spans="1:46" ht="15.75" thickBot="1" x14ac:dyDescent="0.3">
      <c r="B15" s="112" t="s">
        <v>48</v>
      </c>
      <c r="C15" s="15"/>
      <c r="D15" s="35"/>
      <c r="E15" s="80"/>
      <c r="F15" s="80"/>
      <c r="G15" s="91" t="e">
        <f t="shared" si="0"/>
        <v>#DIV/0!</v>
      </c>
      <c r="H15" s="84"/>
      <c r="I15" s="85"/>
      <c r="J15" s="39"/>
      <c r="K15" s="39"/>
      <c r="L15" s="39"/>
      <c r="M15" s="39"/>
      <c r="N15" s="110" t="e">
        <f t="shared" si="1"/>
        <v>#DIV/0!</v>
      </c>
      <c r="O15" s="49"/>
      <c r="P15" s="33"/>
      <c r="Q15" s="70"/>
      <c r="R15" s="39"/>
      <c r="S15" s="39"/>
      <c r="T15" s="8"/>
      <c r="U15" s="39"/>
      <c r="V15" s="55" t="e">
        <f t="shared" si="2"/>
        <v>#DIV/0!</v>
      </c>
      <c r="W15" s="49"/>
      <c r="X15" s="56"/>
      <c r="Y15" s="71"/>
      <c r="Z15" s="60"/>
      <c r="AA15" s="60"/>
      <c r="AB15" s="56"/>
      <c r="AC15" s="71"/>
      <c r="AD15" s="60"/>
      <c r="AE15" s="61"/>
      <c r="AF15" s="87"/>
      <c r="AG15" s="15" t="s">
        <v>13</v>
      </c>
      <c r="AH15" s="16" t="s">
        <v>14</v>
      </c>
      <c r="AI15" s="42">
        <f>J31+(J31*0.2)</f>
        <v>0</v>
      </c>
      <c r="AJ15" s="26"/>
      <c r="AL15" s="15" t="s">
        <v>13</v>
      </c>
      <c r="AM15" s="16" t="s">
        <v>14</v>
      </c>
      <c r="AN15" s="42">
        <f>R31+(R31*0.2)</f>
        <v>0</v>
      </c>
      <c r="AO15" s="26"/>
      <c r="AQ15" s="15" t="s">
        <v>13</v>
      </c>
      <c r="AR15" s="16" t="s">
        <v>14</v>
      </c>
      <c r="AS15" s="42">
        <f>Z31+(Z31*0.2)</f>
        <v>0</v>
      </c>
      <c r="AT15" s="26"/>
    </row>
    <row r="16" spans="1:46" ht="15.75" thickBot="1" x14ac:dyDescent="0.3">
      <c r="B16" s="112" t="s">
        <v>48</v>
      </c>
      <c r="C16" s="15"/>
      <c r="D16" s="35"/>
      <c r="E16" s="80"/>
      <c r="F16" s="80"/>
      <c r="G16" s="91" t="e">
        <f t="shared" si="0"/>
        <v>#DIV/0!</v>
      </c>
      <c r="H16" s="84"/>
      <c r="I16" s="85"/>
      <c r="J16" s="39"/>
      <c r="K16" s="39"/>
      <c r="L16" s="39"/>
      <c r="M16" s="39"/>
      <c r="N16" s="110" t="e">
        <f t="shared" si="1"/>
        <v>#DIV/0!</v>
      </c>
      <c r="O16" s="49"/>
      <c r="P16" s="33"/>
      <c r="Q16" s="70"/>
      <c r="R16" s="39"/>
      <c r="S16" s="39"/>
      <c r="T16" s="8"/>
      <c r="U16" s="8"/>
      <c r="V16" s="55" t="e">
        <f t="shared" si="2"/>
        <v>#DIV/0!</v>
      </c>
      <c r="W16" s="49"/>
      <c r="X16" s="56"/>
      <c r="Y16" s="71"/>
      <c r="Z16" s="60"/>
      <c r="AA16" s="60"/>
      <c r="AB16" s="56"/>
      <c r="AC16" s="71"/>
      <c r="AD16" s="60"/>
      <c r="AE16" s="61"/>
      <c r="AF16" s="87"/>
      <c r="AG16" s="15" t="s">
        <v>15</v>
      </c>
      <c r="AH16" s="16" t="s">
        <v>17</v>
      </c>
      <c r="AI16" s="42">
        <f>AI17+1</f>
        <v>1</v>
      </c>
      <c r="AJ16" s="43">
        <f>AI15-1</f>
        <v>-1</v>
      </c>
      <c r="AL16" s="15" t="s">
        <v>15</v>
      </c>
      <c r="AM16" s="16" t="s">
        <v>17</v>
      </c>
      <c r="AN16" s="42">
        <f>AN17+1</f>
        <v>1</v>
      </c>
      <c r="AO16" s="43">
        <f>AN15-1</f>
        <v>-1</v>
      </c>
      <c r="AQ16" s="15" t="s">
        <v>15</v>
      </c>
      <c r="AR16" s="16" t="s">
        <v>17</v>
      </c>
      <c r="AS16" s="42">
        <f>AS17+0.01</f>
        <v>0.01</v>
      </c>
      <c r="AT16" s="42">
        <f>AS15-0.1</f>
        <v>-0.1</v>
      </c>
    </row>
    <row r="17" spans="2:46" ht="15.75" thickBot="1" x14ac:dyDescent="0.3">
      <c r="B17" s="112" t="s">
        <v>48</v>
      </c>
      <c r="C17" s="15"/>
      <c r="D17" s="35"/>
      <c r="E17" s="80"/>
      <c r="F17" s="80"/>
      <c r="G17" s="91" t="e">
        <f t="shared" si="0"/>
        <v>#DIV/0!</v>
      </c>
      <c r="H17" s="84"/>
      <c r="I17" s="85"/>
      <c r="J17" s="39"/>
      <c r="K17" s="39"/>
      <c r="L17" s="39"/>
      <c r="M17" s="39"/>
      <c r="N17" s="110" t="e">
        <f t="shared" si="1"/>
        <v>#DIV/0!</v>
      </c>
      <c r="O17" s="49"/>
      <c r="P17" s="33"/>
      <c r="Q17" s="70"/>
      <c r="R17" s="39"/>
      <c r="S17" s="39"/>
      <c r="T17" s="8"/>
      <c r="U17" s="8"/>
      <c r="V17" s="55" t="e">
        <f t="shared" si="2"/>
        <v>#DIV/0!</v>
      </c>
      <c r="W17" s="49"/>
      <c r="X17" s="56"/>
      <c r="Y17" s="71"/>
      <c r="Z17" s="60"/>
      <c r="AA17" s="60"/>
      <c r="AB17" s="56"/>
      <c r="AC17" s="71"/>
      <c r="AD17" s="60"/>
      <c r="AE17" s="61"/>
      <c r="AF17" s="87"/>
      <c r="AG17" s="15" t="s">
        <v>16</v>
      </c>
      <c r="AH17" s="16" t="s">
        <v>18</v>
      </c>
      <c r="AI17" s="42">
        <f>J31-(J31*0.2)</f>
        <v>0</v>
      </c>
      <c r="AJ17" s="26"/>
      <c r="AL17" s="15" t="s">
        <v>16</v>
      </c>
      <c r="AM17" s="16" t="s">
        <v>18</v>
      </c>
      <c r="AN17" s="42">
        <f>R31-(R31*0.2)</f>
        <v>0</v>
      </c>
      <c r="AO17" s="26"/>
      <c r="AQ17" s="15" t="s">
        <v>16</v>
      </c>
      <c r="AR17" s="16" t="s">
        <v>18</v>
      </c>
      <c r="AS17" s="42">
        <f>Z31-(Z31*0.2)</f>
        <v>0</v>
      </c>
      <c r="AT17" s="26"/>
    </row>
    <row r="18" spans="2:46" ht="15.75" thickBot="1" x14ac:dyDescent="0.3">
      <c r="B18" s="112" t="s">
        <v>48</v>
      </c>
      <c r="C18" s="15"/>
      <c r="D18" s="35"/>
      <c r="E18" s="80"/>
      <c r="F18" s="80"/>
      <c r="G18" s="91" t="e">
        <f t="shared" si="0"/>
        <v>#DIV/0!</v>
      </c>
      <c r="H18" s="84"/>
      <c r="I18" s="85"/>
      <c r="J18" s="39"/>
      <c r="K18" s="39"/>
      <c r="L18" s="39"/>
      <c r="M18" s="39"/>
      <c r="N18" s="110" t="e">
        <f t="shared" si="1"/>
        <v>#DIV/0!</v>
      </c>
      <c r="O18" s="49"/>
      <c r="P18" s="33"/>
      <c r="Q18" s="70"/>
      <c r="R18" s="39"/>
      <c r="S18" s="39"/>
      <c r="T18" s="8"/>
      <c r="U18" s="39"/>
      <c r="V18" s="55" t="e">
        <f t="shared" si="2"/>
        <v>#DIV/0!</v>
      </c>
      <c r="W18" s="49"/>
      <c r="X18" s="56"/>
      <c r="Y18" s="71"/>
      <c r="Z18" s="60"/>
      <c r="AA18" s="60"/>
      <c r="AB18" s="56"/>
      <c r="AC18" s="71"/>
      <c r="AD18" s="60"/>
      <c r="AE18" s="61"/>
      <c r="AF18" s="87"/>
      <c r="AI18" s="8"/>
      <c r="AN18" s="8"/>
    </row>
    <row r="19" spans="2:46" ht="15.75" thickBot="1" x14ac:dyDescent="0.3">
      <c r="B19" s="112" t="s">
        <v>48</v>
      </c>
      <c r="C19" s="15"/>
      <c r="D19" s="35"/>
      <c r="E19" s="80"/>
      <c r="F19" s="80"/>
      <c r="G19" s="91" t="e">
        <f t="shared" si="0"/>
        <v>#DIV/0!</v>
      </c>
      <c r="H19" s="84"/>
      <c r="I19" s="85"/>
      <c r="J19" s="39"/>
      <c r="K19" s="39"/>
      <c r="L19" s="39"/>
      <c r="M19" s="39"/>
      <c r="N19" s="110" t="e">
        <f t="shared" si="1"/>
        <v>#DIV/0!</v>
      </c>
      <c r="O19" s="49"/>
      <c r="P19" s="33"/>
      <c r="Q19" s="70"/>
      <c r="R19" s="39"/>
      <c r="S19" s="39"/>
      <c r="T19" s="8"/>
      <c r="U19" s="39"/>
      <c r="V19" s="55" t="e">
        <f t="shared" si="2"/>
        <v>#DIV/0!</v>
      </c>
      <c r="W19" s="49"/>
      <c r="X19" s="56"/>
      <c r="Y19" s="71"/>
      <c r="Z19" s="60"/>
      <c r="AA19" s="60"/>
      <c r="AB19" s="56"/>
      <c r="AC19" s="71"/>
      <c r="AD19" s="60"/>
      <c r="AE19" s="61"/>
      <c r="AF19" s="87"/>
      <c r="AG19" s="202" t="s">
        <v>22</v>
      </c>
      <c r="AH19" s="202"/>
      <c r="AI19" s="202"/>
      <c r="AJ19" s="202"/>
      <c r="AL19" s="203" t="s">
        <v>24</v>
      </c>
      <c r="AM19" s="203"/>
      <c r="AN19" s="203"/>
      <c r="AO19" s="203"/>
      <c r="AQ19" s="204" t="s">
        <v>32</v>
      </c>
      <c r="AR19" s="204"/>
      <c r="AS19" s="204"/>
      <c r="AT19" s="204"/>
    </row>
    <row r="20" spans="2:46" ht="15.75" thickBot="1" x14ac:dyDescent="0.3">
      <c r="B20" s="112" t="s">
        <v>48</v>
      </c>
      <c r="C20" s="15"/>
      <c r="D20" s="35"/>
      <c r="E20" s="80"/>
      <c r="F20" s="80"/>
      <c r="G20" s="91" t="e">
        <f t="shared" si="0"/>
        <v>#DIV/0!</v>
      </c>
      <c r="H20" s="84"/>
      <c r="I20" s="85"/>
      <c r="J20" s="39"/>
      <c r="K20" s="39"/>
      <c r="L20" s="39"/>
      <c r="M20" s="39"/>
      <c r="N20" s="110" t="e">
        <f t="shared" si="1"/>
        <v>#DIV/0!</v>
      </c>
      <c r="O20" s="49"/>
      <c r="P20" s="33"/>
      <c r="Q20" s="70"/>
      <c r="R20" s="39"/>
      <c r="S20" s="39"/>
      <c r="T20" s="8"/>
      <c r="U20" s="39"/>
      <c r="V20" s="55" t="e">
        <f t="shared" si="2"/>
        <v>#DIV/0!</v>
      </c>
      <c r="W20" s="49"/>
      <c r="X20" s="56"/>
      <c r="Y20" s="71"/>
      <c r="Z20" s="60"/>
      <c r="AA20" s="60"/>
      <c r="AB20" s="56"/>
      <c r="AC20" s="71"/>
      <c r="AD20" s="60"/>
      <c r="AE20" s="61"/>
      <c r="AF20" s="87"/>
      <c r="AG20" s="201" t="s">
        <v>12</v>
      </c>
      <c r="AH20" s="201"/>
      <c r="AI20" s="201"/>
      <c r="AJ20" s="201"/>
      <c r="AL20" s="201" t="s">
        <v>12</v>
      </c>
      <c r="AM20" s="201"/>
      <c r="AN20" s="201"/>
      <c r="AO20" s="201"/>
      <c r="AQ20" s="201" t="s">
        <v>12</v>
      </c>
      <c r="AR20" s="201"/>
      <c r="AS20" s="201"/>
      <c r="AT20" s="201"/>
    </row>
    <row r="21" spans="2:46" ht="15.75" thickBot="1" x14ac:dyDescent="0.3">
      <c r="B21" s="112" t="s">
        <v>48</v>
      </c>
      <c r="C21" s="15"/>
      <c r="D21" s="35"/>
      <c r="E21" s="80"/>
      <c r="F21" s="80"/>
      <c r="G21" s="91" t="e">
        <f t="shared" si="0"/>
        <v>#DIV/0!</v>
      </c>
      <c r="H21" s="84"/>
      <c r="I21" s="85"/>
      <c r="J21" s="39"/>
      <c r="K21" s="39"/>
      <c r="L21" s="39"/>
      <c r="M21" s="39"/>
      <c r="N21" s="110" t="e">
        <f t="shared" si="1"/>
        <v>#DIV/0!</v>
      </c>
      <c r="O21" s="49"/>
      <c r="P21" s="33"/>
      <c r="Q21" s="70"/>
      <c r="R21" s="39"/>
      <c r="S21" s="39"/>
      <c r="T21" s="8"/>
      <c r="U21" s="39"/>
      <c r="V21" s="55" t="e">
        <f t="shared" si="2"/>
        <v>#DIV/0!</v>
      </c>
      <c r="W21" s="49"/>
      <c r="X21" s="56"/>
      <c r="Y21" s="71"/>
      <c r="Z21" s="60"/>
      <c r="AA21" s="60"/>
      <c r="AB21" s="56"/>
      <c r="AC21" s="71"/>
      <c r="AD21" s="60"/>
      <c r="AE21" s="61"/>
      <c r="AF21" s="87"/>
      <c r="AG21" s="15" t="s">
        <v>13</v>
      </c>
      <c r="AH21" s="16" t="s">
        <v>14</v>
      </c>
      <c r="AI21" s="44">
        <f>K31+(K31*0.2)</f>
        <v>0</v>
      </c>
      <c r="AJ21" s="26"/>
      <c r="AL21" s="15" t="s">
        <v>13</v>
      </c>
      <c r="AM21" s="16" t="s">
        <v>14</v>
      </c>
      <c r="AN21" s="44">
        <f>S31+(S31*0.2)</f>
        <v>0</v>
      </c>
      <c r="AO21" s="26"/>
      <c r="AQ21" s="15" t="s">
        <v>13</v>
      </c>
      <c r="AR21" s="16" t="s">
        <v>14</v>
      </c>
      <c r="AS21" s="38">
        <f>AB31+(AB31*0.2)</f>
        <v>0</v>
      </c>
      <c r="AT21" s="26"/>
    </row>
    <row r="22" spans="2:46" ht="15.75" thickBot="1" x14ac:dyDescent="0.3">
      <c r="B22" s="112" t="s">
        <v>48</v>
      </c>
      <c r="C22" s="15"/>
      <c r="D22" s="35"/>
      <c r="E22" s="80"/>
      <c r="F22" s="80"/>
      <c r="G22" s="91" t="e">
        <f t="shared" si="0"/>
        <v>#DIV/0!</v>
      </c>
      <c r="H22" s="84"/>
      <c r="I22" s="85"/>
      <c r="J22" s="39"/>
      <c r="K22" s="39"/>
      <c r="L22" s="39"/>
      <c r="M22" s="39"/>
      <c r="N22" s="110" t="e">
        <f t="shared" si="1"/>
        <v>#DIV/0!</v>
      </c>
      <c r="O22" s="49"/>
      <c r="P22" s="33"/>
      <c r="Q22" s="70"/>
      <c r="R22" s="39"/>
      <c r="S22" s="39"/>
      <c r="T22" s="8"/>
      <c r="U22" s="8"/>
      <c r="V22" s="55" t="e">
        <f t="shared" si="2"/>
        <v>#DIV/0!</v>
      </c>
      <c r="W22" s="49"/>
      <c r="X22" s="56"/>
      <c r="Y22" s="71"/>
      <c r="Z22" s="60"/>
      <c r="AA22" s="60"/>
      <c r="AB22" s="56"/>
      <c r="AC22" s="71"/>
      <c r="AD22" s="60"/>
      <c r="AE22" s="61"/>
      <c r="AF22" s="87"/>
      <c r="AG22" s="15" t="s">
        <v>15</v>
      </c>
      <c r="AH22" s="16" t="s">
        <v>17</v>
      </c>
      <c r="AI22" s="44">
        <f>AI23+1</f>
        <v>1</v>
      </c>
      <c r="AJ22" s="44">
        <f>AI21-1</f>
        <v>-1</v>
      </c>
      <c r="AL22" s="15" t="s">
        <v>15</v>
      </c>
      <c r="AM22" s="16" t="s">
        <v>17</v>
      </c>
      <c r="AN22" s="44">
        <f>AN23+0.1</f>
        <v>0.1</v>
      </c>
      <c r="AO22" s="44">
        <f>AN21-0.1</f>
        <v>-0.1</v>
      </c>
      <c r="AQ22" s="15" t="s">
        <v>15</v>
      </c>
      <c r="AR22" s="16" t="s">
        <v>17</v>
      </c>
      <c r="AS22" s="38">
        <f>AS23+0.00001</f>
        <v>1.0000000000000001E-5</v>
      </c>
      <c r="AT22" s="38">
        <f>AS21-0.00001</f>
        <v>-1.0000000000000001E-5</v>
      </c>
    </row>
    <row r="23" spans="2:46" ht="15.75" thickBot="1" x14ac:dyDescent="0.3">
      <c r="B23" s="112" t="s">
        <v>48</v>
      </c>
      <c r="C23" s="15"/>
      <c r="D23" s="35"/>
      <c r="E23" s="80"/>
      <c r="F23" s="80"/>
      <c r="G23" s="91" t="e">
        <f t="shared" si="0"/>
        <v>#DIV/0!</v>
      </c>
      <c r="H23" s="84"/>
      <c r="I23" s="85"/>
      <c r="J23" s="39"/>
      <c r="K23" s="39"/>
      <c r="L23" s="39"/>
      <c r="M23" s="39"/>
      <c r="N23" s="110" t="e">
        <f t="shared" si="1"/>
        <v>#DIV/0!</v>
      </c>
      <c r="O23" s="49"/>
      <c r="P23" s="33"/>
      <c r="Q23" s="70"/>
      <c r="R23" s="39"/>
      <c r="S23" s="39"/>
      <c r="T23" s="8"/>
      <c r="U23" s="39"/>
      <c r="V23" s="55" t="e">
        <f t="shared" si="2"/>
        <v>#DIV/0!</v>
      </c>
      <c r="W23" s="49"/>
      <c r="X23" s="56"/>
      <c r="Y23" s="71"/>
      <c r="Z23" s="60"/>
      <c r="AA23" s="60"/>
      <c r="AB23" s="56"/>
      <c r="AC23" s="71"/>
      <c r="AD23" s="60"/>
      <c r="AE23" s="61"/>
      <c r="AF23" s="87"/>
      <c r="AG23" s="15" t="s">
        <v>16</v>
      </c>
      <c r="AH23" s="16" t="s">
        <v>18</v>
      </c>
      <c r="AI23" s="44">
        <f>K31-(K31*0.2)</f>
        <v>0</v>
      </c>
      <c r="AJ23" s="26"/>
      <c r="AL23" s="15" t="s">
        <v>16</v>
      </c>
      <c r="AM23" s="16" t="s">
        <v>18</v>
      </c>
      <c r="AN23" s="44">
        <f>S31-(S31*0.2)</f>
        <v>0</v>
      </c>
      <c r="AO23" s="26"/>
      <c r="AQ23" s="15" t="s">
        <v>16</v>
      </c>
      <c r="AR23" s="16" t="s">
        <v>18</v>
      </c>
      <c r="AS23" s="38">
        <f>AB31-(AB31*0.2)</f>
        <v>0</v>
      </c>
      <c r="AT23" s="26"/>
    </row>
    <row r="24" spans="2:46" ht="15.75" thickBot="1" x14ac:dyDescent="0.3">
      <c r="B24" s="112" t="s">
        <v>48</v>
      </c>
      <c r="C24" s="15"/>
      <c r="D24" s="35"/>
      <c r="E24" s="83"/>
      <c r="F24" s="83"/>
      <c r="G24" s="91" t="e">
        <f t="shared" si="0"/>
        <v>#DIV/0!</v>
      </c>
      <c r="H24" s="33"/>
      <c r="I24" s="70"/>
      <c r="J24" s="8"/>
      <c r="K24" s="8"/>
      <c r="L24" s="39"/>
      <c r="M24" s="8"/>
      <c r="N24" s="110" t="e">
        <f t="shared" si="1"/>
        <v>#DIV/0!</v>
      </c>
      <c r="O24" s="81"/>
      <c r="P24" s="33"/>
      <c r="Q24" s="70"/>
      <c r="R24" s="8"/>
      <c r="S24" s="8"/>
      <c r="T24" s="8"/>
      <c r="U24" s="8"/>
      <c r="V24" s="55" t="e">
        <f t="shared" si="2"/>
        <v>#DIV/0!</v>
      </c>
      <c r="W24" s="81"/>
      <c r="X24" s="56"/>
      <c r="Y24" s="71"/>
      <c r="Z24" s="60"/>
      <c r="AA24" s="60"/>
      <c r="AB24" s="56"/>
      <c r="AC24" s="71"/>
      <c r="AD24" s="60"/>
      <c r="AE24" s="61"/>
      <c r="AF24" s="87"/>
    </row>
    <row r="25" spans="2:46" ht="15.75" thickBot="1" x14ac:dyDescent="0.3">
      <c r="B25" s="112" t="s">
        <v>48</v>
      </c>
      <c r="C25" s="15"/>
      <c r="D25" s="35"/>
      <c r="E25" s="83"/>
      <c r="F25" s="83"/>
      <c r="G25" s="91" t="e">
        <f t="shared" si="0"/>
        <v>#DIV/0!</v>
      </c>
      <c r="H25" s="33"/>
      <c r="I25" s="70"/>
      <c r="J25" s="8"/>
      <c r="K25" s="8"/>
      <c r="L25" s="39"/>
      <c r="M25" s="8"/>
      <c r="N25" s="110" t="e">
        <f t="shared" si="1"/>
        <v>#DIV/0!</v>
      </c>
      <c r="O25" s="81"/>
      <c r="P25" s="33"/>
      <c r="Q25" s="70"/>
      <c r="R25" s="8"/>
      <c r="S25" s="8"/>
      <c r="T25" s="8"/>
      <c r="U25" s="8"/>
      <c r="V25" s="55" t="e">
        <f t="shared" si="2"/>
        <v>#DIV/0!</v>
      </c>
      <c r="W25" s="81"/>
      <c r="X25" s="56"/>
      <c r="Y25" s="71"/>
      <c r="Z25" s="60"/>
      <c r="AA25" s="60"/>
      <c r="AB25" s="56"/>
      <c r="AC25" s="71"/>
      <c r="AD25" s="60"/>
      <c r="AE25" s="61"/>
      <c r="AF25" s="87"/>
    </row>
    <row r="26" spans="2:46" ht="15.75" thickBot="1" x14ac:dyDescent="0.3">
      <c r="B26" s="112" t="s">
        <v>48</v>
      </c>
      <c r="C26" s="15"/>
      <c r="D26" s="35"/>
      <c r="E26" s="83"/>
      <c r="F26" s="83"/>
      <c r="G26" s="91" t="e">
        <f t="shared" si="0"/>
        <v>#DIV/0!</v>
      </c>
      <c r="H26" s="33"/>
      <c r="I26" s="70"/>
      <c r="J26" s="8"/>
      <c r="K26" s="8"/>
      <c r="L26" s="39"/>
      <c r="M26" s="8"/>
      <c r="N26" s="110" t="e">
        <f t="shared" si="1"/>
        <v>#DIV/0!</v>
      </c>
      <c r="O26" s="81"/>
      <c r="P26" s="33"/>
      <c r="Q26" s="70"/>
      <c r="R26" s="8"/>
      <c r="S26" s="8"/>
      <c r="T26" s="8"/>
      <c r="U26" s="8"/>
      <c r="V26" s="55" t="e">
        <f t="shared" si="2"/>
        <v>#DIV/0!</v>
      </c>
      <c r="W26" s="81"/>
      <c r="X26" s="56"/>
      <c r="Y26" s="71"/>
      <c r="Z26" s="60"/>
      <c r="AA26" s="60"/>
      <c r="AB26" s="56"/>
      <c r="AC26" s="71"/>
      <c r="AD26" s="60"/>
      <c r="AE26" s="61"/>
      <c r="AF26" s="87"/>
      <c r="AG26" s="202" t="s">
        <v>19</v>
      </c>
      <c r="AH26" s="202"/>
      <c r="AI26" s="202"/>
      <c r="AJ26" s="202"/>
      <c r="AL26" s="203" t="s">
        <v>23</v>
      </c>
      <c r="AM26" s="203"/>
      <c r="AN26" s="203"/>
      <c r="AO26" s="203"/>
      <c r="AQ26" s="204" t="s">
        <v>33</v>
      </c>
      <c r="AR26" s="204"/>
      <c r="AS26" s="204"/>
      <c r="AT26" s="204"/>
    </row>
    <row r="27" spans="2:46" ht="15.75" thickBot="1" x14ac:dyDescent="0.3">
      <c r="B27" s="112" t="s">
        <v>48</v>
      </c>
      <c r="C27" s="15"/>
      <c r="D27" s="35"/>
      <c r="E27" s="83"/>
      <c r="F27" s="83"/>
      <c r="G27" s="91" t="e">
        <f t="shared" si="0"/>
        <v>#DIV/0!</v>
      </c>
      <c r="H27" s="33"/>
      <c r="I27" s="70"/>
      <c r="J27" s="8"/>
      <c r="K27" s="8"/>
      <c r="L27" s="39"/>
      <c r="M27" s="8"/>
      <c r="N27" s="110" t="e">
        <f t="shared" si="1"/>
        <v>#DIV/0!</v>
      </c>
      <c r="O27" s="81"/>
      <c r="P27" s="33"/>
      <c r="Q27" s="70"/>
      <c r="R27" s="8"/>
      <c r="S27" s="8"/>
      <c r="T27" s="8"/>
      <c r="U27" s="8"/>
      <c r="V27" s="55" t="e">
        <f t="shared" si="2"/>
        <v>#DIV/0!</v>
      </c>
      <c r="W27" s="81"/>
      <c r="X27" s="56"/>
      <c r="Y27" s="71"/>
      <c r="Z27" s="60"/>
      <c r="AA27" s="60"/>
      <c r="AB27" s="56"/>
      <c r="AC27" s="71"/>
      <c r="AD27" s="60"/>
      <c r="AE27" s="61"/>
      <c r="AF27" s="87"/>
      <c r="AG27" s="199"/>
      <c r="AH27" s="200"/>
      <c r="AI27" s="200"/>
      <c r="AJ27" s="200"/>
      <c r="AL27" s="199"/>
      <c r="AM27" s="200"/>
      <c r="AN27" s="200"/>
      <c r="AO27" s="200"/>
      <c r="AQ27" s="201" t="s">
        <v>12</v>
      </c>
      <c r="AR27" s="201"/>
      <c r="AS27" s="201"/>
      <c r="AT27" s="201"/>
    </row>
    <row r="28" spans="2:46" ht="15.75" thickBot="1" x14ac:dyDescent="0.3">
      <c r="B28" s="112" t="s">
        <v>48</v>
      </c>
      <c r="C28" s="15"/>
      <c r="D28" s="35"/>
      <c r="E28" s="83"/>
      <c r="F28" s="83"/>
      <c r="G28" s="91" t="e">
        <f t="shared" si="0"/>
        <v>#DIV/0!</v>
      </c>
      <c r="H28" s="33"/>
      <c r="I28" s="70"/>
      <c r="J28" s="8"/>
      <c r="K28" s="8"/>
      <c r="L28" s="39"/>
      <c r="M28" s="8"/>
      <c r="N28" s="110" t="e">
        <f t="shared" si="1"/>
        <v>#DIV/0!</v>
      </c>
      <c r="O28" s="81"/>
      <c r="P28" s="33"/>
      <c r="Q28" s="70"/>
      <c r="R28" s="8"/>
      <c r="S28" s="8"/>
      <c r="T28" s="8"/>
      <c r="U28" s="8"/>
      <c r="V28" s="55" t="e">
        <f t="shared" si="2"/>
        <v>#DIV/0!</v>
      </c>
      <c r="W28" s="81"/>
      <c r="X28" s="56"/>
      <c r="Y28" s="71"/>
      <c r="Z28" s="60"/>
      <c r="AA28" s="60"/>
      <c r="AB28" s="56"/>
      <c r="AC28" s="71"/>
      <c r="AD28" s="60"/>
      <c r="AE28" s="61"/>
      <c r="AF28" s="87"/>
      <c r="AG28" s="15" t="s">
        <v>13</v>
      </c>
      <c r="AH28" s="16" t="s">
        <v>18</v>
      </c>
      <c r="AI28" s="47">
        <v>9.9000000000000008E-3</v>
      </c>
      <c r="AJ28" s="26"/>
      <c r="AL28" s="15" t="s">
        <v>13</v>
      </c>
      <c r="AM28" s="16" t="s">
        <v>18</v>
      </c>
      <c r="AN28" s="53">
        <f>0.005</f>
        <v>5.0000000000000001E-3</v>
      </c>
      <c r="AO28" s="26"/>
      <c r="AQ28" s="15" t="s">
        <v>13</v>
      </c>
      <c r="AR28" s="16" t="s">
        <v>14</v>
      </c>
      <c r="AS28" s="42">
        <f>AD31+(AD31*0.2)</f>
        <v>0</v>
      </c>
      <c r="AT28" s="26"/>
    </row>
    <row r="29" spans="2:46" ht="15.75" thickBot="1" x14ac:dyDescent="0.3">
      <c r="B29" s="112" t="s">
        <v>48</v>
      </c>
      <c r="C29" s="15"/>
      <c r="D29" s="35"/>
      <c r="E29" s="83"/>
      <c r="F29" s="83"/>
      <c r="G29" s="91" t="e">
        <f t="shared" si="0"/>
        <v>#DIV/0!</v>
      </c>
      <c r="H29" s="33"/>
      <c r="I29" s="70"/>
      <c r="J29" s="8"/>
      <c r="K29" s="8"/>
      <c r="L29" s="39"/>
      <c r="M29" s="8"/>
      <c r="N29" s="110" t="e">
        <f t="shared" si="1"/>
        <v>#DIV/0!</v>
      </c>
      <c r="O29" s="81"/>
      <c r="P29" s="33"/>
      <c r="Q29" s="70"/>
      <c r="R29" s="8"/>
      <c r="S29" s="8"/>
      <c r="T29" s="8"/>
      <c r="U29" s="8"/>
      <c r="V29" s="55" t="e">
        <f t="shared" si="2"/>
        <v>#DIV/0!</v>
      </c>
      <c r="W29" s="81"/>
      <c r="X29" s="56"/>
      <c r="Y29" s="71"/>
      <c r="Z29" s="60"/>
      <c r="AA29" s="60"/>
      <c r="AB29" s="56"/>
      <c r="AC29" s="71"/>
      <c r="AD29" s="60"/>
      <c r="AE29" s="61"/>
      <c r="AF29" s="87"/>
      <c r="AG29" s="15" t="s">
        <v>15</v>
      </c>
      <c r="AH29" s="16" t="s">
        <v>17</v>
      </c>
      <c r="AI29" s="47">
        <v>0.01</v>
      </c>
      <c r="AJ29" s="47">
        <v>0.02</v>
      </c>
      <c r="AL29" s="15" t="s">
        <v>15</v>
      </c>
      <c r="AM29" s="16" t="s">
        <v>17</v>
      </c>
      <c r="AN29" s="53">
        <f>AN28+0.001</f>
        <v>6.0000000000000001E-3</v>
      </c>
      <c r="AO29" s="54" t="e">
        <f>AN30-0.0001</f>
        <v>#DIV/0!</v>
      </c>
      <c r="AQ29" s="15" t="s">
        <v>15</v>
      </c>
      <c r="AR29" s="16" t="s">
        <v>17</v>
      </c>
      <c r="AS29" s="42">
        <f>AS30+1</f>
        <v>1</v>
      </c>
      <c r="AT29" s="42">
        <f>AS28-1</f>
        <v>-1</v>
      </c>
    </row>
    <row r="30" spans="2:46" ht="15.75" thickBot="1" x14ac:dyDescent="0.3">
      <c r="B30" s="112" t="s">
        <v>48</v>
      </c>
      <c r="C30" s="15"/>
      <c r="D30" s="35"/>
      <c r="E30" s="83"/>
      <c r="F30" s="72"/>
      <c r="G30" s="92"/>
      <c r="H30" s="34"/>
      <c r="I30" s="70"/>
      <c r="J30" s="9"/>
      <c r="K30" s="9"/>
      <c r="L30" s="39"/>
      <c r="M30" s="9"/>
      <c r="N30" s="110" t="e">
        <f t="shared" si="1"/>
        <v>#DIV/0!</v>
      </c>
      <c r="O30" s="81"/>
      <c r="P30" s="34"/>
      <c r="Q30" s="70"/>
      <c r="R30" s="9"/>
      <c r="S30" s="9"/>
      <c r="T30" s="8"/>
      <c r="U30" s="9"/>
      <c r="V30" s="55" t="e">
        <f t="shared" si="2"/>
        <v>#DIV/0!</v>
      </c>
      <c r="W30" s="82"/>
      <c r="X30" s="57"/>
      <c r="Y30" s="71"/>
      <c r="Z30" s="62"/>
      <c r="AA30" s="60"/>
      <c r="AB30" s="57"/>
      <c r="AC30" s="71"/>
      <c r="AD30" s="62"/>
      <c r="AE30" s="61"/>
      <c r="AF30" s="87"/>
      <c r="AG30" s="15" t="s">
        <v>16</v>
      </c>
      <c r="AH30" s="16" t="s">
        <v>14</v>
      </c>
      <c r="AI30" s="47">
        <v>2.01E-2</v>
      </c>
      <c r="AJ30" s="26"/>
      <c r="AL30" s="15" t="s">
        <v>16</v>
      </c>
      <c r="AM30" s="16" t="s">
        <v>14</v>
      </c>
      <c r="AN30" s="53" t="e">
        <f>V31-(V31*0.02)</f>
        <v>#DIV/0!</v>
      </c>
      <c r="AO30" s="26"/>
      <c r="AQ30" s="15" t="s">
        <v>16</v>
      </c>
      <c r="AR30" s="16" t="s">
        <v>18</v>
      </c>
      <c r="AS30" s="42">
        <f>AD31-(AD31*0.2)</f>
        <v>0</v>
      </c>
      <c r="AT30" s="26"/>
    </row>
    <row r="31" spans="2:46" ht="15.75" thickBot="1" x14ac:dyDescent="0.3">
      <c r="C31" s="87"/>
      <c r="D31" s="18" t="s">
        <v>4</v>
      </c>
      <c r="E31" s="78"/>
      <c r="F31" s="78"/>
      <c r="G31" s="78"/>
      <c r="H31" s="37">
        <f>SUM(H5:H30)</f>
        <v>0</v>
      </c>
      <c r="I31" s="36"/>
      <c r="J31" s="35">
        <f>SUM(J5:J30)</f>
        <v>0</v>
      </c>
      <c r="K31" s="35">
        <f>SUM(K5:K30)</f>
        <v>0</v>
      </c>
      <c r="L31" s="27"/>
      <c r="M31" s="27">
        <f>SUM(M5:M30)</f>
        <v>0</v>
      </c>
      <c r="N31" s="27" t="e">
        <f>SUM(N5:N30)</f>
        <v>#DIV/0!</v>
      </c>
      <c r="O31" s="26"/>
      <c r="P31" s="36">
        <f t="shared" ref="P31:V31" si="3">SUM(P5:P30)</f>
        <v>0</v>
      </c>
      <c r="Q31" s="37"/>
      <c r="R31" s="27">
        <f t="shared" si="3"/>
        <v>0</v>
      </c>
      <c r="S31" s="27">
        <f t="shared" si="3"/>
        <v>0</v>
      </c>
      <c r="T31" s="27"/>
      <c r="U31" s="27">
        <f t="shared" si="3"/>
        <v>0</v>
      </c>
      <c r="V31" s="27" t="e">
        <f t="shared" si="3"/>
        <v>#DIV/0!</v>
      </c>
      <c r="W31" s="25"/>
      <c r="X31" s="58">
        <f>SUM(X5:X30)</f>
        <v>0</v>
      </c>
      <c r="Y31" s="58"/>
      <c r="Z31" s="63">
        <f>SUM(Z5:Z30)</f>
        <v>0</v>
      </c>
      <c r="AA31" s="63"/>
      <c r="AB31" s="58">
        <f>SUM(AB5:AB30)</f>
        <v>0</v>
      </c>
      <c r="AC31" s="58"/>
      <c r="AD31" s="63">
        <f>SUM(AD5:AD30)</f>
        <v>0</v>
      </c>
      <c r="AE31" s="65"/>
      <c r="AF31" s="87"/>
    </row>
    <row r="32" spans="2:46" ht="15.75" thickBot="1" x14ac:dyDescent="0.3">
      <c r="C32" s="88"/>
      <c r="D32" s="17" t="s">
        <v>5</v>
      </c>
      <c r="E32" s="79" t="e">
        <f>AVERAGE(E6:E31)</f>
        <v>#DIV/0!</v>
      </c>
      <c r="F32" s="79" t="e">
        <f>AVERAGE(F6:F31)</f>
        <v>#DIV/0!</v>
      </c>
      <c r="G32" s="79" t="e">
        <f>AVERAGE(G6:G31)</f>
        <v>#DIV/0!</v>
      </c>
      <c r="H32" s="36" t="e">
        <f>AVERAGE(H5:H30)</f>
        <v>#DIV/0!</v>
      </c>
      <c r="I32" s="46"/>
      <c r="J32" s="40" t="e">
        <f t="shared" ref="J32:Z32" si="4">AVERAGE(J5:J30)</f>
        <v>#DIV/0!</v>
      </c>
      <c r="K32" s="41" t="e">
        <f>AVERAGE(K6:K30)</f>
        <v>#DIV/0!</v>
      </c>
      <c r="L32" s="41"/>
      <c r="M32" s="40" t="e">
        <f t="shared" si="4"/>
        <v>#DIV/0!</v>
      </c>
      <c r="N32" s="45" t="e">
        <f>AVERAGE(N6:N30)</f>
        <v>#DIV/0!</v>
      </c>
      <c r="O32" s="45"/>
      <c r="P32" s="36" t="e">
        <f t="shared" si="4"/>
        <v>#DIV/0!</v>
      </c>
      <c r="Q32" s="68"/>
      <c r="R32" s="51" t="e">
        <f t="shared" si="4"/>
        <v>#DIV/0!</v>
      </c>
      <c r="S32" s="50" t="e">
        <f t="shared" si="4"/>
        <v>#DIV/0!</v>
      </c>
      <c r="T32" s="50"/>
      <c r="U32" s="51" t="e">
        <f t="shared" si="4"/>
        <v>#DIV/0!</v>
      </c>
      <c r="V32" s="45" t="e">
        <f>AVERAGE(V6:V30)</f>
        <v>#DIV/0!</v>
      </c>
      <c r="W32" s="45"/>
      <c r="X32" s="59" t="e">
        <f t="shared" si="4"/>
        <v>#DIV/0!</v>
      </c>
      <c r="Y32" s="59"/>
      <c r="Z32" s="64" t="e">
        <f t="shared" si="4"/>
        <v>#DIV/0!</v>
      </c>
      <c r="AA32" s="64"/>
      <c r="AB32" s="59" t="e">
        <f>AVERAGE(AB6:AB30)</f>
        <v>#DIV/0!</v>
      </c>
      <c r="AC32" s="59"/>
      <c r="AD32" s="64" t="e">
        <f>AVERAGE(AD5:AD30)</f>
        <v>#DIV/0!</v>
      </c>
      <c r="AE32" s="74"/>
      <c r="AF32" s="87"/>
    </row>
    <row r="34" spans="2:46" ht="15.75" thickBot="1" x14ac:dyDescent="0.3">
      <c r="AB34" s="9"/>
      <c r="AC34" s="9"/>
      <c r="AD34" s="9"/>
    </row>
    <row r="35" spans="2:46" x14ac:dyDescent="0.25">
      <c r="C35" s="10"/>
      <c r="D35" s="12"/>
      <c r="E35" s="12"/>
      <c r="F35" s="12"/>
      <c r="G35" s="12"/>
      <c r="H35" s="12"/>
      <c r="I35" s="12"/>
      <c r="J35" s="12"/>
      <c r="K35" s="208" t="s">
        <v>37</v>
      </c>
      <c r="L35" s="208"/>
      <c r="M35" s="208"/>
      <c r="N35" s="208"/>
      <c r="O35" s="208"/>
      <c r="P35" s="208"/>
      <c r="Q35" s="208"/>
      <c r="R35" s="208"/>
      <c r="S35" s="208"/>
      <c r="T35" s="125"/>
      <c r="U35" s="12"/>
      <c r="V35" s="12"/>
      <c r="W35" s="12"/>
      <c r="X35" s="12"/>
      <c r="Y35" s="12"/>
      <c r="Z35" s="12"/>
      <c r="AA35" s="12"/>
      <c r="AB35" s="12"/>
      <c r="AC35" s="13"/>
      <c r="AD35" s="13"/>
      <c r="AE35" s="94"/>
      <c r="AF35" s="87"/>
    </row>
    <row r="36" spans="2:46" ht="15.75" thickBot="1" x14ac:dyDescent="0.3">
      <c r="C36" s="11"/>
      <c r="D36" s="13"/>
      <c r="E36" s="13"/>
      <c r="F36" s="13"/>
      <c r="G36" s="13"/>
      <c r="H36" s="13"/>
      <c r="I36" s="13"/>
      <c r="J36" s="13"/>
      <c r="K36" s="209"/>
      <c r="L36" s="209"/>
      <c r="M36" s="209"/>
      <c r="N36" s="209"/>
      <c r="O36" s="209"/>
      <c r="P36" s="209"/>
      <c r="Q36" s="209"/>
      <c r="R36" s="209"/>
      <c r="S36" s="209"/>
      <c r="T36" s="69"/>
      <c r="U36" s="13"/>
      <c r="V36" s="13"/>
      <c r="W36" s="13"/>
      <c r="X36" s="52"/>
      <c r="Y36" s="13"/>
      <c r="Z36" s="13"/>
      <c r="AA36" s="13"/>
      <c r="AB36" s="52"/>
      <c r="AC36" s="13"/>
      <c r="AD36" s="13"/>
      <c r="AE36" s="52"/>
      <c r="AF36" s="87"/>
    </row>
    <row r="37" spans="2:46" ht="15.75" thickBot="1" x14ac:dyDescent="0.3">
      <c r="C37" s="210"/>
      <c r="D37" s="211"/>
      <c r="E37" s="205"/>
      <c r="F37" s="206"/>
      <c r="G37" s="207"/>
      <c r="H37" s="205" t="s">
        <v>2</v>
      </c>
      <c r="I37" s="206"/>
      <c r="J37" s="206"/>
      <c r="K37" s="206"/>
      <c r="L37" s="206"/>
      <c r="M37" s="206"/>
      <c r="N37" s="206"/>
      <c r="O37" s="207"/>
      <c r="P37" s="205" t="s">
        <v>3</v>
      </c>
      <c r="Q37" s="206"/>
      <c r="R37" s="206"/>
      <c r="S37" s="206"/>
      <c r="T37" s="206"/>
      <c r="U37" s="206"/>
      <c r="V37" s="206"/>
      <c r="W37" s="207"/>
      <c r="X37" s="205" t="s">
        <v>29</v>
      </c>
      <c r="Y37" s="206"/>
      <c r="Z37" s="206"/>
      <c r="AA37" s="207"/>
      <c r="AB37" s="205" t="s">
        <v>28</v>
      </c>
      <c r="AC37" s="206"/>
      <c r="AD37" s="206"/>
      <c r="AE37" s="207"/>
      <c r="AF37" s="87"/>
    </row>
    <row r="38" spans="2:46" ht="45.75" thickBot="1" x14ac:dyDescent="0.3">
      <c r="C38" s="212"/>
      <c r="D38" s="213"/>
      <c r="E38" s="20" t="s">
        <v>34</v>
      </c>
      <c r="F38" s="20" t="s">
        <v>35</v>
      </c>
      <c r="G38" s="20" t="s">
        <v>36</v>
      </c>
      <c r="H38" s="19" t="s">
        <v>7</v>
      </c>
      <c r="I38" s="21"/>
      <c r="J38" s="20" t="s">
        <v>8</v>
      </c>
      <c r="K38" s="20" t="s">
        <v>9</v>
      </c>
      <c r="L38" s="20"/>
      <c r="M38" s="29" t="s">
        <v>10</v>
      </c>
      <c r="N38" s="30" t="s">
        <v>27</v>
      </c>
      <c r="O38" s="30"/>
      <c r="P38" s="21" t="s">
        <v>7</v>
      </c>
      <c r="Q38" s="21"/>
      <c r="R38" s="20" t="s">
        <v>8</v>
      </c>
      <c r="S38" s="20" t="s">
        <v>9</v>
      </c>
      <c r="T38" s="20"/>
      <c r="U38" s="29" t="s">
        <v>10</v>
      </c>
      <c r="V38" s="29" t="s">
        <v>27</v>
      </c>
      <c r="W38" s="29"/>
      <c r="X38" s="89" t="s">
        <v>7</v>
      </c>
      <c r="Y38" s="28"/>
      <c r="Z38" s="29" t="s">
        <v>11</v>
      </c>
      <c r="AA38" s="30"/>
      <c r="AB38" s="89" t="s">
        <v>7</v>
      </c>
      <c r="AC38" s="28"/>
      <c r="AD38" s="29" t="s">
        <v>11</v>
      </c>
      <c r="AE38" s="29"/>
      <c r="AF38" s="87"/>
    </row>
    <row r="39" spans="2:46" ht="15.75" thickBot="1" x14ac:dyDescent="0.3">
      <c r="C39" s="178" t="s">
        <v>0</v>
      </c>
      <c r="D39" s="179" t="s">
        <v>6</v>
      </c>
      <c r="E39" s="67"/>
      <c r="F39" s="67"/>
      <c r="G39" s="67"/>
      <c r="H39" s="23"/>
      <c r="I39" s="23"/>
      <c r="J39" s="23"/>
      <c r="K39" s="23"/>
      <c r="L39" s="23"/>
      <c r="M39" s="23"/>
      <c r="N39" s="22"/>
      <c r="O39" s="77"/>
      <c r="P39" s="23"/>
      <c r="Q39" s="23"/>
      <c r="R39" s="23"/>
      <c r="S39" s="23"/>
      <c r="T39" s="23"/>
      <c r="U39" s="24"/>
      <c r="V39" s="22"/>
      <c r="W39" s="22"/>
      <c r="X39" s="98"/>
      <c r="Y39" s="99"/>
      <c r="Z39" s="100"/>
      <c r="AA39" s="101"/>
      <c r="AB39" s="32"/>
      <c r="AC39" s="32"/>
      <c r="AD39" s="31"/>
      <c r="AE39" s="90"/>
      <c r="AF39" s="87"/>
    </row>
    <row r="40" spans="2:46" ht="15.75" thickBot="1" x14ac:dyDescent="0.3">
      <c r="B40" s="112" t="s">
        <v>38</v>
      </c>
      <c r="C40" s="15"/>
      <c r="D40" s="66"/>
      <c r="E40" s="80" t="str">
        <f t="shared" ref="E40:E65" si="5">IF(ISBLANK(H40),"",AVERAGE(I40,Q40,Y40,AC40))</f>
        <v/>
      </c>
      <c r="F40" s="80" t="str">
        <f>IF(ISBLANK(J40),"",AVERAGE(L40,T40,AA40,AE40))</f>
        <v/>
      </c>
      <c r="G40" s="91" t="e">
        <f>IF(ISBLANK(N40),"",AVERAGE(O40,V40))</f>
        <v>#DIV/0!</v>
      </c>
      <c r="H40" s="84"/>
      <c r="I40" s="85"/>
      <c r="J40" s="39"/>
      <c r="K40" s="39"/>
      <c r="L40" s="39"/>
      <c r="M40" s="39"/>
      <c r="N40" s="110" t="e">
        <f>M40/J40</f>
        <v>#DIV/0!</v>
      </c>
      <c r="O40" s="49" t="e">
        <f>IF(ISBLANK(N40),"",IF(N40&lt;$AI$29,1,IF(N40&gt;$AI$30&lt;$AJ$30,2,IF(N40&gt;$AI$31,3,2))))</f>
        <v>#DIV/0!</v>
      </c>
      <c r="P40" s="33"/>
      <c r="Q40" s="70"/>
      <c r="R40" s="8"/>
      <c r="S40" s="8"/>
      <c r="T40" s="8"/>
      <c r="U40" s="39"/>
      <c r="V40" s="55" t="e">
        <f t="shared" ref="V40:V65" si="6">U40/R40</f>
        <v>#DIV/0!</v>
      </c>
      <c r="W40" s="48" t="e">
        <f>IF(ISBLANK(V40),"",IF(V40&lt;$AN$29,1,IF(V40&gt;$AN$30&lt;$AO$30,2,IF(V40&gt;$AN$31,3,2))))</f>
        <v>#DIV/0!</v>
      </c>
      <c r="X40" s="56"/>
      <c r="Y40" s="71" t="str">
        <f t="shared" ref="Y40:Y43" si="7">IF(ISBLANK(X40),"",IF(X40&gt;$AS$9,1,IF(X40&gt;$AS$10&lt;$AT$10,2,IF(X40&lt;$AS$11,3,2))))</f>
        <v/>
      </c>
      <c r="Z40" s="60"/>
      <c r="AA40" s="60" t="str">
        <f>IF(ISBLANK(Z40),"",IF(Z40&gt;$AS$16,1,IF(Z40&gt;$AS$17&lt;$AT$17,2,IF(Z40&lt;$AS$18,3,2))))</f>
        <v/>
      </c>
      <c r="AB40" s="56"/>
      <c r="AC40" s="71"/>
      <c r="AD40" s="60"/>
      <c r="AE40" s="60" t="str">
        <f>IF(ISBLANK(AD40),"",IF(AD40&gt;$AS$29,1,IF(AD40&gt;$AS$30&lt;$AT$30,2,IF(AD40&lt;$AS$31,3,2))))</f>
        <v/>
      </c>
      <c r="AF40" s="87"/>
      <c r="AG40" s="202" t="s">
        <v>20</v>
      </c>
      <c r="AH40" s="202"/>
      <c r="AI40" s="202"/>
      <c r="AJ40" s="202"/>
      <c r="AL40" s="203" t="s">
        <v>26</v>
      </c>
      <c r="AM40" s="203"/>
      <c r="AN40" s="203"/>
      <c r="AO40" s="203"/>
      <c r="AQ40" s="204" t="s">
        <v>30</v>
      </c>
      <c r="AR40" s="204"/>
      <c r="AS40" s="204"/>
      <c r="AT40" s="204"/>
    </row>
    <row r="41" spans="2:46" ht="15.75" thickBot="1" x14ac:dyDescent="0.3">
      <c r="B41" s="112" t="s">
        <v>38</v>
      </c>
      <c r="C41" s="15"/>
      <c r="D41" s="35"/>
      <c r="E41" s="80" t="str">
        <f t="shared" si="5"/>
        <v/>
      </c>
      <c r="F41" s="80" t="str">
        <f t="shared" ref="F41:F65" si="8">IF(ISBLANK(J41),"",AVERAGE(L41,T41,AA41,AE41))</f>
        <v/>
      </c>
      <c r="G41" s="91" t="e">
        <f t="shared" ref="G41:G65" si="9">IF(ISBLANK(N41),"",AVERAGE(O41,W41))</f>
        <v>#DIV/0!</v>
      </c>
      <c r="H41" s="84"/>
      <c r="I41" s="85"/>
      <c r="J41" s="39"/>
      <c r="K41" s="39"/>
      <c r="L41" s="39"/>
      <c r="M41" s="39"/>
      <c r="N41" s="110" t="e">
        <f t="shared" ref="N41:N65" si="10">M41/J41</f>
        <v>#DIV/0!</v>
      </c>
      <c r="O41" s="49" t="e">
        <f t="shared" ref="O41:O65" si="11">IF(ISBLANK(N41),"",IF(N41&lt;$AI$29,1,IF(N41&gt;$AI$30&lt;$AJ$30,2,IF(N41&gt;$AI$31,3,2))))</f>
        <v>#DIV/0!</v>
      </c>
      <c r="P41" s="33"/>
      <c r="Q41" s="70"/>
      <c r="R41" s="8"/>
      <c r="S41" s="8"/>
      <c r="T41" s="8"/>
      <c r="U41" s="39"/>
      <c r="V41" s="55" t="e">
        <f t="shared" si="6"/>
        <v>#DIV/0!</v>
      </c>
      <c r="W41" s="48" t="e">
        <f t="shared" ref="W41:W65" si="12">IF(ISBLANK(V41),"",IF(V41&lt;$AN$29,1,IF(V41&gt;$AN$30&lt;$AO$30,2,IF(V41&gt;$AN$31,3,2))))</f>
        <v>#DIV/0!</v>
      </c>
      <c r="X41" s="56"/>
      <c r="Y41" s="71" t="str">
        <f t="shared" si="7"/>
        <v/>
      </c>
      <c r="Z41" s="60"/>
      <c r="AA41" s="60" t="str">
        <f t="shared" ref="AA41:AA65" si="13">IF(ISBLANK(Z41),"",IF(Z41&gt;$AS$16,1,IF(Z41&gt;$AS$17&lt;$AT$17,2,IF(Z41&lt;$AS$18,3,2))))</f>
        <v/>
      </c>
      <c r="AB41" s="56"/>
      <c r="AC41" s="71"/>
      <c r="AD41" s="60"/>
      <c r="AE41" s="60" t="str">
        <f t="shared" ref="AE41:AE65" si="14">IF(ISBLANK(AD41),"",IF(AD41&gt;$AS$29,1,IF(AD41&gt;$AS$30&lt;$AT$30,2,IF(AD41&lt;$AS$31,3,2))))</f>
        <v/>
      </c>
      <c r="AF41" s="87"/>
      <c r="AG41" s="201" t="s">
        <v>12</v>
      </c>
      <c r="AH41" s="201"/>
      <c r="AI41" s="201"/>
      <c r="AJ41" s="201"/>
      <c r="AL41" s="201" t="s">
        <v>12</v>
      </c>
      <c r="AM41" s="201"/>
      <c r="AN41" s="201"/>
      <c r="AO41" s="201"/>
      <c r="AQ41" s="201" t="s">
        <v>12</v>
      </c>
      <c r="AR41" s="201"/>
      <c r="AS41" s="201"/>
      <c r="AT41" s="201"/>
    </row>
    <row r="42" spans="2:46" ht="15.75" thickBot="1" x14ac:dyDescent="0.3">
      <c r="B42" s="112" t="s">
        <v>38</v>
      </c>
      <c r="C42" s="15"/>
      <c r="D42" s="35"/>
      <c r="E42" s="80" t="str">
        <f t="shared" si="5"/>
        <v/>
      </c>
      <c r="F42" s="80" t="str">
        <f t="shared" si="8"/>
        <v/>
      </c>
      <c r="G42" s="91" t="e">
        <f t="shared" si="9"/>
        <v>#DIV/0!</v>
      </c>
      <c r="H42" s="84"/>
      <c r="I42" s="85"/>
      <c r="J42" s="39"/>
      <c r="K42" s="39"/>
      <c r="L42" s="39"/>
      <c r="M42" s="39"/>
      <c r="N42" s="110" t="e">
        <f t="shared" si="10"/>
        <v>#DIV/0!</v>
      </c>
      <c r="O42" s="49" t="e">
        <f t="shared" si="11"/>
        <v>#DIV/0!</v>
      </c>
      <c r="P42" s="33"/>
      <c r="Q42" s="70"/>
      <c r="R42" s="8"/>
      <c r="S42" s="8"/>
      <c r="T42" s="8"/>
      <c r="U42" s="39"/>
      <c r="V42" s="55" t="e">
        <f t="shared" si="6"/>
        <v>#DIV/0!</v>
      </c>
      <c r="W42" s="48" t="e">
        <f t="shared" si="12"/>
        <v>#DIV/0!</v>
      </c>
      <c r="X42" s="56"/>
      <c r="Y42" s="71" t="str">
        <f t="shared" si="7"/>
        <v/>
      </c>
      <c r="Z42" s="60"/>
      <c r="AA42" s="60" t="str">
        <f t="shared" si="13"/>
        <v/>
      </c>
      <c r="AB42" s="56"/>
      <c r="AC42" s="71"/>
      <c r="AD42" s="60"/>
      <c r="AE42" s="60" t="str">
        <f t="shared" si="14"/>
        <v/>
      </c>
      <c r="AF42" s="87"/>
      <c r="AG42" s="15" t="s">
        <v>13</v>
      </c>
      <c r="AH42" s="16" t="s">
        <v>14</v>
      </c>
      <c r="AI42" s="38">
        <f>H66+(H66*0.2)</f>
        <v>0</v>
      </c>
      <c r="AJ42" s="26"/>
      <c r="AL42" s="15" t="s">
        <v>13</v>
      </c>
      <c r="AM42" s="16" t="s">
        <v>14</v>
      </c>
      <c r="AN42" s="38">
        <f>P66+(P66*0.2)</f>
        <v>0</v>
      </c>
      <c r="AO42" s="26"/>
      <c r="AQ42" s="15" t="s">
        <v>13</v>
      </c>
      <c r="AR42" s="16" t="s">
        <v>14</v>
      </c>
      <c r="AS42" s="38">
        <f>X69+(X69*0.2)</f>
        <v>0</v>
      </c>
      <c r="AT42" s="26"/>
    </row>
    <row r="43" spans="2:46" ht="15.75" thickBot="1" x14ac:dyDescent="0.3">
      <c r="B43" s="112" t="s">
        <v>38</v>
      </c>
      <c r="C43" s="15"/>
      <c r="D43" s="35"/>
      <c r="E43" s="80" t="str">
        <f t="shared" si="5"/>
        <v/>
      </c>
      <c r="F43" s="80" t="str">
        <f t="shared" si="8"/>
        <v/>
      </c>
      <c r="G43" s="91" t="e">
        <f t="shared" si="9"/>
        <v>#DIV/0!</v>
      </c>
      <c r="H43" s="84"/>
      <c r="I43" s="85"/>
      <c r="J43" s="39"/>
      <c r="K43" s="39"/>
      <c r="L43" s="39"/>
      <c r="M43" s="39"/>
      <c r="N43" s="110" t="e">
        <f t="shared" si="10"/>
        <v>#DIV/0!</v>
      </c>
      <c r="O43" s="49" t="e">
        <f t="shared" si="11"/>
        <v>#DIV/0!</v>
      </c>
      <c r="P43" s="33"/>
      <c r="Q43" s="70"/>
      <c r="R43" s="39"/>
      <c r="S43" s="39"/>
      <c r="T43" s="8"/>
      <c r="U43" s="39"/>
      <c r="V43" s="55" t="e">
        <f t="shared" si="6"/>
        <v>#DIV/0!</v>
      </c>
      <c r="W43" s="48" t="e">
        <f t="shared" si="12"/>
        <v>#DIV/0!</v>
      </c>
      <c r="X43" s="56"/>
      <c r="Y43" s="71" t="str">
        <f t="shared" si="7"/>
        <v/>
      </c>
      <c r="Z43" s="60"/>
      <c r="AA43" s="60" t="str">
        <f t="shared" si="13"/>
        <v/>
      </c>
      <c r="AB43" s="56"/>
      <c r="AC43" s="71"/>
      <c r="AD43" s="60"/>
      <c r="AE43" s="60" t="str">
        <f t="shared" si="14"/>
        <v/>
      </c>
      <c r="AF43" s="87"/>
      <c r="AG43" s="15" t="s">
        <v>15</v>
      </c>
      <c r="AH43" s="16" t="s">
        <v>17</v>
      </c>
      <c r="AI43" s="38">
        <f>AI44+0.00001</f>
        <v>1.0000000000000001E-5</v>
      </c>
      <c r="AJ43" s="38">
        <f>AI42-0.00001</f>
        <v>-1.0000000000000001E-5</v>
      </c>
      <c r="AL43" s="15" t="s">
        <v>15</v>
      </c>
      <c r="AM43" s="16" t="s">
        <v>17</v>
      </c>
      <c r="AN43" s="38">
        <f>AN44+0.00001</f>
        <v>1.0000000000000001E-5</v>
      </c>
      <c r="AO43" s="38">
        <f>AN42-0.00001</f>
        <v>-1.0000000000000001E-5</v>
      </c>
      <c r="AQ43" s="15" t="s">
        <v>15</v>
      </c>
      <c r="AR43" s="16" t="s">
        <v>17</v>
      </c>
      <c r="AS43" s="38">
        <f>AS44+0.00001</f>
        <v>1.0000000000000001E-5</v>
      </c>
      <c r="AT43" s="38">
        <f>AS42-0.0001</f>
        <v>-1E-4</v>
      </c>
    </row>
    <row r="44" spans="2:46" ht="15.75" thickBot="1" x14ac:dyDescent="0.3">
      <c r="B44" s="112" t="s">
        <v>38</v>
      </c>
      <c r="C44" s="15"/>
      <c r="D44" s="35"/>
      <c r="E44" s="80" t="str">
        <f t="shared" si="5"/>
        <v/>
      </c>
      <c r="F44" s="80" t="str">
        <f t="shared" si="8"/>
        <v/>
      </c>
      <c r="G44" s="91" t="e">
        <f t="shared" si="9"/>
        <v>#DIV/0!</v>
      </c>
      <c r="H44" s="84"/>
      <c r="I44" s="85"/>
      <c r="J44" s="39"/>
      <c r="K44" s="39"/>
      <c r="L44" s="39"/>
      <c r="M44" s="39"/>
      <c r="N44" s="110" t="e">
        <f t="shared" si="10"/>
        <v>#DIV/0!</v>
      </c>
      <c r="O44" s="49" t="e">
        <f t="shared" si="11"/>
        <v>#DIV/0!</v>
      </c>
      <c r="P44" s="33"/>
      <c r="Q44" s="70"/>
      <c r="R44" s="39"/>
      <c r="S44" s="39"/>
      <c r="T44" s="8"/>
      <c r="U44" s="39"/>
      <c r="V44" s="55" t="e">
        <f t="shared" si="6"/>
        <v>#DIV/0!</v>
      </c>
      <c r="W44" s="48" t="e">
        <f t="shared" si="12"/>
        <v>#DIV/0!</v>
      </c>
      <c r="X44" s="56"/>
      <c r="Y44" s="71"/>
      <c r="Z44" s="60"/>
      <c r="AA44" s="60" t="str">
        <f t="shared" si="13"/>
        <v/>
      </c>
      <c r="AB44" s="56"/>
      <c r="AC44" s="71"/>
      <c r="AD44" s="60"/>
      <c r="AE44" s="60" t="str">
        <f t="shared" si="14"/>
        <v/>
      </c>
      <c r="AF44" s="87"/>
      <c r="AG44" s="15" t="s">
        <v>16</v>
      </c>
      <c r="AH44" s="16" t="s">
        <v>18</v>
      </c>
      <c r="AI44" s="38">
        <f>H66-(H66*0.2)</f>
        <v>0</v>
      </c>
      <c r="AJ44" s="26"/>
      <c r="AL44" s="15" t="s">
        <v>16</v>
      </c>
      <c r="AM44" s="16" t="s">
        <v>18</v>
      </c>
      <c r="AN44" s="38">
        <f>P66-(P66*0.2)</f>
        <v>0</v>
      </c>
      <c r="AO44" s="26"/>
      <c r="AQ44" s="15" t="s">
        <v>16</v>
      </c>
      <c r="AR44" s="16" t="s">
        <v>18</v>
      </c>
      <c r="AS44" s="38">
        <f>X69-(X69*0.2)</f>
        <v>0</v>
      </c>
      <c r="AT44" s="26"/>
    </row>
    <row r="45" spans="2:46" ht="15.75" thickBot="1" x14ac:dyDescent="0.3">
      <c r="B45" s="112" t="s">
        <v>38</v>
      </c>
      <c r="C45" s="15"/>
      <c r="D45" s="35"/>
      <c r="E45" s="80" t="str">
        <f t="shared" si="5"/>
        <v/>
      </c>
      <c r="F45" s="80" t="str">
        <f t="shared" si="8"/>
        <v/>
      </c>
      <c r="G45" s="91" t="e">
        <f t="shared" si="9"/>
        <v>#DIV/0!</v>
      </c>
      <c r="H45" s="84"/>
      <c r="I45" s="85"/>
      <c r="J45" s="39"/>
      <c r="K45" s="39"/>
      <c r="L45" s="39"/>
      <c r="M45" s="39"/>
      <c r="N45" s="110" t="e">
        <f t="shared" si="10"/>
        <v>#DIV/0!</v>
      </c>
      <c r="O45" s="49" t="e">
        <f t="shared" si="11"/>
        <v>#DIV/0!</v>
      </c>
      <c r="P45" s="33"/>
      <c r="Q45" s="70"/>
      <c r="R45" s="39"/>
      <c r="S45" s="39"/>
      <c r="T45" s="8"/>
      <c r="U45" s="39"/>
      <c r="V45" s="55" t="e">
        <f t="shared" si="6"/>
        <v>#DIV/0!</v>
      </c>
      <c r="W45" s="48" t="e">
        <f t="shared" si="12"/>
        <v>#DIV/0!</v>
      </c>
      <c r="X45" s="56"/>
      <c r="Y45" s="71"/>
      <c r="Z45" s="60"/>
      <c r="AA45" s="60" t="str">
        <f t="shared" si="13"/>
        <v/>
      </c>
      <c r="AB45" s="56"/>
      <c r="AC45" s="71"/>
      <c r="AD45" s="60"/>
      <c r="AE45" s="60" t="str">
        <f t="shared" si="14"/>
        <v/>
      </c>
      <c r="AF45" s="87"/>
    </row>
    <row r="46" spans="2:46" ht="15.75" thickBot="1" x14ac:dyDescent="0.3">
      <c r="B46" s="112" t="s">
        <v>38</v>
      </c>
      <c r="C46" s="15"/>
      <c r="D46" s="35"/>
      <c r="E46" s="80"/>
      <c r="F46" s="80"/>
      <c r="G46" s="91" t="e">
        <f t="shared" si="9"/>
        <v>#DIV/0!</v>
      </c>
      <c r="H46" s="84"/>
      <c r="I46" s="85"/>
      <c r="J46" s="39"/>
      <c r="K46" s="39"/>
      <c r="L46" s="39"/>
      <c r="M46" s="39"/>
      <c r="N46" s="110" t="e">
        <f t="shared" si="10"/>
        <v>#DIV/0!</v>
      </c>
      <c r="O46" s="49"/>
      <c r="P46" s="33"/>
      <c r="Q46" s="70"/>
      <c r="R46" s="39"/>
      <c r="S46" s="39"/>
      <c r="T46" s="8"/>
      <c r="U46" s="39"/>
      <c r="V46" s="55" t="e">
        <f t="shared" si="6"/>
        <v>#DIV/0!</v>
      </c>
      <c r="W46" s="48" t="e">
        <f t="shared" si="12"/>
        <v>#DIV/0!</v>
      </c>
      <c r="X46" s="56"/>
      <c r="Y46" s="71"/>
      <c r="Z46" s="60"/>
      <c r="AA46" s="60"/>
      <c r="AB46" s="56"/>
      <c r="AC46" s="71"/>
      <c r="AD46" s="60"/>
      <c r="AE46" s="60"/>
      <c r="AF46" s="87"/>
    </row>
    <row r="47" spans="2:46" ht="15.75" thickBot="1" x14ac:dyDescent="0.3">
      <c r="B47" s="112" t="s">
        <v>38</v>
      </c>
      <c r="C47" s="15"/>
      <c r="D47" s="35"/>
      <c r="E47" s="80"/>
      <c r="F47" s="80"/>
      <c r="G47" s="91" t="e">
        <f t="shared" si="9"/>
        <v>#DIV/0!</v>
      </c>
      <c r="H47" s="84"/>
      <c r="I47" s="85"/>
      <c r="J47" s="39"/>
      <c r="K47" s="39"/>
      <c r="L47" s="39"/>
      <c r="M47" s="39"/>
      <c r="N47" s="110" t="e">
        <f t="shared" si="10"/>
        <v>#DIV/0!</v>
      </c>
      <c r="O47" s="49"/>
      <c r="P47" s="33"/>
      <c r="Q47" s="70"/>
      <c r="R47" s="39"/>
      <c r="S47" s="39"/>
      <c r="T47" s="8"/>
      <c r="U47" s="39"/>
      <c r="V47" s="55" t="e">
        <f t="shared" si="6"/>
        <v>#DIV/0!</v>
      </c>
      <c r="W47" s="48" t="e">
        <f t="shared" si="12"/>
        <v>#DIV/0!</v>
      </c>
      <c r="X47" s="56"/>
      <c r="Y47" s="71"/>
      <c r="Z47" s="60"/>
      <c r="AA47" s="60"/>
      <c r="AB47" s="56"/>
      <c r="AC47" s="71"/>
      <c r="AD47" s="60"/>
      <c r="AE47" s="60"/>
      <c r="AF47" s="87"/>
      <c r="AG47" s="202" t="s">
        <v>21</v>
      </c>
      <c r="AH47" s="202"/>
      <c r="AI47" s="202"/>
      <c r="AJ47" s="202"/>
      <c r="AL47" s="203" t="s">
        <v>25</v>
      </c>
      <c r="AM47" s="203"/>
      <c r="AN47" s="203"/>
      <c r="AO47" s="203"/>
      <c r="AQ47" s="204" t="s">
        <v>31</v>
      </c>
      <c r="AR47" s="204"/>
      <c r="AS47" s="204"/>
      <c r="AT47" s="204"/>
    </row>
    <row r="48" spans="2:46" ht="15.75" thickBot="1" x14ac:dyDescent="0.3">
      <c r="B48" s="112" t="s">
        <v>38</v>
      </c>
      <c r="C48" s="15"/>
      <c r="D48" s="35"/>
      <c r="E48" s="80"/>
      <c r="F48" s="80"/>
      <c r="G48" s="91" t="e">
        <f t="shared" si="9"/>
        <v>#DIV/0!</v>
      </c>
      <c r="H48" s="84"/>
      <c r="I48" s="85"/>
      <c r="J48" s="39"/>
      <c r="K48" s="39"/>
      <c r="L48" s="39"/>
      <c r="M48" s="39"/>
      <c r="N48" s="110" t="e">
        <f t="shared" si="10"/>
        <v>#DIV/0!</v>
      </c>
      <c r="O48" s="49"/>
      <c r="P48" s="33"/>
      <c r="Q48" s="70"/>
      <c r="R48" s="39"/>
      <c r="S48" s="39"/>
      <c r="T48" s="8"/>
      <c r="U48" s="39"/>
      <c r="V48" s="55" t="e">
        <f t="shared" si="6"/>
        <v>#DIV/0!</v>
      </c>
      <c r="W48" s="48" t="e">
        <f t="shared" si="12"/>
        <v>#DIV/0!</v>
      </c>
      <c r="X48" s="56"/>
      <c r="Y48" s="71"/>
      <c r="Z48" s="60"/>
      <c r="AA48" s="60"/>
      <c r="AB48" s="56"/>
      <c r="AC48" s="71"/>
      <c r="AD48" s="60"/>
      <c r="AE48" s="60"/>
      <c r="AF48" s="87"/>
      <c r="AG48" s="201" t="s">
        <v>12</v>
      </c>
      <c r="AH48" s="201"/>
      <c r="AI48" s="201"/>
      <c r="AJ48" s="201"/>
      <c r="AL48" s="201" t="s">
        <v>12</v>
      </c>
      <c r="AM48" s="201"/>
      <c r="AN48" s="201"/>
      <c r="AO48" s="201"/>
      <c r="AQ48" s="201" t="s">
        <v>12</v>
      </c>
      <c r="AR48" s="201"/>
      <c r="AS48" s="201"/>
      <c r="AT48" s="201"/>
    </row>
    <row r="49" spans="2:46" ht="15.75" thickBot="1" x14ac:dyDescent="0.3">
      <c r="B49" s="112" t="s">
        <v>38</v>
      </c>
      <c r="C49" s="15"/>
      <c r="D49" s="35"/>
      <c r="E49" s="80"/>
      <c r="F49" s="80"/>
      <c r="G49" s="91" t="e">
        <f t="shared" si="9"/>
        <v>#DIV/0!</v>
      </c>
      <c r="H49" s="84"/>
      <c r="I49" s="85"/>
      <c r="J49" s="39"/>
      <c r="K49" s="39"/>
      <c r="L49" s="39"/>
      <c r="M49" s="39"/>
      <c r="N49" s="110" t="e">
        <f t="shared" si="10"/>
        <v>#DIV/0!</v>
      </c>
      <c r="O49" s="49"/>
      <c r="P49" s="33"/>
      <c r="Q49" s="70"/>
      <c r="R49" s="39"/>
      <c r="S49" s="39"/>
      <c r="T49" s="8"/>
      <c r="U49" s="39"/>
      <c r="V49" s="55" t="e">
        <f t="shared" si="6"/>
        <v>#DIV/0!</v>
      </c>
      <c r="W49" s="48" t="e">
        <f t="shared" si="12"/>
        <v>#DIV/0!</v>
      </c>
      <c r="X49" s="56"/>
      <c r="Y49" s="71"/>
      <c r="Z49" s="60"/>
      <c r="AA49" s="60"/>
      <c r="AB49" s="56"/>
      <c r="AC49" s="71"/>
      <c r="AD49" s="60"/>
      <c r="AE49" s="60"/>
      <c r="AF49" s="87"/>
      <c r="AG49" s="15" t="s">
        <v>13</v>
      </c>
      <c r="AH49" s="16" t="s">
        <v>14</v>
      </c>
      <c r="AI49" s="42">
        <f>J66+(J66*0.2)</f>
        <v>0</v>
      </c>
      <c r="AJ49" s="26"/>
      <c r="AL49" s="15" t="s">
        <v>13</v>
      </c>
      <c r="AM49" s="16" t="s">
        <v>14</v>
      </c>
      <c r="AN49" s="42">
        <f>R66+(R66*0.2)</f>
        <v>0</v>
      </c>
      <c r="AO49" s="26"/>
      <c r="AQ49" s="15" t="s">
        <v>13</v>
      </c>
      <c r="AR49" s="16" t="s">
        <v>14</v>
      </c>
      <c r="AS49" s="42">
        <f>Z69+(Z69*0.2)</f>
        <v>0</v>
      </c>
      <c r="AT49" s="26"/>
    </row>
    <row r="50" spans="2:46" ht="15.75" thickBot="1" x14ac:dyDescent="0.3">
      <c r="B50" s="112" t="s">
        <v>38</v>
      </c>
      <c r="C50" s="15"/>
      <c r="D50" s="35"/>
      <c r="E50" s="80"/>
      <c r="F50" s="80"/>
      <c r="G50" s="91" t="e">
        <f t="shared" si="9"/>
        <v>#DIV/0!</v>
      </c>
      <c r="H50" s="84"/>
      <c r="I50" s="85"/>
      <c r="J50" s="39"/>
      <c r="K50" s="39"/>
      <c r="L50" s="39"/>
      <c r="M50" s="39"/>
      <c r="N50" s="110" t="e">
        <f t="shared" si="10"/>
        <v>#DIV/0!</v>
      </c>
      <c r="O50" s="49"/>
      <c r="P50" s="33"/>
      <c r="Q50" s="70"/>
      <c r="R50" s="39"/>
      <c r="S50" s="39"/>
      <c r="T50" s="8"/>
      <c r="U50" s="39"/>
      <c r="V50" s="55" t="e">
        <f t="shared" si="6"/>
        <v>#DIV/0!</v>
      </c>
      <c r="W50" s="48" t="e">
        <f t="shared" si="12"/>
        <v>#DIV/0!</v>
      </c>
      <c r="X50" s="56"/>
      <c r="Y50" s="71"/>
      <c r="Z50" s="60"/>
      <c r="AA50" s="60"/>
      <c r="AB50" s="56"/>
      <c r="AC50" s="71"/>
      <c r="AD50" s="60"/>
      <c r="AE50" s="60"/>
      <c r="AF50" s="87"/>
      <c r="AG50" s="15" t="s">
        <v>15</v>
      </c>
      <c r="AH50" s="16" t="s">
        <v>17</v>
      </c>
      <c r="AI50" s="42">
        <f>AI51+1</f>
        <v>1</v>
      </c>
      <c r="AJ50" s="43">
        <f>AI49-1</f>
        <v>-1</v>
      </c>
      <c r="AL50" s="15" t="s">
        <v>15</v>
      </c>
      <c r="AM50" s="16" t="s">
        <v>17</v>
      </c>
      <c r="AN50" s="42">
        <f>AN51+1</f>
        <v>1</v>
      </c>
      <c r="AO50" s="43">
        <f>AN49-1</f>
        <v>-1</v>
      </c>
      <c r="AQ50" s="15" t="s">
        <v>15</v>
      </c>
      <c r="AR50" s="16" t="s">
        <v>17</v>
      </c>
      <c r="AS50" s="42">
        <f>AS51+0.01</f>
        <v>0.01</v>
      </c>
      <c r="AT50" s="42">
        <f>AS49-0.1</f>
        <v>-0.1</v>
      </c>
    </row>
    <row r="51" spans="2:46" ht="15.75" thickBot="1" x14ac:dyDescent="0.3">
      <c r="B51" s="112" t="s">
        <v>38</v>
      </c>
      <c r="C51" s="15"/>
      <c r="D51" s="35"/>
      <c r="E51" s="80"/>
      <c r="F51" s="80"/>
      <c r="G51" s="91" t="e">
        <f t="shared" si="9"/>
        <v>#DIV/0!</v>
      </c>
      <c r="H51" s="84"/>
      <c r="I51" s="85"/>
      <c r="J51" s="39"/>
      <c r="K51" s="39"/>
      <c r="L51" s="39"/>
      <c r="M51" s="39"/>
      <c r="N51" s="110" t="e">
        <f t="shared" si="10"/>
        <v>#DIV/0!</v>
      </c>
      <c r="O51" s="49"/>
      <c r="P51" s="33"/>
      <c r="Q51" s="70"/>
      <c r="R51" s="39"/>
      <c r="S51" s="39"/>
      <c r="T51" s="8"/>
      <c r="U51" s="39"/>
      <c r="V51" s="55" t="e">
        <f t="shared" si="6"/>
        <v>#DIV/0!</v>
      </c>
      <c r="W51" s="48" t="e">
        <f t="shared" si="12"/>
        <v>#DIV/0!</v>
      </c>
      <c r="X51" s="56"/>
      <c r="Y51" s="71"/>
      <c r="Z51" s="60"/>
      <c r="AA51" s="60"/>
      <c r="AB51" s="56"/>
      <c r="AC51" s="71"/>
      <c r="AD51" s="60"/>
      <c r="AE51" s="60"/>
      <c r="AF51" s="87"/>
      <c r="AG51" s="15" t="s">
        <v>16</v>
      </c>
      <c r="AH51" s="16" t="s">
        <v>18</v>
      </c>
      <c r="AI51" s="42">
        <f>J66-(J66*0.2)</f>
        <v>0</v>
      </c>
      <c r="AJ51" s="26"/>
      <c r="AL51" s="15" t="s">
        <v>16</v>
      </c>
      <c r="AM51" s="16" t="s">
        <v>18</v>
      </c>
      <c r="AN51" s="42">
        <f>R66-(R66*0.2)</f>
        <v>0</v>
      </c>
      <c r="AO51" s="26"/>
      <c r="AQ51" s="15" t="s">
        <v>16</v>
      </c>
      <c r="AR51" s="16" t="s">
        <v>18</v>
      </c>
      <c r="AS51" s="42">
        <f>Z69-(Z69*0.2)</f>
        <v>0</v>
      </c>
      <c r="AT51" s="26"/>
    </row>
    <row r="52" spans="2:46" ht="15.75" thickBot="1" x14ac:dyDescent="0.3">
      <c r="B52" s="112" t="s">
        <v>38</v>
      </c>
      <c r="C52" s="15"/>
      <c r="D52" s="35"/>
      <c r="E52" s="80"/>
      <c r="F52" s="80"/>
      <c r="G52" s="91" t="e">
        <f t="shared" si="9"/>
        <v>#DIV/0!</v>
      </c>
      <c r="H52" s="84"/>
      <c r="I52" s="85"/>
      <c r="J52" s="39"/>
      <c r="K52" s="39"/>
      <c r="L52" s="39"/>
      <c r="M52" s="39"/>
      <c r="N52" s="110" t="e">
        <f t="shared" si="10"/>
        <v>#DIV/0!</v>
      </c>
      <c r="O52" s="49"/>
      <c r="P52" s="33"/>
      <c r="Q52" s="70"/>
      <c r="R52" s="39"/>
      <c r="S52" s="39"/>
      <c r="T52" s="8"/>
      <c r="U52" s="39"/>
      <c r="V52" s="55" t="e">
        <f t="shared" si="6"/>
        <v>#DIV/0!</v>
      </c>
      <c r="W52" s="48" t="e">
        <f t="shared" si="12"/>
        <v>#DIV/0!</v>
      </c>
      <c r="X52" s="56"/>
      <c r="Y52" s="71"/>
      <c r="Z52" s="60"/>
      <c r="AA52" s="60"/>
      <c r="AB52" s="56"/>
      <c r="AC52" s="71"/>
      <c r="AD52" s="60"/>
      <c r="AE52" s="60"/>
      <c r="AF52" s="87"/>
      <c r="AI52" s="8"/>
      <c r="AN52" s="8"/>
    </row>
    <row r="53" spans="2:46" ht="15.75" thickBot="1" x14ac:dyDescent="0.3">
      <c r="B53" s="112" t="s">
        <v>38</v>
      </c>
      <c r="C53" s="15"/>
      <c r="D53" s="35"/>
      <c r="E53" s="80"/>
      <c r="F53" s="80"/>
      <c r="G53" s="91" t="e">
        <f t="shared" si="9"/>
        <v>#DIV/0!</v>
      </c>
      <c r="H53" s="84"/>
      <c r="I53" s="85"/>
      <c r="J53" s="39"/>
      <c r="K53" s="39"/>
      <c r="L53" s="39"/>
      <c r="M53" s="39"/>
      <c r="N53" s="110" t="e">
        <f t="shared" si="10"/>
        <v>#DIV/0!</v>
      </c>
      <c r="O53" s="49"/>
      <c r="P53" s="33"/>
      <c r="Q53" s="70"/>
      <c r="R53" s="39"/>
      <c r="S53" s="39"/>
      <c r="T53" s="8"/>
      <c r="U53" s="39"/>
      <c r="V53" s="55" t="e">
        <f t="shared" si="6"/>
        <v>#DIV/0!</v>
      </c>
      <c r="W53" s="48" t="e">
        <f t="shared" si="12"/>
        <v>#DIV/0!</v>
      </c>
      <c r="X53" s="56"/>
      <c r="Y53" s="71"/>
      <c r="Z53" s="60"/>
      <c r="AA53" s="60"/>
      <c r="AB53" s="56"/>
      <c r="AC53" s="71"/>
      <c r="AD53" s="60"/>
      <c r="AE53" s="60"/>
      <c r="AF53" s="87"/>
      <c r="AG53" s="202" t="s">
        <v>22</v>
      </c>
      <c r="AH53" s="202"/>
      <c r="AI53" s="202"/>
      <c r="AJ53" s="202"/>
      <c r="AL53" s="203" t="s">
        <v>24</v>
      </c>
      <c r="AM53" s="203"/>
      <c r="AN53" s="203"/>
      <c r="AO53" s="203"/>
      <c r="AQ53" s="204" t="s">
        <v>32</v>
      </c>
      <c r="AR53" s="204"/>
      <c r="AS53" s="204"/>
      <c r="AT53" s="204"/>
    </row>
    <row r="54" spans="2:46" ht="15.75" thickBot="1" x14ac:dyDescent="0.3">
      <c r="B54" s="112" t="s">
        <v>38</v>
      </c>
      <c r="C54" s="15"/>
      <c r="D54" s="35"/>
      <c r="E54" s="80"/>
      <c r="F54" s="80"/>
      <c r="G54" s="91" t="e">
        <f t="shared" si="9"/>
        <v>#DIV/0!</v>
      </c>
      <c r="H54" s="84"/>
      <c r="I54" s="85"/>
      <c r="J54" s="39"/>
      <c r="K54" s="39"/>
      <c r="L54" s="39"/>
      <c r="M54" s="39"/>
      <c r="N54" s="110" t="e">
        <f t="shared" si="10"/>
        <v>#DIV/0!</v>
      </c>
      <c r="O54" s="49"/>
      <c r="P54" s="33"/>
      <c r="Q54" s="70"/>
      <c r="R54" s="39"/>
      <c r="S54" s="39"/>
      <c r="T54" s="8"/>
      <c r="U54" s="39"/>
      <c r="V54" s="55" t="e">
        <f t="shared" si="6"/>
        <v>#DIV/0!</v>
      </c>
      <c r="W54" s="48" t="e">
        <f t="shared" si="12"/>
        <v>#DIV/0!</v>
      </c>
      <c r="X54" s="56"/>
      <c r="Y54" s="71"/>
      <c r="Z54" s="60"/>
      <c r="AA54" s="60"/>
      <c r="AB54" s="56"/>
      <c r="AC54" s="71"/>
      <c r="AD54" s="60"/>
      <c r="AE54" s="60"/>
      <c r="AF54" s="87"/>
      <c r="AG54" s="201" t="s">
        <v>12</v>
      </c>
      <c r="AH54" s="201"/>
      <c r="AI54" s="201"/>
      <c r="AJ54" s="201"/>
      <c r="AL54" s="201" t="s">
        <v>12</v>
      </c>
      <c r="AM54" s="201"/>
      <c r="AN54" s="201"/>
      <c r="AO54" s="201"/>
      <c r="AQ54" s="201" t="s">
        <v>12</v>
      </c>
      <c r="AR54" s="201"/>
      <c r="AS54" s="201"/>
      <c r="AT54" s="201"/>
    </row>
    <row r="55" spans="2:46" ht="15.75" thickBot="1" x14ac:dyDescent="0.3">
      <c r="B55" s="112" t="s">
        <v>38</v>
      </c>
      <c r="C55" s="15"/>
      <c r="D55" s="35"/>
      <c r="E55" s="80"/>
      <c r="F55" s="80"/>
      <c r="G55" s="91" t="e">
        <f t="shared" si="9"/>
        <v>#DIV/0!</v>
      </c>
      <c r="H55" s="84"/>
      <c r="I55" s="85"/>
      <c r="J55" s="39"/>
      <c r="K55" s="39"/>
      <c r="L55" s="39"/>
      <c r="M55" s="39"/>
      <c r="N55" s="110" t="e">
        <f t="shared" si="10"/>
        <v>#DIV/0!</v>
      </c>
      <c r="O55" s="49"/>
      <c r="P55" s="33"/>
      <c r="Q55" s="70"/>
      <c r="R55" s="39"/>
      <c r="S55" s="39"/>
      <c r="T55" s="8"/>
      <c r="U55" s="39"/>
      <c r="V55" s="55" t="e">
        <f t="shared" si="6"/>
        <v>#DIV/0!</v>
      </c>
      <c r="W55" s="48" t="e">
        <f t="shared" si="12"/>
        <v>#DIV/0!</v>
      </c>
      <c r="X55" s="56"/>
      <c r="Y55" s="71"/>
      <c r="Z55" s="60"/>
      <c r="AA55" s="60"/>
      <c r="AB55" s="56"/>
      <c r="AC55" s="71"/>
      <c r="AD55" s="60"/>
      <c r="AE55" s="60"/>
      <c r="AF55" s="87"/>
      <c r="AG55" s="15" t="s">
        <v>13</v>
      </c>
      <c r="AH55" s="16" t="s">
        <v>14</v>
      </c>
      <c r="AI55" s="44">
        <f>K69+(K69*0.2)</f>
        <v>0</v>
      </c>
      <c r="AJ55" s="26"/>
      <c r="AL55" s="15" t="s">
        <v>13</v>
      </c>
      <c r="AM55" s="16" t="s">
        <v>14</v>
      </c>
      <c r="AN55" s="44">
        <f>S66+(S66*0.2)</f>
        <v>0</v>
      </c>
      <c r="AO55" s="26"/>
      <c r="AQ55" s="15" t="s">
        <v>13</v>
      </c>
      <c r="AR55" s="16" t="s">
        <v>14</v>
      </c>
      <c r="AS55" s="38">
        <f>AB69+(AB69*0.2)</f>
        <v>0</v>
      </c>
      <c r="AT55" s="26"/>
    </row>
    <row r="56" spans="2:46" ht="15.75" thickBot="1" x14ac:dyDescent="0.3">
      <c r="B56" s="112" t="s">
        <v>38</v>
      </c>
      <c r="C56" s="15"/>
      <c r="D56" s="35"/>
      <c r="E56" s="80"/>
      <c r="F56" s="80"/>
      <c r="G56" s="91" t="e">
        <f t="shared" si="9"/>
        <v>#DIV/0!</v>
      </c>
      <c r="H56" s="84"/>
      <c r="I56" s="85"/>
      <c r="J56" s="39"/>
      <c r="K56" s="39"/>
      <c r="L56" s="39"/>
      <c r="M56" s="39"/>
      <c r="N56" s="110" t="e">
        <f t="shared" si="10"/>
        <v>#DIV/0!</v>
      </c>
      <c r="O56" s="49"/>
      <c r="P56" s="33"/>
      <c r="Q56" s="70"/>
      <c r="R56" s="39"/>
      <c r="S56" s="39"/>
      <c r="T56" s="8"/>
      <c r="U56" s="39"/>
      <c r="V56" s="55" t="e">
        <f t="shared" si="6"/>
        <v>#DIV/0!</v>
      </c>
      <c r="W56" s="48" t="e">
        <f t="shared" si="12"/>
        <v>#DIV/0!</v>
      </c>
      <c r="X56" s="56"/>
      <c r="Y56" s="71"/>
      <c r="Z56" s="60"/>
      <c r="AA56" s="60"/>
      <c r="AB56" s="56"/>
      <c r="AC56" s="71"/>
      <c r="AD56" s="60"/>
      <c r="AE56" s="60"/>
      <c r="AF56" s="87"/>
      <c r="AG56" s="15" t="s">
        <v>15</v>
      </c>
      <c r="AH56" s="16" t="s">
        <v>17</v>
      </c>
      <c r="AI56" s="44">
        <f>AI57+1</f>
        <v>1</v>
      </c>
      <c r="AJ56" s="44">
        <f>AI55-1</f>
        <v>-1</v>
      </c>
      <c r="AL56" s="15" t="s">
        <v>15</v>
      </c>
      <c r="AM56" s="16" t="s">
        <v>17</v>
      </c>
      <c r="AN56" s="44">
        <f>AN57+0.1</f>
        <v>0.1</v>
      </c>
      <c r="AO56" s="44">
        <f>AN55-0.1</f>
        <v>-0.1</v>
      </c>
      <c r="AQ56" s="15" t="s">
        <v>15</v>
      </c>
      <c r="AR56" s="16" t="s">
        <v>17</v>
      </c>
      <c r="AS56" s="38">
        <f>AS57+0.00001</f>
        <v>1.0000000000000001E-5</v>
      </c>
      <c r="AT56" s="38">
        <f>AS55-0.00001</f>
        <v>-1.0000000000000001E-5</v>
      </c>
    </row>
    <row r="57" spans="2:46" ht="15.75" thickBot="1" x14ac:dyDescent="0.3">
      <c r="B57" s="112" t="s">
        <v>38</v>
      </c>
      <c r="C57" s="15"/>
      <c r="D57" s="35"/>
      <c r="E57" s="80" t="str">
        <f t="shared" si="5"/>
        <v/>
      </c>
      <c r="F57" s="80" t="str">
        <f t="shared" si="8"/>
        <v/>
      </c>
      <c r="G57" s="91" t="e">
        <f t="shared" si="9"/>
        <v>#DIV/0!</v>
      </c>
      <c r="H57" s="84"/>
      <c r="I57" s="85"/>
      <c r="J57" s="39"/>
      <c r="K57" s="39"/>
      <c r="L57" s="39"/>
      <c r="M57" s="39"/>
      <c r="N57" s="110" t="e">
        <f t="shared" si="10"/>
        <v>#DIV/0!</v>
      </c>
      <c r="O57" s="49" t="e">
        <f t="shared" si="11"/>
        <v>#DIV/0!</v>
      </c>
      <c r="P57" s="33"/>
      <c r="Q57" s="70"/>
      <c r="R57" s="39"/>
      <c r="S57" s="39"/>
      <c r="T57" s="8"/>
      <c r="U57" s="39"/>
      <c r="V57" s="55" t="e">
        <f t="shared" si="6"/>
        <v>#DIV/0!</v>
      </c>
      <c r="W57" s="48" t="e">
        <f t="shared" si="12"/>
        <v>#DIV/0!</v>
      </c>
      <c r="X57" s="56"/>
      <c r="Y57" s="71"/>
      <c r="Z57" s="60"/>
      <c r="AA57" s="60" t="str">
        <f t="shared" si="13"/>
        <v/>
      </c>
      <c r="AB57" s="56"/>
      <c r="AC57" s="71"/>
      <c r="AD57" s="60"/>
      <c r="AE57" s="60" t="str">
        <f t="shared" si="14"/>
        <v/>
      </c>
      <c r="AF57" s="87"/>
      <c r="AG57" s="15" t="s">
        <v>16</v>
      </c>
      <c r="AH57" s="16" t="s">
        <v>18</v>
      </c>
      <c r="AI57" s="44">
        <f>K69-(K69*0.2)</f>
        <v>0</v>
      </c>
      <c r="AJ57" s="26"/>
      <c r="AL57" s="15" t="s">
        <v>16</v>
      </c>
      <c r="AM57" s="16" t="s">
        <v>18</v>
      </c>
      <c r="AN57" s="44">
        <f>S66-(S66*0.2)</f>
        <v>0</v>
      </c>
      <c r="AO57" s="26"/>
      <c r="AQ57" s="15" t="s">
        <v>16</v>
      </c>
      <c r="AR57" s="16" t="s">
        <v>18</v>
      </c>
      <c r="AS57" s="38">
        <f>AB69-(AB69*0.2)</f>
        <v>0</v>
      </c>
      <c r="AT57" s="26"/>
    </row>
    <row r="58" spans="2:46" ht="15.75" thickBot="1" x14ac:dyDescent="0.3">
      <c r="B58" s="112" t="s">
        <v>38</v>
      </c>
      <c r="C58" s="15"/>
      <c r="D58" s="35"/>
      <c r="E58" s="80" t="str">
        <f t="shared" si="5"/>
        <v/>
      </c>
      <c r="F58" s="80" t="str">
        <f t="shared" si="8"/>
        <v/>
      </c>
      <c r="G58" s="91" t="e">
        <f t="shared" si="9"/>
        <v>#DIV/0!</v>
      </c>
      <c r="H58" s="84"/>
      <c r="I58" s="85"/>
      <c r="J58" s="39"/>
      <c r="K58" s="39"/>
      <c r="L58" s="39"/>
      <c r="M58" s="39"/>
      <c r="N58" s="110" t="e">
        <f t="shared" si="10"/>
        <v>#DIV/0!</v>
      </c>
      <c r="O58" s="49" t="e">
        <f t="shared" si="11"/>
        <v>#DIV/0!</v>
      </c>
      <c r="P58" s="33"/>
      <c r="Q58" s="70"/>
      <c r="R58" s="39"/>
      <c r="S58" s="39"/>
      <c r="T58" s="8"/>
      <c r="U58" s="39"/>
      <c r="V58" s="55" t="e">
        <f t="shared" si="6"/>
        <v>#DIV/0!</v>
      </c>
      <c r="W58" s="48" t="e">
        <f t="shared" si="12"/>
        <v>#DIV/0!</v>
      </c>
      <c r="X58" s="56"/>
      <c r="Y58" s="71"/>
      <c r="Z58" s="60"/>
      <c r="AA58" s="60" t="str">
        <f t="shared" si="13"/>
        <v/>
      </c>
      <c r="AB58" s="56"/>
      <c r="AC58" s="71"/>
      <c r="AD58" s="60"/>
      <c r="AE58" s="60" t="str">
        <f t="shared" si="14"/>
        <v/>
      </c>
      <c r="AF58" s="87"/>
    </row>
    <row r="59" spans="2:46" ht="15.75" thickBot="1" x14ac:dyDescent="0.3">
      <c r="B59" s="112" t="s">
        <v>38</v>
      </c>
      <c r="C59" s="15"/>
      <c r="D59" s="35"/>
      <c r="E59" s="80" t="str">
        <f t="shared" si="5"/>
        <v/>
      </c>
      <c r="F59" s="80" t="str">
        <f t="shared" si="8"/>
        <v/>
      </c>
      <c r="G59" s="91" t="e">
        <f t="shared" si="9"/>
        <v>#DIV/0!</v>
      </c>
      <c r="H59" s="84"/>
      <c r="I59" s="85"/>
      <c r="J59" s="39"/>
      <c r="K59" s="39"/>
      <c r="L59" s="39"/>
      <c r="M59" s="39"/>
      <c r="N59" s="110" t="e">
        <f t="shared" si="10"/>
        <v>#DIV/0!</v>
      </c>
      <c r="O59" s="49" t="e">
        <f t="shared" si="11"/>
        <v>#DIV/0!</v>
      </c>
      <c r="P59" s="33"/>
      <c r="Q59" s="70"/>
      <c r="R59" s="39"/>
      <c r="S59" s="39"/>
      <c r="T59" s="8"/>
      <c r="U59" s="39"/>
      <c r="V59" s="55" t="e">
        <f t="shared" si="6"/>
        <v>#DIV/0!</v>
      </c>
      <c r="W59" s="48" t="e">
        <f t="shared" si="12"/>
        <v>#DIV/0!</v>
      </c>
      <c r="X59" s="56"/>
      <c r="Y59" s="71"/>
      <c r="Z59" s="60"/>
      <c r="AA59" s="60" t="str">
        <f t="shared" si="13"/>
        <v/>
      </c>
      <c r="AB59" s="56"/>
      <c r="AC59" s="71"/>
      <c r="AD59" s="60"/>
      <c r="AE59" s="60" t="str">
        <f t="shared" si="14"/>
        <v/>
      </c>
      <c r="AF59" s="87"/>
    </row>
    <row r="60" spans="2:46" ht="15.75" thickBot="1" x14ac:dyDescent="0.3">
      <c r="B60" s="112" t="s">
        <v>38</v>
      </c>
      <c r="C60" s="15"/>
      <c r="D60" s="35"/>
      <c r="E60" s="80" t="str">
        <f t="shared" si="5"/>
        <v/>
      </c>
      <c r="F60" s="80" t="str">
        <f t="shared" si="8"/>
        <v/>
      </c>
      <c r="G60" s="91" t="e">
        <f t="shared" si="9"/>
        <v>#DIV/0!</v>
      </c>
      <c r="H60" s="84"/>
      <c r="I60" s="85"/>
      <c r="J60" s="39"/>
      <c r="K60" s="39"/>
      <c r="L60" s="39"/>
      <c r="M60" s="39"/>
      <c r="N60" s="110" t="e">
        <f t="shared" si="10"/>
        <v>#DIV/0!</v>
      </c>
      <c r="O60" s="49" t="e">
        <f t="shared" si="11"/>
        <v>#DIV/0!</v>
      </c>
      <c r="P60" s="33"/>
      <c r="Q60" s="70"/>
      <c r="R60" s="39"/>
      <c r="S60" s="39"/>
      <c r="T60" s="8"/>
      <c r="U60" s="39"/>
      <c r="V60" s="55" t="e">
        <f t="shared" si="6"/>
        <v>#DIV/0!</v>
      </c>
      <c r="W60" s="48" t="e">
        <f t="shared" si="12"/>
        <v>#DIV/0!</v>
      </c>
      <c r="X60" s="56"/>
      <c r="Y60" s="71"/>
      <c r="Z60" s="60"/>
      <c r="AA60" s="60" t="str">
        <f t="shared" si="13"/>
        <v/>
      </c>
      <c r="AB60" s="56"/>
      <c r="AC60" s="71"/>
      <c r="AD60" s="60"/>
      <c r="AE60" s="60" t="str">
        <f t="shared" si="14"/>
        <v/>
      </c>
      <c r="AF60" s="87"/>
      <c r="AG60" s="202" t="s">
        <v>19</v>
      </c>
      <c r="AH60" s="202"/>
      <c r="AI60" s="202"/>
      <c r="AJ60" s="202"/>
      <c r="AL60" s="203" t="s">
        <v>23</v>
      </c>
      <c r="AM60" s="203"/>
      <c r="AN60" s="203"/>
      <c r="AO60" s="203"/>
      <c r="AQ60" s="204" t="s">
        <v>33</v>
      </c>
      <c r="AR60" s="204"/>
      <c r="AS60" s="204"/>
      <c r="AT60" s="204"/>
    </row>
    <row r="61" spans="2:46" ht="15.75" thickBot="1" x14ac:dyDescent="0.3">
      <c r="B61" s="112" t="s">
        <v>38</v>
      </c>
      <c r="C61" s="15"/>
      <c r="D61" s="35"/>
      <c r="E61" s="80" t="str">
        <f t="shared" si="5"/>
        <v/>
      </c>
      <c r="F61" s="80" t="str">
        <f t="shared" si="8"/>
        <v/>
      </c>
      <c r="G61" s="91" t="e">
        <f t="shared" si="9"/>
        <v>#DIV/0!</v>
      </c>
      <c r="H61" s="84"/>
      <c r="I61" s="85"/>
      <c r="J61" s="39"/>
      <c r="K61" s="39"/>
      <c r="L61" s="39"/>
      <c r="M61" s="39"/>
      <c r="N61" s="110" t="e">
        <f t="shared" si="10"/>
        <v>#DIV/0!</v>
      </c>
      <c r="O61" s="49" t="e">
        <f t="shared" si="11"/>
        <v>#DIV/0!</v>
      </c>
      <c r="P61" s="33"/>
      <c r="Q61" s="70"/>
      <c r="R61" s="39"/>
      <c r="S61" s="39"/>
      <c r="T61" s="8"/>
      <c r="U61" s="8"/>
      <c r="V61" s="55" t="e">
        <f t="shared" si="6"/>
        <v>#DIV/0!</v>
      </c>
      <c r="W61" s="48" t="e">
        <f t="shared" si="12"/>
        <v>#DIV/0!</v>
      </c>
      <c r="X61" s="56"/>
      <c r="Y61" s="71"/>
      <c r="Z61" s="60"/>
      <c r="AA61" s="60" t="str">
        <f t="shared" si="13"/>
        <v/>
      </c>
      <c r="AB61" s="56"/>
      <c r="AC61" s="71"/>
      <c r="AD61" s="60"/>
      <c r="AE61" s="60" t="str">
        <f t="shared" si="14"/>
        <v/>
      </c>
      <c r="AF61" s="87"/>
      <c r="AG61" s="199"/>
      <c r="AH61" s="200"/>
      <c r="AI61" s="200"/>
      <c r="AJ61" s="200"/>
      <c r="AL61" s="199"/>
      <c r="AM61" s="200"/>
      <c r="AN61" s="200"/>
      <c r="AO61" s="200"/>
      <c r="AQ61" s="201" t="s">
        <v>12</v>
      </c>
      <c r="AR61" s="201"/>
      <c r="AS61" s="201"/>
      <c r="AT61" s="201"/>
    </row>
    <row r="62" spans="2:46" ht="15.75" thickBot="1" x14ac:dyDescent="0.3">
      <c r="B62" s="112" t="s">
        <v>38</v>
      </c>
      <c r="C62" s="15"/>
      <c r="D62" s="35"/>
      <c r="E62" s="80" t="str">
        <f t="shared" si="5"/>
        <v/>
      </c>
      <c r="F62" s="80" t="str">
        <f t="shared" si="8"/>
        <v/>
      </c>
      <c r="G62" s="91" t="e">
        <f t="shared" si="9"/>
        <v>#DIV/0!</v>
      </c>
      <c r="H62" s="84"/>
      <c r="I62" s="85"/>
      <c r="J62" s="39"/>
      <c r="K62" s="39"/>
      <c r="L62" s="39"/>
      <c r="M62" s="39"/>
      <c r="N62" s="110" t="e">
        <f t="shared" si="10"/>
        <v>#DIV/0!</v>
      </c>
      <c r="O62" s="49" t="e">
        <f t="shared" si="11"/>
        <v>#DIV/0!</v>
      </c>
      <c r="P62" s="33"/>
      <c r="Q62" s="70"/>
      <c r="R62" s="39"/>
      <c r="S62" s="39"/>
      <c r="T62" s="8"/>
      <c r="U62" s="8"/>
      <c r="V62" s="55" t="e">
        <f t="shared" si="6"/>
        <v>#DIV/0!</v>
      </c>
      <c r="W62" s="48" t="e">
        <f t="shared" si="12"/>
        <v>#DIV/0!</v>
      </c>
      <c r="X62" s="56"/>
      <c r="Y62" s="71"/>
      <c r="Z62" s="60"/>
      <c r="AA62" s="60" t="str">
        <f t="shared" si="13"/>
        <v/>
      </c>
      <c r="AB62" s="56"/>
      <c r="AC62" s="71"/>
      <c r="AD62" s="60"/>
      <c r="AE62" s="60" t="str">
        <f t="shared" si="14"/>
        <v/>
      </c>
      <c r="AF62" s="87"/>
      <c r="AG62" s="15" t="s">
        <v>13</v>
      </c>
      <c r="AH62" s="16" t="s">
        <v>18</v>
      </c>
      <c r="AI62" s="47">
        <v>9.9000000000000008E-3</v>
      </c>
      <c r="AJ62" s="26"/>
      <c r="AL62" s="15" t="s">
        <v>13</v>
      </c>
      <c r="AM62" s="16" t="s">
        <v>18</v>
      </c>
      <c r="AN62" s="53">
        <f>0.005</f>
        <v>5.0000000000000001E-3</v>
      </c>
      <c r="AO62" s="26"/>
      <c r="AQ62" s="15" t="s">
        <v>13</v>
      </c>
      <c r="AR62" s="16" t="s">
        <v>14</v>
      </c>
      <c r="AS62" s="42">
        <f>AD69+(AD69*0.2)</f>
        <v>0</v>
      </c>
      <c r="AT62" s="26"/>
    </row>
    <row r="63" spans="2:46" ht="15.75" thickBot="1" x14ac:dyDescent="0.3">
      <c r="B63" s="112" t="s">
        <v>38</v>
      </c>
      <c r="C63" s="15"/>
      <c r="D63" s="35"/>
      <c r="E63" s="80" t="str">
        <f t="shared" si="5"/>
        <v/>
      </c>
      <c r="F63" s="80" t="str">
        <f t="shared" si="8"/>
        <v/>
      </c>
      <c r="G63" s="91" t="e">
        <f t="shared" si="9"/>
        <v>#DIV/0!</v>
      </c>
      <c r="H63" s="84"/>
      <c r="I63" s="85"/>
      <c r="J63" s="39"/>
      <c r="K63" s="39"/>
      <c r="L63" s="39"/>
      <c r="M63" s="39"/>
      <c r="N63" s="110" t="e">
        <f t="shared" si="10"/>
        <v>#DIV/0!</v>
      </c>
      <c r="O63" s="49" t="e">
        <f t="shared" si="11"/>
        <v>#DIV/0!</v>
      </c>
      <c r="P63" s="33"/>
      <c r="Q63" s="70"/>
      <c r="R63" s="39"/>
      <c r="S63" s="39"/>
      <c r="T63" s="8"/>
      <c r="U63" s="39"/>
      <c r="V63" s="55" t="e">
        <f t="shared" si="6"/>
        <v>#DIV/0!</v>
      </c>
      <c r="W63" s="48" t="e">
        <f t="shared" si="12"/>
        <v>#DIV/0!</v>
      </c>
      <c r="X63" s="56"/>
      <c r="Y63" s="71"/>
      <c r="Z63" s="60"/>
      <c r="AA63" s="60" t="str">
        <f t="shared" si="13"/>
        <v/>
      </c>
      <c r="AB63" s="56"/>
      <c r="AC63" s="71"/>
      <c r="AD63" s="60"/>
      <c r="AE63" s="60" t="str">
        <f t="shared" si="14"/>
        <v/>
      </c>
      <c r="AF63" s="87"/>
      <c r="AG63" s="15" t="s">
        <v>15</v>
      </c>
      <c r="AH63" s="16" t="s">
        <v>17</v>
      </c>
      <c r="AI63" s="47">
        <v>0.01</v>
      </c>
      <c r="AJ63" s="47">
        <v>0.02</v>
      </c>
      <c r="AL63" s="15" t="s">
        <v>15</v>
      </c>
      <c r="AM63" s="16" t="s">
        <v>17</v>
      </c>
      <c r="AN63" s="53">
        <f>AN62+0.001</f>
        <v>6.0000000000000001E-3</v>
      </c>
      <c r="AO63" s="54">
        <f>AN64-0.0001</f>
        <v>-1E-4</v>
      </c>
      <c r="AQ63" s="15" t="s">
        <v>15</v>
      </c>
      <c r="AR63" s="16" t="s">
        <v>17</v>
      </c>
      <c r="AS63" s="42">
        <f>AS64+1</f>
        <v>1</v>
      </c>
      <c r="AT63" s="42">
        <f>AS62-1</f>
        <v>-1</v>
      </c>
    </row>
    <row r="64" spans="2:46" ht="15.75" thickBot="1" x14ac:dyDescent="0.3">
      <c r="B64" s="112" t="s">
        <v>38</v>
      </c>
      <c r="C64" s="15"/>
      <c r="D64" s="35"/>
      <c r="E64" s="80" t="str">
        <f t="shared" si="5"/>
        <v/>
      </c>
      <c r="F64" s="80" t="str">
        <f t="shared" si="8"/>
        <v/>
      </c>
      <c r="G64" s="91" t="e">
        <f t="shared" si="9"/>
        <v>#DIV/0!</v>
      </c>
      <c r="H64" s="84"/>
      <c r="I64" s="85"/>
      <c r="J64" s="39"/>
      <c r="K64" s="39"/>
      <c r="L64" s="39"/>
      <c r="M64" s="39"/>
      <c r="N64" s="110" t="e">
        <f t="shared" si="10"/>
        <v>#DIV/0!</v>
      </c>
      <c r="O64" s="49" t="e">
        <f t="shared" si="11"/>
        <v>#DIV/0!</v>
      </c>
      <c r="P64" s="33"/>
      <c r="Q64" s="70"/>
      <c r="R64" s="39"/>
      <c r="S64" s="39"/>
      <c r="T64" s="8"/>
      <c r="U64" s="39"/>
      <c r="V64" s="55" t="e">
        <f t="shared" si="6"/>
        <v>#DIV/0!</v>
      </c>
      <c r="W64" s="48" t="e">
        <f t="shared" si="12"/>
        <v>#DIV/0!</v>
      </c>
      <c r="X64" s="56"/>
      <c r="Y64" s="71"/>
      <c r="Z64" s="60"/>
      <c r="AA64" s="60" t="str">
        <f t="shared" si="13"/>
        <v/>
      </c>
      <c r="AB64" s="56"/>
      <c r="AC64" s="71"/>
      <c r="AD64" s="60"/>
      <c r="AE64" s="60" t="str">
        <f t="shared" si="14"/>
        <v/>
      </c>
      <c r="AF64" s="87"/>
      <c r="AG64" s="15" t="s">
        <v>16</v>
      </c>
      <c r="AH64" s="16" t="s">
        <v>14</v>
      </c>
      <c r="AI64" s="47">
        <v>2.01E-2</v>
      </c>
      <c r="AJ64" s="26"/>
      <c r="AL64" s="15" t="s">
        <v>16</v>
      </c>
      <c r="AM64" s="16" t="s">
        <v>14</v>
      </c>
      <c r="AN64" s="53">
        <f>V69-(V69*0.02)</f>
        <v>0</v>
      </c>
      <c r="AO64" s="26"/>
      <c r="AQ64" s="15" t="s">
        <v>16</v>
      </c>
      <c r="AR64" s="16" t="s">
        <v>18</v>
      </c>
      <c r="AS64" s="42">
        <f>AD69-(AD69*0.2)</f>
        <v>0</v>
      </c>
      <c r="AT64" s="26"/>
    </row>
    <row r="65" spans="2:46" ht="15.75" thickBot="1" x14ac:dyDescent="0.3">
      <c r="B65" s="112" t="s">
        <v>38</v>
      </c>
      <c r="C65" s="15"/>
      <c r="D65" s="35"/>
      <c r="E65" s="80" t="str">
        <f t="shared" si="5"/>
        <v/>
      </c>
      <c r="F65" s="80" t="str">
        <f t="shared" si="8"/>
        <v/>
      </c>
      <c r="G65" s="91" t="e">
        <f t="shared" si="9"/>
        <v>#DIV/0!</v>
      </c>
      <c r="H65" s="84"/>
      <c r="I65" s="85"/>
      <c r="J65" s="39"/>
      <c r="K65" s="39"/>
      <c r="L65" s="39"/>
      <c r="M65" s="39"/>
      <c r="N65" s="110" t="e">
        <f t="shared" si="10"/>
        <v>#DIV/0!</v>
      </c>
      <c r="O65" s="49" t="e">
        <f t="shared" si="11"/>
        <v>#DIV/0!</v>
      </c>
      <c r="P65" s="33"/>
      <c r="Q65" s="70"/>
      <c r="R65" s="39"/>
      <c r="S65" s="39"/>
      <c r="T65" s="8"/>
      <c r="U65" s="39"/>
      <c r="V65" s="55" t="e">
        <f t="shared" si="6"/>
        <v>#DIV/0!</v>
      </c>
      <c r="W65" s="48" t="e">
        <f t="shared" si="12"/>
        <v>#DIV/0!</v>
      </c>
      <c r="X65" s="56"/>
      <c r="Y65" s="71"/>
      <c r="Z65" s="60"/>
      <c r="AA65" s="60" t="str">
        <f t="shared" si="13"/>
        <v/>
      </c>
      <c r="AB65" s="56"/>
      <c r="AC65" s="71"/>
      <c r="AD65" s="60"/>
      <c r="AE65" s="60" t="str">
        <f t="shared" si="14"/>
        <v/>
      </c>
      <c r="AF65" s="87"/>
    </row>
    <row r="66" spans="2:46" ht="15.75" thickBot="1" x14ac:dyDescent="0.3">
      <c r="C66" s="87"/>
      <c r="D66" s="18" t="s">
        <v>4</v>
      </c>
      <c r="E66" s="78"/>
      <c r="F66" s="78"/>
      <c r="G66" s="78"/>
      <c r="H66" s="131">
        <f t="shared" ref="H66:AC66" si="15">SUM(H40:H65)</f>
        <v>0</v>
      </c>
      <c r="I66" s="63">
        <f t="shared" si="15"/>
        <v>0</v>
      </c>
      <c r="J66" s="63">
        <f>SUM(J40:J65)</f>
        <v>0</v>
      </c>
      <c r="K66" s="63">
        <f t="shared" si="15"/>
        <v>0</v>
      </c>
      <c r="L66" s="63">
        <f t="shared" si="15"/>
        <v>0</v>
      </c>
      <c r="M66" s="63">
        <f t="shared" si="15"/>
        <v>0</v>
      </c>
      <c r="N66" s="63" t="e">
        <f t="shared" si="15"/>
        <v>#DIV/0!</v>
      </c>
      <c r="O66" s="63" t="e">
        <f t="shared" si="15"/>
        <v>#DIV/0!</v>
      </c>
      <c r="P66" s="131">
        <f t="shared" si="15"/>
        <v>0</v>
      </c>
      <c r="Q66" s="63">
        <f t="shared" si="15"/>
        <v>0</v>
      </c>
      <c r="R66" s="63">
        <f t="shared" si="15"/>
        <v>0</v>
      </c>
      <c r="S66" s="63">
        <f t="shared" si="15"/>
        <v>0</v>
      </c>
      <c r="T66" s="63">
        <f t="shared" si="15"/>
        <v>0</v>
      </c>
      <c r="U66" s="63">
        <f t="shared" si="15"/>
        <v>0</v>
      </c>
      <c r="V66" s="63" t="e">
        <f t="shared" si="15"/>
        <v>#DIV/0!</v>
      </c>
      <c r="W66" s="63" t="e">
        <f t="shared" si="15"/>
        <v>#DIV/0!</v>
      </c>
      <c r="X66" s="131">
        <f t="shared" si="15"/>
        <v>0</v>
      </c>
      <c r="Y66" s="63">
        <f t="shared" si="15"/>
        <v>0</v>
      </c>
      <c r="Z66" s="63">
        <f t="shared" si="15"/>
        <v>0</v>
      </c>
      <c r="AA66" s="63">
        <f t="shared" si="15"/>
        <v>0</v>
      </c>
      <c r="AB66" s="131">
        <f t="shared" si="15"/>
        <v>0</v>
      </c>
      <c r="AC66" s="63">
        <f t="shared" si="15"/>
        <v>0</v>
      </c>
      <c r="AD66" s="63">
        <f>SUM(AD40:AD65)</f>
        <v>0</v>
      </c>
      <c r="AE66" s="63"/>
      <c r="AF66" s="87"/>
    </row>
    <row r="67" spans="2:46" ht="15.75" thickBot="1" x14ac:dyDescent="0.3">
      <c r="C67" s="88"/>
      <c r="D67" s="17" t="s">
        <v>5</v>
      </c>
      <c r="E67" s="79" t="e">
        <f>AVERAGE(E40:E66)</f>
        <v>#DIV/0!</v>
      </c>
      <c r="F67" s="79" t="e">
        <f>AVERAGE(F40:F66)</f>
        <v>#DIV/0!</v>
      </c>
      <c r="G67" s="79" t="e">
        <f>AVERAGE(G40:G66)</f>
        <v>#DIV/0!</v>
      </c>
      <c r="H67" s="36" t="e">
        <f>AVERAGE(H39:H65)</f>
        <v>#DIV/0!</v>
      </c>
      <c r="I67" s="46"/>
      <c r="J67" s="124" t="e">
        <f>AVERAGE(J39:J65)</f>
        <v>#DIV/0!</v>
      </c>
      <c r="K67" s="135" t="e">
        <f>AVERAGE(K40:K65)</f>
        <v>#DIV/0!</v>
      </c>
      <c r="L67" s="41"/>
      <c r="M67" s="40" t="e">
        <f>AVERAGE(M39:M65)</f>
        <v>#DIV/0!</v>
      </c>
      <c r="N67" s="45" t="e">
        <f>AVERAGE(N40:N65)</f>
        <v>#DIV/0!</v>
      </c>
      <c r="O67" s="45"/>
      <c r="P67" s="36" t="e">
        <f>AVERAGE(P39:P65)</f>
        <v>#DIV/0!</v>
      </c>
      <c r="Q67" s="68"/>
      <c r="R67" s="51" t="e">
        <f>AVERAGE(R39:R65)</f>
        <v>#DIV/0!</v>
      </c>
      <c r="S67" s="50" t="e">
        <f>AVERAGE(S39:S65)</f>
        <v>#DIV/0!</v>
      </c>
      <c r="T67" s="50"/>
      <c r="U67" s="51" t="e">
        <f>AVERAGE(U39:U65)</f>
        <v>#DIV/0!</v>
      </c>
      <c r="V67" s="45" t="e">
        <f>AVERAGE(V40:V65)</f>
        <v>#DIV/0!</v>
      </c>
      <c r="W67" s="45"/>
      <c r="X67" s="59" t="e">
        <f>AVERAGE(X39:X65)</f>
        <v>#DIV/0!</v>
      </c>
      <c r="Y67" s="59"/>
      <c r="Z67" s="64" t="e">
        <f>AVERAGE(Z40:Z65)</f>
        <v>#DIV/0!</v>
      </c>
      <c r="AA67" s="64"/>
      <c r="AB67" s="96" t="e">
        <f>AVERAGE(AB40:AB65)</f>
        <v>#DIV/0!</v>
      </c>
      <c r="AC67" s="59"/>
      <c r="AD67" s="97" t="e">
        <f>AVERAGE(AD40:AD65)</f>
        <v>#DIV/0!</v>
      </c>
      <c r="AE67" s="95"/>
      <c r="AF67" s="87"/>
    </row>
    <row r="69" spans="2:46" ht="15.75" thickBot="1" x14ac:dyDescent="0.3">
      <c r="AD69" s="8"/>
    </row>
    <row r="70" spans="2:46" ht="15.75" thickBot="1" x14ac:dyDescent="0.3">
      <c r="C70" s="10"/>
      <c r="D70" s="12"/>
      <c r="E70" s="12"/>
      <c r="F70" s="12"/>
      <c r="G70" s="12"/>
      <c r="H70" s="12"/>
      <c r="I70" s="12"/>
      <c r="J70" s="12"/>
      <c r="K70" s="208" t="s">
        <v>47</v>
      </c>
      <c r="L70" s="208"/>
      <c r="M70" s="208"/>
      <c r="N70" s="208"/>
      <c r="O70" s="208"/>
      <c r="P70" s="208"/>
      <c r="Q70" s="208"/>
      <c r="R70" s="208"/>
      <c r="S70" s="208"/>
      <c r="T70" s="125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75"/>
      <c r="AF70" s="87"/>
      <c r="AG70" s="202" t="s">
        <v>20</v>
      </c>
      <c r="AH70" s="202"/>
      <c r="AI70" s="202"/>
      <c r="AJ70" s="202"/>
      <c r="AL70" s="203" t="s">
        <v>26</v>
      </c>
      <c r="AM70" s="203"/>
      <c r="AN70" s="203"/>
      <c r="AO70" s="203"/>
      <c r="AQ70" s="204" t="s">
        <v>30</v>
      </c>
      <c r="AR70" s="204"/>
      <c r="AS70" s="204"/>
      <c r="AT70" s="204"/>
    </row>
    <row r="71" spans="2:46" ht="15.75" thickBot="1" x14ac:dyDescent="0.3">
      <c r="C71" s="11"/>
      <c r="D71" s="13"/>
      <c r="E71" s="13"/>
      <c r="F71" s="13"/>
      <c r="G71" s="13"/>
      <c r="H71" s="13"/>
      <c r="I71" s="13"/>
      <c r="J71" s="13"/>
      <c r="K71" s="209"/>
      <c r="L71" s="209"/>
      <c r="M71" s="209"/>
      <c r="N71" s="209"/>
      <c r="O71" s="209"/>
      <c r="P71" s="209"/>
      <c r="Q71" s="209"/>
      <c r="R71" s="209"/>
      <c r="S71" s="209"/>
      <c r="T71" s="69"/>
      <c r="U71" s="13"/>
      <c r="V71" s="13"/>
      <c r="W71" s="13"/>
      <c r="X71" s="52"/>
      <c r="Y71" s="13"/>
      <c r="Z71" s="13"/>
      <c r="AA71" s="13"/>
      <c r="AB71" s="52"/>
      <c r="AC71" s="13"/>
      <c r="AD71" s="13"/>
      <c r="AE71" s="76"/>
      <c r="AF71" s="87"/>
      <c r="AG71" s="201" t="s">
        <v>12</v>
      </c>
      <c r="AH71" s="201"/>
      <c r="AI71" s="201"/>
      <c r="AJ71" s="201"/>
      <c r="AL71" s="201" t="s">
        <v>12</v>
      </c>
      <c r="AM71" s="201"/>
      <c r="AN71" s="201"/>
      <c r="AO71" s="201"/>
      <c r="AQ71" s="201" t="s">
        <v>12</v>
      </c>
      <c r="AR71" s="201"/>
      <c r="AS71" s="201"/>
      <c r="AT71" s="201"/>
    </row>
    <row r="72" spans="2:46" ht="15.75" thickBot="1" x14ac:dyDescent="0.3">
      <c r="C72" s="210"/>
      <c r="D72" s="211"/>
      <c r="E72" s="205"/>
      <c r="F72" s="206"/>
      <c r="G72" s="207"/>
      <c r="H72" s="205" t="s">
        <v>2</v>
      </c>
      <c r="I72" s="206"/>
      <c r="J72" s="206"/>
      <c r="K72" s="206"/>
      <c r="L72" s="206"/>
      <c r="M72" s="206"/>
      <c r="N72" s="206"/>
      <c r="O72" s="207"/>
      <c r="P72" s="205" t="s">
        <v>3</v>
      </c>
      <c r="Q72" s="206"/>
      <c r="R72" s="206"/>
      <c r="S72" s="206"/>
      <c r="T72" s="206"/>
      <c r="U72" s="206"/>
      <c r="V72" s="206"/>
      <c r="W72" s="207"/>
      <c r="X72" s="205" t="s">
        <v>29</v>
      </c>
      <c r="Y72" s="206"/>
      <c r="Z72" s="206"/>
      <c r="AA72" s="206"/>
      <c r="AB72" s="205" t="s">
        <v>28</v>
      </c>
      <c r="AC72" s="206"/>
      <c r="AD72" s="206"/>
      <c r="AE72" s="207"/>
      <c r="AF72" s="87"/>
      <c r="AG72" s="15" t="s">
        <v>13</v>
      </c>
      <c r="AH72" s="16" t="s">
        <v>14</v>
      </c>
      <c r="AI72" s="38">
        <f>H89+(H89*0.2)</f>
        <v>0</v>
      </c>
      <c r="AJ72" s="26"/>
      <c r="AL72" s="15" t="s">
        <v>13</v>
      </c>
      <c r="AM72" s="16" t="s">
        <v>14</v>
      </c>
      <c r="AN72" s="38">
        <f>P89+(P89*0.2)</f>
        <v>0</v>
      </c>
      <c r="AO72" s="26"/>
      <c r="AQ72" s="15" t="s">
        <v>13</v>
      </c>
      <c r="AR72" s="16" t="s">
        <v>14</v>
      </c>
      <c r="AS72" s="38">
        <f>X109+(X109*0.2)</f>
        <v>0</v>
      </c>
      <c r="AT72" s="26"/>
    </row>
    <row r="73" spans="2:46" ht="45.75" thickBot="1" x14ac:dyDescent="0.3">
      <c r="C73" s="212"/>
      <c r="D73" s="213"/>
      <c r="E73" s="20" t="s">
        <v>34</v>
      </c>
      <c r="F73" s="20" t="s">
        <v>35</v>
      </c>
      <c r="G73" s="20" t="s">
        <v>36</v>
      </c>
      <c r="H73" s="19" t="s">
        <v>7</v>
      </c>
      <c r="I73" s="21"/>
      <c r="J73" s="20" t="s">
        <v>8</v>
      </c>
      <c r="K73" s="20" t="s">
        <v>9</v>
      </c>
      <c r="L73" s="20"/>
      <c r="M73" s="29" t="s">
        <v>10</v>
      </c>
      <c r="N73" s="29" t="s">
        <v>27</v>
      </c>
      <c r="O73" s="30"/>
      <c r="P73" s="89" t="s">
        <v>7</v>
      </c>
      <c r="Q73" s="21"/>
      <c r="R73" s="20" t="s">
        <v>8</v>
      </c>
      <c r="S73" s="20" t="s">
        <v>9</v>
      </c>
      <c r="T73" s="20"/>
      <c r="U73" s="29" t="s">
        <v>10</v>
      </c>
      <c r="V73" s="29" t="s">
        <v>27</v>
      </c>
      <c r="W73" s="29"/>
      <c r="X73" s="89" t="s">
        <v>7</v>
      </c>
      <c r="Y73" s="28"/>
      <c r="Z73" s="29" t="s">
        <v>11</v>
      </c>
      <c r="AA73" s="29"/>
      <c r="AB73" s="89" t="s">
        <v>7</v>
      </c>
      <c r="AC73" s="28"/>
      <c r="AD73" s="29" t="s">
        <v>11</v>
      </c>
      <c r="AE73" s="30"/>
      <c r="AF73" s="87"/>
      <c r="AG73" s="15" t="s">
        <v>15</v>
      </c>
      <c r="AH73" s="16" t="s">
        <v>17</v>
      </c>
      <c r="AI73" s="38">
        <f>AI74+0.00001</f>
        <v>1.0000000000000001E-5</v>
      </c>
      <c r="AJ73" s="38">
        <f>AI72-0.00001</f>
        <v>-1.0000000000000001E-5</v>
      </c>
      <c r="AL73" s="15" t="s">
        <v>15</v>
      </c>
      <c r="AM73" s="16" t="s">
        <v>17</v>
      </c>
      <c r="AN73" s="38">
        <f>AN74+0.00001</f>
        <v>1.0000000000000001E-5</v>
      </c>
      <c r="AO73" s="38">
        <f>AN72-0.00001</f>
        <v>-1.0000000000000001E-5</v>
      </c>
      <c r="AQ73" s="15" t="s">
        <v>15</v>
      </c>
      <c r="AR73" s="16" t="s">
        <v>17</v>
      </c>
      <c r="AS73" s="38">
        <f>AS74+0.00001</f>
        <v>1.0000000000000001E-5</v>
      </c>
      <c r="AT73" s="38">
        <f>AS72-0.0001</f>
        <v>-1E-4</v>
      </c>
    </row>
    <row r="74" spans="2:46" ht="15.75" thickBot="1" x14ac:dyDescent="0.3">
      <c r="C74" s="178" t="s">
        <v>0</v>
      </c>
      <c r="D74" s="179" t="s">
        <v>6</v>
      </c>
      <c r="E74" s="67"/>
      <c r="F74" s="67"/>
      <c r="G74" s="67"/>
      <c r="H74" s="23"/>
      <c r="I74" s="23"/>
      <c r="J74" s="23"/>
      <c r="K74" s="23"/>
      <c r="L74" s="23"/>
      <c r="M74" s="23"/>
      <c r="N74" s="22"/>
      <c r="O74" s="77"/>
      <c r="P74" s="23"/>
      <c r="Q74" s="23"/>
      <c r="R74" s="23"/>
      <c r="S74" s="23"/>
      <c r="T74" s="23"/>
      <c r="U74" s="24"/>
      <c r="V74" s="22"/>
      <c r="W74" s="22"/>
      <c r="X74" s="98"/>
      <c r="Y74" s="99"/>
      <c r="Z74" s="100"/>
      <c r="AA74" s="99"/>
      <c r="AB74" s="90"/>
      <c r="AC74" s="32"/>
      <c r="AD74" s="31"/>
      <c r="AE74" s="73"/>
      <c r="AF74" s="87"/>
      <c r="AG74" s="15" t="s">
        <v>16</v>
      </c>
      <c r="AH74" s="16" t="s">
        <v>18</v>
      </c>
      <c r="AI74" s="38">
        <f>H89-(H89*0.2)</f>
        <v>0</v>
      </c>
      <c r="AJ74" s="26"/>
      <c r="AL74" s="15" t="s">
        <v>16</v>
      </c>
      <c r="AM74" s="16" t="s">
        <v>18</v>
      </c>
      <c r="AN74" s="38">
        <f>P89-(P89*0.2)</f>
        <v>0</v>
      </c>
      <c r="AO74" s="26"/>
      <c r="AQ74" s="15" t="s">
        <v>16</v>
      </c>
      <c r="AR74" s="16" t="s">
        <v>18</v>
      </c>
      <c r="AS74" s="38">
        <f>X109-(X109*0.2)</f>
        <v>0</v>
      </c>
      <c r="AT74" s="26"/>
    </row>
    <row r="75" spans="2:46" ht="15.75" thickBot="1" x14ac:dyDescent="0.3">
      <c r="B75" s="112" t="s">
        <v>49</v>
      </c>
      <c r="C75" s="14"/>
      <c r="D75" s="66"/>
      <c r="E75" s="127"/>
      <c r="F75" s="127"/>
      <c r="G75" s="132" t="e">
        <f t="shared" ref="G75:G88" si="16">AVERAGE(G60:G73)</f>
        <v>#DIV/0!</v>
      </c>
      <c r="H75" s="39"/>
      <c r="I75" s="39"/>
      <c r="J75" s="39"/>
      <c r="K75" s="39"/>
      <c r="L75" s="39"/>
      <c r="M75" s="39"/>
      <c r="N75" s="110" t="e">
        <f>M75/J75</f>
        <v>#DIV/0!</v>
      </c>
      <c r="O75" s="128"/>
      <c r="P75" s="39"/>
      <c r="Q75" s="39"/>
      <c r="R75" s="39"/>
      <c r="S75" s="39"/>
      <c r="T75" s="39"/>
      <c r="U75" s="39"/>
      <c r="V75" s="55" t="e">
        <f t="shared" ref="V75:V88" si="17">U75/R75</f>
        <v>#DIV/0!</v>
      </c>
      <c r="W75" s="128"/>
      <c r="X75" s="129"/>
      <c r="Y75" s="130"/>
      <c r="Z75" s="130"/>
      <c r="AA75" s="130"/>
      <c r="AB75" s="129"/>
      <c r="AC75" s="130"/>
      <c r="AD75" s="130"/>
      <c r="AE75" s="126"/>
      <c r="AF75" s="87"/>
    </row>
    <row r="76" spans="2:46" ht="15.75" thickBot="1" x14ac:dyDescent="0.3">
      <c r="B76" s="112" t="s">
        <v>49</v>
      </c>
      <c r="C76" s="14"/>
      <c r="D76" s="66"/>
      <c r="E76" s="127"/>
      <c r="F76" s="127"/>
      <c r="G76" s="134" t="e">
        <f t="shared" si="16"/>
        <v>#DIV/0!</v>
      </c>
      <c r="H76" s="39"/>
      <c r="I76" s="39"/>
      <c r="J76" s="39"/>
      <c r="K76" s="39"/>
      <c r="L76" s="39"/>
      <c r="M76" s="39"/>
      <c r="N76" s="110" t="e">
        <f t="shared" ref="N76:N88" si="18">M76/J76</f>
        <v>#DIV/0!</v>
      </c>
      <c r="O76" s="128"/>
      <c r="P76" s="39"/>
      <c r="Q76" s="39"/>
      <c r="R76" s="39"/>
      <c r="S76" s="39"/>
      <c r="T76" s="39"/>
      <c r="U76" s="39"/>
      <c r="V76" s="55" t="e">
        <f t="shared" si="17"/>
        <v>#DIV/0!</v>
      </c>
      <c r="W76" s="128"/>
      <c r="X76" s="129"/>
      <c r="Y76" s="130"/>
      <c r="Z76" s="130"/>
      <c r="AA76" s="130"/>
      <c r="AB76" s="129"/>
      <c r="AC76" s="130"/>
      <c r="AD76" s="130"/>
      <c r="AE76" s="126"/>
      <c r="AF76" s="87"/>
    </row>
    <row r="77" spans="2:46" ht="15.75" thickBot="1" x14ac:dyDescent="0.3">
      <c r="B77" s="112" t="s">
        <v>49</v>
      </c>
      <c r="C77" s="14"/>
      <c r="D77" s="66"/>
      <c r="E77" s="127"/>
      <c r="F77" s="127"/>
      <c r="G77" s="134" t="e">
        <f t="shared" si="16"/>
        <v>#DIV/0!</v>
      </c>
      <c r="H77" s="39"/>
      <c r="I77" s="39"/>
      <c r="J77" s="39"/>
      <c r="K77" s="39"/>
      <c r="L77" s="39"/>
      <c r="M77" s="39"/>
      <c r="N77" s="110" t="e">
        <f t="shared" si="18"/>
        <v>#DIV/0!</v>
      </c>
      <c r="O77" s="128"/>
      <c r="P77" s="39"/>
      <c r="Q77" s="39"/>
      <c r="R77" s="39"/>
      <c r="S77" s="39"/>
      <c r="T77" s="39"/>
      <c r="U77" s="39"/>
      <c r="V77" s="55" t="e">
        <f t="shared" si="17"/>
        <v>#DIV/0!</v>
      </c>
      <c r="W77" s="128"/>
      <c r="X77" s="129"/>
      <c r="Y77" s="130"/>
      <c r="Z77" s="130"/>
      <c r="AA77" s="130"/>
      <c r="AB77" s="129"/>
      <c r="AC77" s="130"/>
      <c r="AD77" s="130"/>
      <c r="AE77" s="126"/>
      <c r="AF77" s="87"/>
      <c r="AG77" s="202" t="s">
        <v>21</v>
      </c>
      <c r="AH77" s="202"/>
      <c r="AI77" s="202"/>
      <c r="AJ77" s="202"/>
      <c r="AL77" s="203" t="s">
        <v>25</v>
      </c>
      <c r="AM77" s="203"/>
      <c r="AN77" s="203"/>
      <c r="AO77" s="203"/>
      <c r="AQ77" s="204" t="s">
        <v>31</v>
      </c>
      <c r="AR77" s="204"/>
      <c r="AS77" s="204"/>
      <c r="AT77" s="204"/>
    </row>
    <row r="78" spans="2:46" ht="15.75" thickBot="1" x14ac:dyDescent="0.3">
      <c r="B78" s="112" t="s">
        <v>49</v>
      </c>
      <c r="C78" s="14"/>
      <c r="D78" s="66"/>
      <c r="E78" s="127"/>
      <c r="F78" s="127"/>
      <c r="G78" s="134" t="e">
        <f t="shared" si="16"/>
        <v>#DIV/0!</v>
      </c>
      <c r="H78" s="39"/>
      <c r="I78" s="39"/>
      <c r="J78" s="39"/>
      <c r="K78" s="39"/>
      <c r="L78" s="39"/>
      <c r="M78" s="39"/>
      <c r="N78" s="110" t="e">
        <f t="shared" si="18"/>
        <v>#DIV/0!</v>
      </c>
      <c r="O78" s="128"/>
      <c r="P78" s="39"/>
      <c r="Q78" s="39"/>
      <c r="R78" s="39"/>
      <c r="S78" s="39"/>
      <c r="T78" s="39"/>
      <c r="U78" s="39"/>
      <c r="V78" s="55" t="e">
        <f t="shared" si="17"/>
        <v>#DIV/0!</v>
      </c>
      <c r="W78" s="128"/>
      <c r="X78" s="129"/>
      <c r="Y78" s="130"/>
      <c r="Z78" s="130"/>
      <c r="AA78" s="130"/>
      <c r="AB78" s="129"/>
      <c r="AC78" s="130"/>
      <c r="AD78" s="130"/>
      <c r="AE78" s="126"/>
      <c r="AF78" s="87"/>
      <c r="AG78" s="201" t="s">
        <v>12</v>
      </c>
      <c r="AH78" s="201"/>
      <c r="AI78" s="201"/>
      <c r="AJ78" s="201"/>
      <c r="AL78" s="201" t="s">
        <v>12</v>
      </c>
      <c r="AM78" s="201"/>
      <c r="AN78" s="201"/>
      <c r="AO78" s="201"/>
      <c r="AQ78" s="201" t="s">
        <v>12</v>
      </c>
      <c r="AR78" s="201"/>
      <c r="AS78" s="201"/>
      <c r="AT78" s="201"/>
    </row>
    <row r="79" spans="2:46" ht="15.75" thickBot="1" x14ac:dyDescent="0.3">
      <c r="B79" s="112" t="s">
        <v>49</v>
      </c>
      <c r="C79" s="14"/>
      <c r="D79" s="66"/>
      <c r="E79" s="127"/>
      <c r="F79" s="127"/>
      <c r="G79" s="134" t="e">
        <f t="shared" si="16"/>
        <v>#DIV/0!</v>
      </c>
      <c r="H79" s="39"/>
      <c r="I79" s="39"/>
      <c r="J79" s="39"/>
      <c r="K79" s="39"/>
      <c r="L79" s="39"/>
      <c r="M79" s="39"/>
      <c r="N79" s="110" t="e">
        <f t="shared" si="18"/>
        <v>#DIV/0!</v>
      </c>
      <c r="O79" s="128"/>
      <c r="P79" s="39"/>
      <c r="Q79" s="39"/>
      <c r="R79" s="39"/>
      <c r="S79" s="39"/>
      <c r="T79" s="39"/>
      <c r="U79" s="39"/>
      <c r="V79" s="55" t="e">
        <f t="shared" si="17"/>
        <v>#DIV/0!</v>
      </c>
      <c r="W79" s="128"/>
      <c r="X79" s="129"/>
      <c r="Y79" s="130"/>
      <c r="Z79" s="130"/>
      <c r="AA79" s="130"/>
      <c r="AB79" s="129"/>
      <c r="AC79" s="130"/>
      <c r="AD79" s="130"/>
      <c r="AE79" s="126"/>
      <c r="AF79" s="87"/>
      <c r="AG79" s="15" t="s">
        <v>13</v>
      </c>
      <c r="AH79" s="16" t="s">
        <v>14</v>
      </c>
      <c r="AI79" s="42">
        <f>J89+(J89*0.2)</f>
        <v>0</v>
      </c>
      <c r="AJ79" s="26"/>
      <c r="AL79" s="15" t="s">
        <v>13</v>
      </c>
      <c r="AM79" s="16" t="s">
        <v>14</v>
      </c>
      <c r="AN79" s="42">
        <f>R89+(R89*0.2)</f>
        <v>0</v>
      </c>
      <c r="AO79" s="26"/>
      <c r="AQ79" s="15" t="s">
        <v>13</v>
      </c>
      <c r="AR79" s="16" t="s">
        <v>14</v>
      </c>
      <c r="AS79" s="42">
        <f>Z109+(Z109*0.2)</f>
        <v>0</v>
      </c>
      <c r="AT79" s="26"/>
    </row>
    <row r="80" spans="2:46" ht="15.75" thickBot="1" x14ac:dyDescent="0.3">
      <c r="B80" s="112" t="s">
        <v>49</v>
      </c>
      <c r="C80" s="14"/>
      <c r="D80" s="66"/>
      <c r="E80" s="127"/>
      <c r="F80" s="127"/>
      <c r="G80" s="134" t="e">
        <f t="shared" si="16"/>
        <v>#DIV/0!</v>
      </c>
      <c r="H80" s="39"/>
      <c r="I80" s="39"/>
      <c r="J80" s="39"/>
      <c r="K80" s="39"/>
      <c r="L80" s="39"/>
      <c r="M80" s="39"/>
      <c r="N80" s="110" t="e">
        <f t="shared" si="18"/>
        <v>#DIV/0!</v>
      </c>
      <c r="O80" s="128"/>
      <c r="P80" s="39"/>
      <c r="Q80" s="39"/>
      <c r="R80" s="39"/>
      <c r="S80" s="39"/>
      <c r="T80" s="39"/>
      <c r="U80" s="39"/>
      <c r="V80" s="55" t="e">
        <f t="shared" si="17"/>
        <v>#DIV/0!</v>
      </c>
      <c r="W80" s="128"/>
      <c r="X80" s="129"/>
      <c r="Y80" s="130"/>
      <c r="Z80" s="130"/>
      <c r="AA80" s="130"/>
      <c r="AB80" s="129"/>
      <c r="AC80" s="130"/>
      <c r="AD80" s="130"/>
      <c r="AE80" s="126"/>
      <c r="AF80" s="87"/>
      <c r="AG80" s="15" t="s">
        <v>15</v>
      </c>
      <c r="AH80" s="16" t="s">
        <v>17</v>
      </c>
      <c r="AI80" s="42">
        <f>AI81+1</f>
        <v>1</v>
      </c>
      <c r="AJ80" s="43">
        <f>AI79-1</f>
        <v>-1</v>
      </c>
      <c r="AL80" s="15" t="s">
        <v>15</v>
      </c>
      <c r="AM80" s="16" t="s">
        <v>17</v>
      </c>
      <c r="AN80" s="42">
        <f>AN81+1</f>
        <v>1</v>
      </c>
      <c r="AO80" s="43">
        <f>AN79-1</f>
        <v>-1</v>
      </c>
      <c r="AQ80" s="15" t="s">
        <v>15</v>
      </c>
      <c r="AR80" s="16" t="s">
        <v>17</v>
      </c>
      <c r="AS80" s="42">
        <f>AS81+0.01</f>
        <v>0.01</v>
      </c>
      <c r="AT80" s="42">
        <f>AS79-0.1</f>
        <v>-0.1</v>
      </c>
    </row>
    <row r="81" spans="2:46" ht="15.75" thickBot="1" x14ac:dyDescent="0.3">
      <c r="B81" s="112" t="s">
        <v>49</v>
      </c>
      <c r="C81" s="14"/>
      <c r="D81" s="66"/>
      <c r="E81" s="127"/>
      <c r="F81" s="127"/>
      <c r="G81" s="134" t="e">
        <f t="shared" si="16"/>
        <v>#DIV/0!</v>
      </c>
      <c r="H81" s="39"/>
      <c r="I81" s="39"/>
      <c r="J81" s="39"/>
      <c r="K81" s="39"/>
      <c r="L81" s="39"/>
      <c r="M81" s="39"/>
      <c r="N81" s="110" t="e">
        <f t="shared" si="18"/>
        <v>#DIV/0!</v>
      </c>
      <c r="O81" s="128"/>
      <c r="P81" s="39"/>
      <c r="Q81" s="39"/>
      <c r="R81" s="39"/>
      <c r="S81" s="39"/>
      <c r="T81" s="39"/>
      <c r="U81" s="39"/>
      <c r="V81" s="55" t="e">
        <f t="shared" si="17"/>
        <v>#DIV/0!</v>
      </c>
      <c r="W81" s="128"/>
      <c r="X81" s="129"/>
      <c r="Y81" s="130"/>
      <c r="Z81" s="130"/>
      <c r="AA81" s="130"/>
      <c r="AB81" s="129"/>
      <c r="AC81" s="130"/>
      <c r="AD81" s="130"/>
      <c r="AE81" s="126"/>
      <c r="AF81" s="87"/>
      <c r="AG81" s="15" t="s">
        <v>16</v>
      </c>
      <c r="AH81" s="16" t="s">
        <v>18</v>
      </c>
      <c r="AI81" s="42">
        <f>J89-(J89*0.2)</f>
        <v>0</v>
      </c>
      <c r="AJ81" s="26"/>
      <c r="AL81" s="15" t="s">
        <v>16</v>
      </c>
      <c r="AM81" s="16" t="s">
        <v>18</v>
      </c>
      <c r="AN81" s="42">
        <f>R89-(R89*0.2)</f>
        <v>0</v>
      </c>
      <c r="AO81" s="26"/>
      <c r="AQ81" s="15" t="s">
        <v>16</v>
      </c>
      <c r="AR81" s="16" t="s">
        <v>18</v>
      </c>
      <c r="AS81" s="42">
        <f>Z109-(Z109*0.2)</f>
        <v>0</v>
      </c>
      <c r="AT81" s="26"/>
    </row>
    <row r="82" spans="2:46" ht="15.75" thickBot="1" x14ac:dyDescent="0.3">
      <c r="B82" s="112" t="s">
        <v>49</v>
      </c>
      <c r="C82" s="14"/>
      <c r="D82" s="66"/>
      <c r="E82" s="127"/>
      <c r="F82" s="127"/>
      <c r="G82" s="134" t="e">
        <f t="shared" si="16"/>
        <v>#DIV/0!</v>
      </c>
      <c r="H82" s="39"/>
      <c r="I82" s="39"/>
      <c r="J82" s="39"/>
      <c r="K82" s="39"/>
      <c r="L82" s="39"/>
      <c r="M82" s="39"/>
      <c r="N82" s="110" t="e">
        <f t="shared" si="18"/>
        <v>#DIV/0!</v>
      </c>
      <c r="O82" s="128"/>
      <c r="P82" s="39"/>
      <c r="Q82" s="39"/>
      <c r="R82" s="39"/>
      <c r="S82" s="39"/>
      <c r="T82" s="39"/>
      <c r="U82" s="39"/>
      <c r="V82" s="55" t="e">
        <f t="shared" si="17"/>
        <v>#DIV/0!</v>
      </c>
      <c r="W82" s="128"/>
      <c r="X82" s="129"/>
      <c r="Y82" s="130"/>
      <c r="Z82" s="130"/>
      <c r="AA82" s="130"/>
      <c r="AB82" s="129"/>
      <c r="AC82" s="130"/>
      <c r="AD82" s="130"/>
      <c r="AE82" s="126"/>
      <c r="AF82" s="87"/>
      <c r="AI82" s="8"/>
      <c r="AN82" s="8"/>
    </row>
    <row r="83" spans="2:46" ht="15.75" thickBot="1" x14ac:dyDescent="0.3">
      <c r="B83" s="112" t="s">
        <v>49</v>
      </c>
      <c r="C83" s="14"/>
      <c r="D83" s="66"/>
      <c r="E83" s="127"/>
      <c r="F83" s="127"/>
      <c r="G83" s="134" t="e">
        <f t="shared" si="16"/>
        <v>#DIV/0!</v>
      </c>
      <c r="H83" s="39"/>
      <c r="I83" s="39"/>
      <c r="J83" s="39"/>
      <c r="K83" s="39"/>
      <c r="L83" s="39"/>
      <c r="M83" s="39"/>
      <c r="N83" s="110" t="e">
        <f t="shared" si="18"/>
        <v>#DIV/0!</v>
      </c>
      <c r="O83" s="128"/>
      <c r="P83" s="39"/>
      <c r="Q83" s="39"/>
      <c r="R83" s="39"/>
      <c r="S83" s="39"/>
      <c r="T83" s="39"/>
      <c r="U83" s="39"/>
      <c r="V83" s="55" t="e">
        <f t="shared" si="17"/>
        <v>#DIV/0!</v>
      </c>
      <c r="W83" s="128"/>
      <c r="X83" s="129"/>
      <c r="Y83" s="130"/>
      <c r="Z83" s="130"/>
      <c r="AA83" s="130"/>
      <c r="AB83" s="129"/>
      <c r="AC83" s="130"/>
      <c r="AD83" s="130"/>
      <c r="AE83" s="126"/>
      <c r="AF83" s="87"/>
      <c r="AG83" s="202" t="s">
        <v>22</v>
      </c>
      <c r="AH83" s="202"/>
      <c r="AI83" s="202"/>
      <c r="AJ83" s="202"/>
      <c r="AL83" s="203" t="s">
        <v>24</v>
      </c>
      <c r="AM83" s="203"/>
      <c r="AN83" s="203"/>
      <c r="AO83" s="203"/>
      <c r="AQ83" s="204" t="s">
        <v>32</v>
      </c>
      <c r="AR83" s="204"/>
      <c r="AS83" s="204"/>
      <c r="AT83" s="204"/>
    </row>
    <row r="84" spans="2:46" ht="15.75" thickBot="1" x14ac:dyDescent="0.3">
      <c r="B84" s="112" t="s">
        <v>49</v>
      </c>
      <c r="C84" s="14"/>
      <c r="D84" s="66"/>
      <c r="E84" s="127"/>
      <c r="F84" s="127"/>
      <c r="G84" s="134" t="e">
        <f t="shared" si="16"/>
        <v>#DIV/0!</v>
      </c>
      <c r="H84" s="39"/>
      <c r="I84" s="39"/>
      <c r="J84" s="39"/>
      <c r="K84" s="39"/>
      <c r="L84" s="39"/>
      <c r="M84" s="39"/>
      <c r="N84" s="110" t="e">
        <f t="shared" si="18"/>
        <v>#DIV/0!</v>
      </c>
      <c r="O84" s="128"/>
      <c r="P84" s="39"/>
      <c r="Q84" s="39"/>
      <c r="R84" s="39"/>
      <c r="S84" s="39"/>
      <c r="T84" s="39"/>
      <c r="U84" s="39"/>
      <c r="V84" s="55" t="e">
        <f t="shared" si="17"/>
        <v>#DIV/0!</v>
      </c>
      <c r="W84" s="128"/>
      <c r="X84" s="129"/>
      <c r="Y84" s="130"/>
      <c r="Z84" s="130"/>
      <c r="AA84" s="130"/>
      <c r="AB84" s="129"/>
      <c r="AC84" s="130"/>
      <c r="AD84" s="130"/>
      <c r="AE84" s="126"/>
      <c r="AF84" s="87"/>
      <c r="AG84" s="201" t="s">
        <v>12</v>
      </c>
      <c r="AH84" s="201"/>
      <c r="AI84" s="201"/>
      <c r="AJ84" s="201"/>
      <c r="AL84" s="201" t="s">
        <v>12</v>
      </c>
      <c r="AM84" s="201"/>
      <c r="AN84" s="201"/>
      <c r="AO84" s="201"/>
      <c r="AQ84" s="201" t="s">
        <v>12</v>
      </c>
      <c r="AR84" s="201"/>
      <c r="AS84" s="201"/>
      <c r="AT84" s="201"/>
    </row>
    <row r="85" spans="2:46" ht="15.75" thickBot="1" x14ac:dyDescent="0.3">
      <c r="B85" s="112" t="s">
        <v>49</v>
      </c>
      <c r="C85" s="15"/>
      <c r="D85" s="66"/>
      <c r="E85" s="80" t="str">
        <f t="shared" ref="E85:E88" si="19">IF(ISBLANK(H85),"",AVERAGE(I85,Q85,Y85,AC85))</f>
        <v/>
      </c>
      <c r="F85" s="80" t="str">
        <f>IF(ISBLANK(J85),"",AVERAGE(L85,T85,AA85,AE85))</f>
        <v/>
      </c>
      <c r="G85" s="134" t="e">
        <f t="shared" si="16"/>
        <v>#DIV/0!</v>
      </c>
      <c r="H85" s="84"/>
      <c r="I85" s="85"/>
      <c r="J85" s="39"/>
      <c r="K85" s="39"/>
      <c r="L85" s="39"/>
      <c r="M85" s="39"/>
      <c r="N85" s="110" t="e">
        <f t="shared" si="18"/>
        <v>#DIV/0!</v>
      </c>
      <c r="O85" s="49" t="e">
        <f>IF(ISBLANK(N85),"",IF(N85&lt;$AI$29,1,IF(N85&gt;$AI$30&lt;$AJ$30,2,IF(N85&gt;$AI$31,3,2))))</f>
        <v>#DIV/0!</v>
      </c>
      <c r="P85" s="33"/>
      <c r="Q85" s="70"/>
      <c r="R85" s="8"/>
      <c r="S85" s="8"/>
      <c r="T85" s="8"/>
      <c r="U85" s="39"/>
      <c r="V85" s="55" t="e">
        <f t="shared" si="17"/>
        <v>#DIV/0!</v>
      </c>
      <c r="W85" s="48" t="e">
        <f>IF(ISBLANK(V85),"",IF(V85&lt;$AN$29,1,IF(V85&gt;$AN$30&lt;$AO$30,2,IF(V85&gt;$AN$31,3,2))))</f>
        <v>#DIV/0!</v>
      </c>
      <c r="X85" s="56"/>
      <c r="Y85" s="71" t="str">
        <f t="shared" ref="Y85:Y88" si="20">IF(ISBLANK(X85),"",IF(X85&gt;$AS$9,1,IF(X85&gt;$AS$10&lt;$AT$10,2,IF(X85&lt;$AS$11,3,2))))</f>
        <v/>
      </c>
      <c r="Z85" s="60"/>
      <c r="AA85" s="60" t="str">
        <f>IF(ISBLANK(Z85),"",IF(Z85&gt;$AS$16,1,IF(Z85&gt;$AS$17&lt;$AT$17,2,IF(Z85&lt;$AS$18,3,2))))</f>
        <v/>
      </c>
      <c r="AB85" s="56"/>
      <c r="AC85" s="71"/>
      <c r="AD85" s="60"/>
      <c r="AE85" s="61" t="str">
        <f>IF(ISBLANK(AD85),"",IF(AD85&gt;$AS$29,1,IF(AD85&gt;$AS$30&lt;$AT$30,2,IF(AD85&lt;$AS$31,3,2))))</f>
        <v/>
      </c>
      <c r="AF85" s="87"/>
      <c r="AG85" s="15" t="s">
        <v>13</v>
      </c>
      <c r="AH85" s="16" t="s">
        <v>14</v>
      </c>
      <c r="AI85" s="44">
        <f>K89+(K89*0.2)</f>
        <v>0</v>
      </c>
      <c r="AJ85" s="26"/>
      <c r="AL85" s="15" t="s">
        <v>13</v>
      </c>
      <c r="AM85" s="16" t="s">
        <v>14</v>
      </c>
      <c r="AN85" s="44">
        <f>S89+(S89*0.2)</f>
        <v>0</v>
      </c>
      <c r="AO85" s="26"/>
      <c r="AQ85" s="15" t="s">
        <v>13</v>
      </c>
      <c r="AR85" s="16" t="s">
        <v>14</v>
      </c>
      <c r="AS85" s="38">
        <f>AB109+(AB109*0.2)</f>
        <v>0</v>
      </c>
      <c r="AT85" s="26"/>
    </row>
    <row r="86" spans="2:46" ht="15.75" thickBot="1" x14ac:dyDescent="0.3">
      <c r="B86" s="112" t="s">
        <v>49</v>
      </c>
      <c r="C86" s="15"/>
      <c r="D86" s="35"/>
      <c r="E86" s="80" t="str">
        <f t="shared" si="19"/>
        <v/>
      </c>
      <c r="F86" s="80" t="str">
        <f t="shared" ref="F86:F88" si="21">IF(ISBLANK(J86),"",AVERAGE(L86,T86,AA86,AE86))</f>
        <v/>
      </c>
      <c r="G86" s="134" t="e">
        <f t="shared" si="16"/>
        <v>#DIV/0!</v>
      </c>
      <c r="H86" s="84"/>
      <c r="I86" s="85"/>
      <c r="J86" s="39"/>
      <c r="K86" s="39"/>
      <c r="L86" s="39"/>
      <c r="M86" s="39"/>
      <c r="N86" s="110" t="e">
        <f t="shared" si="18"/>
        <v>#DIV/0!</v>
      </c>
      <c r="O86" s="49" t="e">
        <f t="shared" ref="O86:O88" si="22">IF(ISBLANK(N86),"",IF(N86&lt;$AI$29,1,IF(N86&gt;$AI$30&lt;$AJ$30,2,IF(N86&gt;$AI$31,3,2))))</f>
        <v>#DIV/0!</v>
      </c>
      <c r="P86" s="33"/>
      <c r="Q86" s="70"/>
      <c r="R86" s="8"/>
      <c r="S86" s="8"/>
      <c r="T86" s="8"/>
      <c r="U86" s="39"/>
      <c r="V86" s="55" t="e">
        <f t="shared" si="17"/>
        <v>#DIV/0!</v>
      </c>
      <c r="W86" s="48" t="e">
        <f t="shared" ref="W86:W88" si="23">IF(ISBLANK(V86),"",IF(V86&lt;$AN$29,1,IF(V86&gt;$AN$30&lt;$AO$30,2,IF(V86&gt;$AN$31,3,2))))</f>
        <v>#DIV/0!</v>
      </c>
      <c r="X86" s="56"/>
      <c r="Y86" s="71" t="str">
        <f t="shared" si="20"/>
        <v/>
      </c>
      <c r="Z86" s="60"/>
      <c r="AA86" s="60" t="str">
        <f t="shared" ref="AA86:AA88" si="24">IF(ISBLANK(Z86),"",IF(Z86&gt;$AS$16,1,IF(Z86&gt;$AS$17&lt;$AT$17,2,IF(Z86&lt;$AS$18,3,2))))</f>
        <v/>
      </c>
      <c r="AB86" s="56"/>
      <c r="AC86" s="71"/>
      <c r="AD86" s="60"/>
      <c r="AE86" s="61" t="str">
        <f t="shared" ref="AE86:AE88" si="25">IF(ISBLANK(AD86),"",IF(AD86&gt;$AS$29,1,IF(AD86&gt;$AS$30&lt;$AT$30,2,IF(AD86&lt;$AS$31,3,2))))</f>
        <v/>
      </c>
      <c r="AF86" s="87"/>
      <c r="AG86" s="15" t="s">
        <v>15</v>
      </c>
      <c r="AH86" s="16" t="s">
        <v>17</v>
      </c>
      <c r="AI86" s="44">
        <f>AI87+1</f>
        <v>1</v>
      </c>
      <c r="AJ86" s="44">
        <f>AI85-1</f>
        <v>-1</v>
      </c>
      <c r="AL86" s="15" t="s">
        <v>15</v>
      </c>
      <c r="AM86" s="16" t="s">
        <v>17</v>
      </c>
      <c r="AN86" s="44">
        <f>AN87+0.1</f>
        <v>0.1</v>
      </c>
      <c r="AO86" s="44">
        <f>AN85-0.1</f>
        <v>-0.1</v>
      </c>
      <c r="AQ86" s="15" t="s">
        <v>15</v>
      </c>
      <c r="AR86" s="16" t="s">
        <v>17</v>
      </c>
      <c r="AS86" s="38">
        <f>AS87+0.00001</f>
        <v>1.0000000000000001E-5</v>
      </c>
      <c r="AT86" s="38">
        <f>AS85-0.00001</f>
        <v>-1.0000000000000001E-5</v>
      </c>
    </row>
    <row r="87" spans="2:46" ht="15.75" thickBot="1" x14ac:dyDescent="0.3">
      <c r="B87" s="112" t="s">
        <v>49</v>
      </c>
      <c r="C87" s="15"/>
      <c r="D87" s="35"/>
      <c r="E87" s="80" t="str">
        <f t="shared" si="19"/>
        <v/>
      </c>
      <c r="F87" s="80" t="str">
        <f t="shared" si="21"/>
        <v/>
      </c>
      <c r="G87" s="134" t="e">
        <f t="shared" si="16"/>
        <v>#DIV/0!</v>
      </c>
      <c r="H87" s="84"/>
      <c r="I87" s="85"/>
      <c r="J87" s="39"/>
      <c r="K87" s="39"/>
      <c r="L87" s="39"/>
      <c r="M87" s="39"/>
      <c r="N87" s="110" t="e">
        <f t="shared" si="18"/>
        <v>#DIV/0!</v>
      </c>
      <c r="O87" s="49" t="e">
        <f t="shared" si="22"/>
        <v>#DIV/0!</v>
      </c>
      <c r="P87" s="33"/>
      <c r="Q87" s="70"/>
      <c r="R87" s="8"/>
      <c r="S87" s="8"/>
      <c r="T87" s="8"/>
      <c r="U87" s="39"/>
      <c r="V87" s="55" t="e">
        <f t="shared" si="17"/>
        <v>#DIV/0!</v>
      </c>
      <c r="W87" s="48" t="e">
        <f t="shared" si="23"/>
        <v>#DIV/0!</v>
      </c>
      <c r="X87" s="56"/>
      <c r="Y87" s="71" t="str">
        <f t="shared" si="20"/>
        <v/>
      </c>
      <c r="Z87" s="60"/>
      <c r="AA87" s="60" t="str">
        <f t="shared" si="24"/>
        <v/>
      </c>
      <c r="AB87" s="56"/>
      <c r="AC87" s="71"/>
      <c r="AD87" s="60"/>
      <c r="AE87" s="61" t="str">
        <f t="shared" si="25"/>
        <v/>
      </c>
      <c r="AF87" s="87"/>
      <c r="AG87" s="15" t="s">
        <v>16</v>
      </c>
      <c r="AH87" s="16" t="s">
        <v>18</v>
      </c>
      <c r="AI87" s="44">
        <f>K89-(K89*0.2)</f>
        <v>0</v>
      </c>
      <c r="AJ87" s="26"/>
      <c r="AL87" s="15" t="s">
        <v>16</v>
      </c>
      <c r="AM87" s="16" t="s">
        <v>18</v>
      </c>
      <c r="AN87" s="44">
        <f>S89-(S89*0.2)</f>
        <v>0</v>
      </c>
      <c r="AO87" s="26"/>
      <c r="AQ87" s="15" t="s">
        <v>16</v>
      </c>
      <c r="AR87" s="16" t="s">
        <v>18</v>
      </c>
      <c r="AS87" s="38">
        <f>AB109-(AB109*0.2)</f>
        <v>0</v>
      </c>
      <c r="AT87" s="26"/>
    </row>
    <row r="88" spans="2:46" ht="15.75" thickBot="1" x14ac:dyDescent="0.3">
      <c r="B88" s="112" t="s">
        <v>49</v>
      </c>
      <c r="C88" s="15"/>
      <c r="D88" s="35"/>
      <c r="E88" s="114" t="str">
        <f t="shared" si="19"/>
        <v/>
      </c>
      <c r="F88" s="114" t="str">
        <f t="shared" si="21"/>
        <v/>
      </c>
      <c r="G88" s="133" t="e">
        <f t="shared" si="16"/>
        <v>#DIV/0!</v>
      </c>
      <c r="H88" s="115"/>
      <c r="I88" s="116"/>
      <c r="J88" s="117"/>
      <c r="K88" s="117"/>
      <c r="L88" s="117"/>
      <c r="M88" s="117"/>
      <c r="N88" s="111" t="e">
        <f t="shared" si="18"/>
        <v>#DIV/0!</v>
      </c>
      <c r="O88" s="118" t="e">
        <f t="shared" si="22"/>
        <v>#DIV/0!</v>
      </c>
      <c r="P88" s="34"/>
      <c r="Q88" s="119"/>
      <c r="R88" s="117"/>
      <c r="S88" s="117"/>
      <c r="T88" s="9"/>
      <c r="U88" s="117"/>
      <c r="V88" s="120" t="e">
        <f t="shared" si="17"/>
        <v>#DIV/0!</v>
      </c>
      <c r="W88" s="121" t="e">
        <f t="shared" si="23"/>
        <v>#DIV/0!</v>
      </c>
      <c r="X88" s="57"/>
      <c r="Y88" s="122" t="str">
        <f t="shared" si="20"/>
        <v/>
      </c>
      <c r="Z88" s="62"/>
      <c r="AA88" s="62" t="str">
        <f t="shared" si="24"/>
        <v/>
      </c>
      <c r="AB88" s="57"/>
      <c r="AC88" s="122"/>
      <c r="AD88" s="62"/>
      <c r="AE88" s="123" t="str">
        <f t="shared" si="25"/>
        <v/>
      </c>
      <c r="AF88" s="87"/>
    </row>
    <row r="89" spans="2:46" ht="15.75" thickBot="1" x14ac:dyDescent="0.3">
      <c r="C89" s="18" t="s">
        <v>4</v>
      </c>
      <c r="D89" s="78"/>
      <c r="E89" s="124">
        <f t="shared" ref="E89:AC89" si="26">SUM(E75:E88)</f>
        <v>0</v>
      </c>
      <c r="F89" s="124">
        <f>SUM(F75:F88)</f>
        <v>0</v>
      </c>
      <c r="G89" s="124" t="e">
        <f t="shared" si="26"/>
        <v>#DIV/0!</v>
      </c>
      <c r="H89" s="124">
        <f t="shared" si="26"/>
        <v>0</v>
      </c>
      <c r="I89" s="124">
        <f t="shared" si="26"/>
        <v>0</v>
      </c>
      <c r="J89" s="124">
        <f t="shared" si="26"/>
        <v>0</v>
      </c>
      <c r="K89" s="124">
        <f t="shared" si="26"/>
        <v>0</v>
      </c>
      <c r="L89" s="124">
        <f t="shared" si="26"/>
        <v>0</v>
      </c>
      <c r="M89" s="124">
        <f t="shared" si="26"/>
        <v>0</v>
      </c>
      <c r="N89" s="124" t="e">
        <f t="shared" si="26"/>
        <v>#DIV/0!</v>
      </c>
      <c r="O89" s="124" t="e">
        <f t="shared" si="26"/>
        <v>#DIV/0!</v>
      </c>
      <c r="P89" s="124">
        <f t="shared" si="26"/>
        <v>0</v>
      </c>
      <c r="Q89" s="124">
        <f t="shared" si="26"/>
        <v>0</v>
      </c>
      <c r="R89" s="124">
        <f t="shared" si="26"/>
        <v>0</v>
      </c>
      <c r="S89" s="124">
        <f t="shared" si="26"/>
        <v>0</v>
      </c>
      <c r="T89" s="124">
        <f t="shared" si="26"/>
        <v>0</v>
      </c>
      <c r="U89" s="124">
        <f t="shared" si="26"/>
        <v>0</v>
      </c>
      <c r="V89" s="124" t="e">
        <f t="shared" si="26"/>
        <v>#DIV/0!</v>
      </c>
      <c r="W89" s="124" t="e">
        <f t="shared" si="26"/>
        <v>#DIV/0!</v>
      </c>
      <c r="X89" s="124">
        <f t="shared" si="26"/>
        <v>0</v>
      </c>
      <c r="Y89" s="124">
        <f t="shared" si="26"/>
        <v>0</v>
      </c>
      <c r="Z89" s="124">
        <f t="shared" si="26"/>
        <v>0</v>
      </c>
      <c r="AA89" s="124">
        <f t="shared" si="26"/>
        <v>0</v>
      </c>
      <c r="AB89" s="124">
        <f t="shared" si="26"/>
        <v>0</v>
      </c>
      <c r="AC89" s="124">
        <f t="shared" si="26"/>
        <v>0</v>
      </c>
      <c r="AD89" s="124">
        <f>SUM(AD75:AD88)</f>
        <v>0</v>
      </c>
    </row>
    <row r="90" spans="2:46" ht="15.75" thickBot="1" x14ac:dyDescent="0.3">
      <c r="C90" s="17" t="s">
        <v>5</v>
      </c>
      <c r="D90" s="79" t="e">
        <f>AVERAGE(D57:D89)</f>
        <v>#DIV/0!</v>
      </c>
      <c r="E90" s="36" t="e">
        <f>AVERAGE(E75:E88)</f>
        <v>#DIV/0!</v>
      </c>
      <c r="F90" s="36" t="e">
        <f t="shared" ref="F90:AC90" si="27">AVERAGE(F75:F88)</f>
        <v>#DIV/0!</v>
      </c>
      <c r="G90" s="36" t="e">
        <f t="shared" si="27"/>
        <v>#DIV/0!</v>
      </c>
      <c r="H90" s="36" t="e">
        <f t="shared" si="27"/>
        <v>#DIV/0!</v>
      </c>
      <c r="I90" s="36" t="e">
        <f t="shared" si="27"/>
        <v>#DIV/0!</v>
      </c>
      <c r="J90" s="36" t="e">
        <f t="shared" si="27"/>
        <v>#DIV/0!</v>
      </c>
      <c r="K90" s="36" t="e">
        <f t="shared" si="27"/>
        <v>#DIV/0!</v>
      </c>
      <c r="L90" s="36" t="e">
        <f t="shared" si="27"/>
        <v>#DIV/0!</v>
      </c>
      <c r="M90" s="36" t="e">
        <f t="shared" si="27"/>
        <v>#DIV/0!</v>
      </c>
      <c r="N90" s="36" t="e">
        <f t="shared" si="27"/>
        <v>#DIV/0!</v>
      </c>
      <c r="O90" s="36" t="e">
        <f t="shared" si="27"/>
        <v>#DIV/0!</v>
      </c>
      <c r="P90" s="36" t="e">
        <f t="shared" si="27"/>
        <v>#DIV/0!</v>
      </c>
      <c r="Q90" s="36" t="e">
        <f t="shared" si="27"/>
        <v>#DIV/0!</v>
      </c>
      <c r="R90" s="36" t="e">
        <f t="shared" si="27"/>
        <v>#DIV/0!</v>
      </c>
      <c r="S90" s="36" t="e">
        <f t="shared" si="27"/>
        <v>#DIV/0!</v>
      </c>
      <c r="T90" s="36" t="e">
        <f t="shared" si="27"/>
        <v>#DIV/0!</v>
      </c>
      <c r="U90" s="36" t="e">
        <f t="shared" si="27"/>
        <v>#DIV/0!</v>
      </c>
      <c r="V90" s="36" t="e">
        <f t="shared" si="27"/>
        <v>#DIV/0!</v>
      </c>
      <c r="W90" s="36" t="e">
        <f t="shared" si="27"/>
        <v>#DIV/0!</v>
      </c>
      <c r="X90" s="36" t="e">
        <f t="shared" si="27"/>
        <v>#DIV/0!</v>
      </c>
      <c r="Y90" s="36" t="e">
        <f t="shared" si="27"/>
        <v>#DIV/0!</v>
      </c>
      <c r="Z90" s="36" t="e">
        <f t="shared" si="27"/>
        <v>#DIV/0!</v>
      </c>
      <c r="AA90" s="36" t="e">
        <f t="shared" si="27"/>
        <v>#DIV/0!</v>
      </c>
      <c r="AB90" s="36" t="e">
        <f t="shared" si="27"/>
        <v>#DIV/0!</v>
      </c>
      <c r="AC90" s="36" t="e">
        <f t="shared" si="27"/>
        <v>#DIV/0!</v>
      </c>
      <c r="AD90" s="36" t="e">
        <f>AVERAGE(AD75:AD88)</f>
        <v>#DIV/0!</v>
      </c>
      <c r="AG90" s="202" t="s">
        <v>19</v>
      </c>
      <c r="AH90" s="202"/>
      <c r="AI90" s="202"/>
      <c r="AJ90" s="202"/>
      <c r="AL90" s="203" t="s">
        <v>23</v>
      </c>
      <c r="AM90" s="203"/>
      <c r="AN90" s="203"/>
      <c r="AO90" s="203"/>
      <c r="AQ90" s="204" t="s">
        <v>33</v>
      </c>
      <c r="AR90" s="204"/>
      <c r="AS90" s="204"/>
      <c r="AT90" s="204"/>
    </row>
    <row r="91" spans="2:46" ht="15.75" thickBot="1" x14ac:dyDescent="0.3">
      <c r="AG91" s="199"/>
      <c r="AH91" s="200"/>
      <c r="AI91" s="200"/>
      <c r="AJ91" s="200"/>
      <c r="AL91" s="199"/>
      <c r="AM91" s="200"/>
      <c r="AN91" s="200"/>
      <c r="AO91" s="200"/>
      <c r="AQ91" s="201" t="s">
        <v>12</v>
      </c>
      <c r="AR91" s="201"/>
      <c r="AS91" s="201"/>
      <c r="AT91" s="201"/>
    </row>
    <row r="92" spans="2:46" ht="15.75" thickBot="1" x14ac:dyDescent="0.3">
      <c r="AG92" s="15" t="s">
        <v>13</v>
      </c>
      <c r="AH92" s="16" t="s">
        <v>18</v>
      </c>
      <c r="AI92" s="47">
        <v>9.9000000000000008E-3</v>
      </c>
      <c r="AJ92" s="26"/>
      <c r="AL92" s="15" t="s">
        <v>13</v>
      </c>
      <c r="AM92" s="16" t="s">
        <v>18</v>
      </c>
      <c r="AN92" s="53">
        <f>0.005</f>
        <v>5.0000000000000001E-3</v>
      </c>
      <c r="AO92" s="26"/>
      <c r="AQ92" s="15" t="s">
        <v>13</v>
      </c>
      <c r="AR92" s="16" t="s">
        <v>14</v>
      </c>
      <c r="AS92" s="42">
        <f>AD109+(AD109*0.2)</f>
        <v>0</v>
      </c>
      <c r="AT92" s="26"/>
    </row>
    <row r="93" spans="2:46" ht="15.75" thickBot="1" x14ac:dyDescent="0.3">
      <c r="AG93" s="15" t="s">
        <v>15</v>
      </c>
      <c r="AH93" s="16" t="s">
        <v>17</v>
      </c>
      <c r="AI93" s="47">
        <v>0.01</v>
      </c>
      <c r="AJ93" s="47">
        <v>0.02</v>
      </c>
      <c r="AL93" s="15" t="s">
        <v>15</v>
      </c>
      <c r="AM93" s="16" t="s">
        <v>17</v>
      </c>
      <c r="AN93" s="53">
        <f>AN92+0.001</f>
        <v>6.0000000000000001E-3</v>
      </c>
      <c r="AO93" s="54">
        <f>AN94-0.0001</f>
        <v>-1E-4</v>
      </c>
      <c r="AQ93" s="15" t="s">
        <v>15</v>
      </c>
      <c r="AR93" s="16" t="s">
        <v>17</v>
      </c>
      <c r="AS93" s="42">
        <f>AS94+1</f>
        <v>1</v>
      </c>
      <c r="AT93" s="42">
        <f>AS92-1</f>
        <v>-1</v>
      </c>
    </row>
    <row r="94" spans="2:46" ht="15.75" thickBot="1" x14ac:dyDescent="0.3">
      <c r="AG94" s="15" t="s">
        <v>16</v>
      </c>
      <c r="AH94" s="16" t="s">
        <v>14</v>
      </c>
      <c r="AI94" s="47">
        <v>2.01E-2</v>
      </c>
      <c r="AJ94" s="26"/>
      <c r="AL94" s="15" t="s">
        <v>16</v>
      </c>
      <c r="AM94" s="16" t="s">
        <v>14</v>
      </c>
      <c r="AN94" s="53">
        <f>V109-(V109*0.02)</f>
        <v>0</v>
      </c>
      <c r="AO94" s="26"/>
      <c r="AQ94" s="15" t="s">
        <v>16</v>
      </c>
      <c r="AR94" s="16" t="s">
        <v>18</v>
      </c>
      <c r="AS94" s="42">
        <f>AD109-(AD109*0.2)</f>
        <v>0</v>
      </c>
      <c r="AT94" s="2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</sheetData>
  <mergeCells count="93">
    <mergeCell ref="K1:S2"/>
    <mergeCell ref="AL6:AO6"/>
    <mergeCell ref="AQ6:AT6"/>
    <mergeCell ref="AL7:AO7"/>
    <mergeCell ref="AQ7:AT7"/>
    <mergeCell ref="AL27:AO27"/>
    <mergeCell ref="AQ27:AT27"/>
    <mergeCell ref="C3:D4"/>
    <mergeCell ref="E3:G3"/>
    <mergeCell ref="H3:O3"/>
    <mergeCell ref="P3:W3"/>
    <mergeCell ref="X3:AA3"/>
    <mergeCell ref="AB3:AE3"/>
    <mergeCell ref="AG6:AJ6"/>
    <mergeCell ref="AG7:AJ7"/>
    <mergeCell ref="AG19:AJ19"/>
    <mergeCell ref="AG20:AJ20"/>
    <mergeCell ref="AG26:AJ26"/>
    <mergeCell ref="AG27:AJ27"/>
    <mergeCell ref="AL19:AO19"/>
    <mergeCell ref="AQ19:AT19"/>
    <mergeCell ref="AL20:AO20"/>
    <mergeCell ref="AQ20:AT20"/>
    <mergeCell ref="AL26:AO26"/>
    <mergeCell ref="AQ26:AT26"/>
    <mergeCell ref="AG13:AJ13"/>
    <mergeCell ref="AL13:AO13"/>
    <mergeCell ref="AQ13:AT13"/>
    <mergeCell ref="AG14:AJ14"/>
    <mergeCell ref="AL14:AO14"/>
    <mergeCell ref="AQ14:AT14"/>
    <mergeCell ref="K35:S36"/>
    <mergeCell ref="C37:D38"/>
    <mergeCell ref="E37:G37"/>
    <mergeCell ref="H37:O37"/>
    <mergeCell ref="P37:W37"/>
    <mergeCell ref="X37:AA37"/>
    <mergeCell ref="AB37:AE37"/>
    <mergeCell ref="AG40:AJ40"/>
    <mergeCell ref="AL40:AO40"/>
    <mergeCell ref="AQ40:AT40"/>
    <mergeCell ref="AG41:AJ41"/>
    <mergeCell ref="AL41:AO41"/>
    <mergeCell ref="AQ41:AT41"/>
    <mergeCell ref="AG47:AJ47"/>
    <mergeCell ref="AL47:AO47"/>
    <mergeCell ref="AQ47:AT47"/>
    <mergeCell ref="AG48:AJ48"/>
    <mergeCell ref="AL48:AO48"/>
    <mergeCell ref="AQ48:AT48"/>
    <mergeCell ref="AG53:AJ53"/>
    <mergeCell ref="AL53:AO53"/>
    <mergeCell ref="AQ53:AT53"/>
    <mergeCell ref="AG54:AJ54"/>
    <mergeCell ref="AL54:AO54"/>
    <mergeCell ref="AQ54:AT54"/>
    <mergeCell ref="AG60:AJ60"/>
    <mergeCell ref="AL60:AO60"/>
    <mergeCell ref="AQ60:AT60"/>
    <mergeCell ref="AG61:AJ61"/>
    <mergeCell ref="AL61:AO61"/>
    <mergeCell ref="AQ61:AT61"/>
    <mergeCell ref="K70:S71"/>
    <mergeCell ref="AG70:AJ70"/>
    <mergeCell ref="AL70:AO70"/>
    <mergeCell ref="AQ70:AT70"/>
    <mergeCell ref="AG71:AJ71"/>
    <mergeCell ref="AL71:AO71"/>
    <mergeCell ref="AQ71:AT71"/>
    <mergeCell ref="C72:D73"/>
    <mergeCell ref="E72:G72"/>
    <mergeCell ref="H72:O72"/>
    <mergeCell ref="P72:W72"/>
    <mergeCell ref="X72:AA72"/>
    <mergeCell ref="AB72:AE72"/>
    <mergeCell ref="AG77:AJ77"/>
    <mergeCell ref="AL77:AO77"/>
    <mergeCell ref="AQ77:AT77"/>
    <mergeCell ref="AG78:AJ78"/>
    <mergeCell ref="AL78:AO78"/>
    <mergeCell ref="AQ78:AT78"/>
    <mergeCell ref="AG83:AJ83"/>
    <mergeCell ref="AL83:AO83"/>
    <mergeCell ref="AQ83:AT83"/>
    <mergeCell ref="AG84:AJ84"/>
    <mergeCell ref="AL84:AO84"/>
    <mergeCell ref="AQ84:AT84"/>
    <mergeCell ref="AG90:AJ90"/>
    <mergeCell ref="AL90:AO90"/>
    <mergeCell ref="AQ90:AT90"/>
    <mergeCell ref="AG91:AJ91"/>
    <mergeCell ref="AL91:AO91"/>
    <mergeCell ref="AQ91:AT9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587"/>
  <sheetViews>
    <sheetView workbookViewId="0"/>
  </sheetViews>
  <sheetFormatPr baseColWidth="10" defaultRowHeight="15" x14ac:dyDescent="0.25"/>
  <cols>
    <col min="1" max="1" width="11.42578125" style="2"/>
    <col min="2" max="2" width="11.42578125" style="112"/>
    <col min="3" max="3" width="34.140625" customWidth="1"/>
    <col min="6" max="6" width="11.42578125" customWidth="1"/>
    <col min="9" max="9" width="11.42578125" hidden="1" customWidth="1"/>
    <col min="12" max="12" width="0" hidden="1" customWidth="1"/>
    <col min="15" max="15" width="0" hidden="1" customWidth="1"/>
    <col min="17" max="17" width="0" hidden="1" customWidth="1"/>
    <col min="20" max="20" width="0" hidden="1" customWidth="1"/>
    <col min="23" max="23" width="11.42578125" hidden="1" customWidth="1"/>
    <col min="25" max="25" width="0" hidden="1" customWidth="1"/>
    <col min="27" max="27" width="0" hidden="1" customWidth="1"/>
    <col min="29" max="29" width="0" hidden="1" customWidth="1"/>
    <col min="31" max="31" width="0" hidden="1" customWidth="1"/>
  </cols>
  <sheetData>
    <row r="1" spans="1:46" x14ac:dyDescent="0.25">
      <c r="C1" s="10"/>
      <c r="D1" s="12"/>
      <c r="E1" s="12"/>
      <c r="F1" s="12"/>
      <c r="G1" s="12"/>
      <c r="H1" s="12"/>
      <c r="I1" s="12"/>
      <c r="J1" s="12"/>
      <c r="K1" s="208" t="s">
        <v>1</v>
      </c>
      <c r="L1" s="208"/>
      <c r="M1" s="208"/>
      <c r="N1" s="208"/>
      <c r="O1" s="208"/>
      <c r="P1" s="208"/>
      <c r="Q1" s="208"/>
      <c r="R1" s="208"/>
      <c r="S1" s="208"/>
      <c r="T1" s="125"/>
      <c r="U1" s="12"/>
      <c r="V1" s="12"/>
      <c r="W1" s="12"/>
      <c r="X1" s="12"/>
      <c r="Y1" s="12"/>
      <c r="Z1" s="12"/>
      <c r="AA1" s="12"/>
      <c r="AB1" s="12"/>
      <c r="AC1" s="12"/>
      <c r="AD1" s="12"/>
      <c r="AE1" s="75"/>
      <c r="AF1" s="87"/>
    </row>
    <row r="2" spans="1:46" ht="15.75" thickBot="1" x14ac:dyDescent="0.3">
      <c r="C2" s="11"/>
      <c r="D2" s="13"/>
      <c r="E2" s="13"/>
      <c r="F2" s="13"/>
      <c r="G2" s="13"/>
      <c r="H2" s="13"/>
      <c r="I2" s="13"/>
      <c r="J2" s="13"/>
      <c r="K2" s="209"/>
      <c r="L2" s="209"/>
      <c r="M2" s="209"/>
      <c r="N2" s="209"/>
      <c r="O2" s="209"/>
      <c r="P2" s="209"/>
      <c r="Q2" s="209"/>
      <c r="R2" s="209"/>
      <c r="S2" s="209"/>
      <c r="T2" s="69"/>
      <c r="U2" s="13"/>
      <c r="V2" s="13"/>
      <c r="W2" s="13"/>
      <c r="X2" s="52"/>
      <c r="Y2" s="13"/>
      <c r="Z2" s="13"/>
      <c r="AA2" s="13"/>
      <c r="AB2" s="52"/>
      <c r="AC2" s="13"/>
      <c r="AD2" s="13"/>
      <c r="AE2" s="76"/>
      <c r="AF2" s="87"/>
    </row>
    <row r="3" spans="1:46" ht="15.75" thickBot="1" x14ac:dyDescent="0.3">
      <c r="C3" s="210"/>
      <c r="D3" s="211"/>
      <c r="E3" s="205"/>
      <c r="F3" s="206"/>
      <c r="G3" s="207"/>
      <c r="H3" s="205" t="s">
        <v>2</v>
      </c>
      <c r="I3" s="206"/>
      <c r="J3" s="206"/>
      <c r="K3" s="206"/>
      <c r="L3" s="206"/>
      <c r="M3" s="206"/>
      <c r="N3" s="206"/>
      <c r="O3" s="207"/>
      <c r="P3" s="205" t="s">
        <v>3</v>
      </c>
      <c r="Q3" s="206"/>
      <c r="R3" s="206"/>
      <c r="S3" s="206"/>
      <c r="T3" s="206"/>
      <c r="U3" s="206"/>
      <c r="V3" s="206"/>
      <c r="W3" s="207"/>
      <c r="X3" s="205" t="s">
        <v>29</v>
      </c>
      <c r="Y3" s="206"/>
      <c r="Z3" s="206"/>
      <c r="AA3" s="206"/>
      <c r="AB3" s="205" t="s">
        <v>28</v>
      </c>
      <c r="AC3" s="206"/>
      <c r="AD3" s="206"/>
      <c r="AE3" s="207"/>
      <c r="AF3" s="87"/>
    </row>
    <row r="4" spans="1:46" ht="45.75" thickBot="1" x14ac:dyDescent="0.3">
      <c r="C4" s="212"/>
      <c r="D4" s="213"/>
      <c r="E4" s="20" t="s">
        <v>34</v>
      </c>
      <c r="F4" s="20" t="s">
        <v>35</v>
      </c>
      <c r="G4" s="20" t="s">
        <v>36</v>
      </c>
      <c r="H4" s="19" t="s">
        <v>7</v>
      </c>
      <c r="I4" s="21"/>
      <c r="J4" s="20" t="s">
        <v>8</v>
      </c>
      <c r="K4" s="20" t="s">
        <v>9</v>
      </c>
      <c r="L4" s="20"/>
      <c r="M4" s="29" t="s">
        <v>10</v>
      </c>
      <c r="N4" s="29" t="s">
        <v>27</v>
      </c>
      <c r="O4" s="30"/>
      <c r="P4" s="21" t="s">
        <v>7</v>
      </c>
      <c r="Q4" s="21"/>
      <c r="R4" s="20" t="s">
        <v>8</v>
      </c>
      <c r="S4" s="20" t="s">
        <v>9</v>
      </c>
      <c r="T4" s="20"/>
      <c r="U4" s="29" t="s">
        <v>10</v>
      </c>
      <c r="V4" s="29" t="s">
        <v>27</v>
      </c>
      <c r="W4" s="29"/>
      <c r="X4" s="89" t="s">
        <v>7</v>
      </c>
      <c r="Y4" s="28"/>
      <c r="Z4" s="29" t="s">
        <v>11</v>
      </c>
      <c r="AA4" s="29"/>
      <c r="AB4" s="89" t="s">
        <v>7</v>
      </c>
      <c r="AC4" s="28"/>
      <c r="AD4" s="29" t="s">
        <v>11</v>
      </c>
      <c r="AE4" s="30"/>
      <c r="AF4" s="87"/>
    </row>
    <row r="5" spans="1:46" s="190" customFormat="1" ht="15.75" thickBot="1" x14ac:dyDescent="0.3">
      <c r="A5" s="176" t="s">
        <v>113</v>
      </c>
      <c r="B5" s="177"/>
      <c r="C5" s="178" t="s">
        <v>0</v>
      </c>
      <c r="D5" s="179" t="s">
        <v>6</v>
      </c>
      <c r="E5" s="180"/>
      <c r="F5" s="180"/>
      <c r="G5" s="180"/>
      <c r="H5" s="181"/>
      <c r="I5" s="181"/>
      <c r="J5" s="181"/>
      <c r="K5" s="181"/>
      <c r="L5" s="181"/>
      <c r="M5" s="181"/>
      <c r="N5" s="182"/>
      <c r="O5" s="183"/>
      <c r="P5" s="181"/>
      <c r="Q5" s="181"/>
      <c r="R5" s="181"/>
      <c r="S5" s="181"/>
      <c r="T5" s="181"/>
      <c r="U5" s="184"/>
      <c r="V5" s="182"/>
      <c r="W5" s="181"/>
      <c r="X5" s="185"/>
      <c r="Y5" s="186"/>
      <c r="Z5" s="187"/>
      <c r="AA5" s="186"/>
      <c r="AB5" s="185"/>
      <c r="AC5" s="186"/>
      <c r="AD5" s="187"/>
      <c r="AE5" s="188"/>
      <c r="AF5" s="189"/>
    </row>
    <row r="6" spans="1:46" ht="15.75" thickBot="1" x14ac:dyDescent="0.3">
      <c r="A6" s="166"/>
      <c r="B6" s="112" t="s">
        <v>48</v>
      </c>
      <c r="C6" s="175"/>
      <c r="D6" s="66"/>
      <c r="E6" s="80"/>
      <c r="F6" s="80"/>
      <c r="G6" s="91" t="e">
        <f>IF(ISBLANK(N6),"",AVERAGE(N6,V6))</f>
        <v>#DIV/0!</v>
      </c>
      <c r="H6" s="84"/>
      <c r="I6" s="85"/>
      <c r="J6" s="39"/>
      <c r="K6" s="39"/>
      <c r="L6" s="39"/>
      <c r="M6" s="39"/>
      <c r="N6" s="110" t="e">
        <f>J6/M6</f>
        <v>#DIV/0!</v>
      </c>
      <c r="O6" s="49"/>
      <c r="P6" s="33"/>
      <c r="Q6" s="70"/>
      <c r="R6" s="8"/>
      <c r="S6" s="8"/>
      <c r="T6" s="8"/>
      <c r="U6" s="39"/>
      <c r="V6" s="55" t="e">
        <f>R6/U6</f>
        <v>#DIV/0!</v>
      </c>
      <c r="W6" s="48"/>
      <c r="X6" s="56"/>
      <c r="Y6" s="71"/>
      <c r="Z6" s="60"/>
      <c r="AA6" s="60"/>
      <c r="AB6" s="56"/>
      <c r="AC6" s="71"/>
      <c r="AD6" s="60"/>
      <c r="AE6" s="61"/>
      <c r="AF6" s="87"/>
      <c r="AG6" s="202" t="s">
        <v>20</v>
      </c>
      <c r="AH6" s="202"/>
      <c r="AI6" s="202"/>
      <c r="AJ6" s="202"/>
      <c r="AL6" s="203" t="s">
        <v>26</v>
      </c>
      <c r="AM6" s="203"/>
      <c r="AN6" s="203"/>
      <c r="AO6" s="203"/>
      <c r="AQ6" s="204" t="s">
        <v>30</v>
      </c>
      <c r="AR6" s="204"/>
      <c r="AS6" s="204"/>
      <c r="AT6" s="204"/>
    </row>
    <row r="7" spans="1:46" ht="15.75" thickBot="1" x14ac:dyDescent="0.3">
      <c r="A7" s="166"/>
      <c r="B7" s="112" t="s">
        <v>48</v>
      </c>
      <c r="C7" s="175"/>
      <c r="D7" s="35"/>
      <c r="E7" s="80"/>
      <c r="F7" s="80"/>
      <c r="G7" s="91" t="e">
        <f t="shared" ref="G7:G29" si="0">IF(ISBLANK(N7),"",AVERAGE(N7,V7))</f>
        <v>#DIV/0!</v>
      </c>
      <c r="H7" s="84"/>
      <c r="I7" s="85"/>
      <c r="J7" s="39"/>
      <c r="K7" s="39"/>
      <c r="L7" s="39"/>
      <c r="M7" s="39"/>
      <c r="N7" s="110" t="e">
        <f t="shared" ref="N7:N30" si="1">J7/M7</f>
        <v>#DIV/0!</v>
      </c>
      <c r="O7" s="49"/>
      <c r="P7" s="33"/>
      <c r="Q7" s="70"/>
      <c r="R7" s="8"/>
      <c r="S7" s="8"/>
      <c r="T7" s="8"/>
      <c r="U7" s="39"/>
      <c r="V7" s="55" t="e">
        <f t="shared" ref="V7:V30" si="2">R7/U7</f>
        <v>#DIV/0!</v>
      </c>
      <c r="W7" s="48"/>
      <c r="X7" s="56"/>
      <c r="Y7" s="71"/>
      <c r="Z7" s="60"/>
      <c r="AA7" s="60"/>
      <c r="AB7" s="56"/>
      <c r="AC7" s="71"/>
      <c r="AD7" s="60"/>
      <c r="AE7" s="61"/>
      <c r="AF7" s="87"/>
      <c r="AG7" s="201" t="s">
        <v>12</v>
      </c>
      <c r="AH7" s="201"/>
      <c r="AI7" s="201"/>
      <c r="AJ7" s="201"/>
      <c r="AL7" s="201" t="s">
        <v>12</v>
      </c>
      <c r="AM7" s="201"/>
      <c r="AN7" s="201"/>
      <c r="AO7" s="201"/>
      <c r="AQ7" s="201" t="s">
        <v>12</v>
      </c>
      <c r="AR7" s="201"/>
      <c r="AS7" s="201"/>
      <c r="AT7" s="201"/>
    </row>
    <row r="8" spans="1:46" ht="15.75" thickBot="1" x14ac:dyDescent="0.3">
      <c r="A8" s="166"/>
      <c r="B8" s="112" t="s">
        <v>48</v>
      </c>
      <c r="C8" s="15"/>
      <c r="D8" s="35"/>
      <c r="E8" s="80"/>
      <c r="F8" s="80"/>
      <c r="G8" s="91" t="e">
        <f t="shared" si="0"/>
        <v>#DIV/0!</v>
      </c>
      <c r="H8" s="84"/>
      <c r="I8" s="85"/>
      <c r="J8" s="39"/>
      <c r="K8" s="39"/>
      <c r="L8" s="39"/>
      <c r="M8" s="39"/>
      <c r="N8" s="110" t="e">
        <f t="shared" si="1"/>
        <v>#DIV/0!</v>
      </c>
      <c r="O8" s="49"/>
      <c r="P8" s="33"/>
      <c r="Q8" s="70"/>
      <c r="R8" s="8"/>
      <c r="S8" s="8"/>
      <c r="T8" s="8"/>
      <c r="U8" s="39"/>
      <c r="V8" s="55" t="e">
        <f t="shared" si="2"/>
        <v>#DIV/0!</v>
      </c>
      <c r="W8" s="48"/>
      <c r="X8" s="56"/>
      <c r="Y8" s="71"/>
      <c r="Z8" s="60"/>
      <c r="AA8" s="60"/>
      <c r="AB8" s="56"/>
      <c r="AC8" s="71"/>
      <c r="AD8" s="60"/>
      <c r="AE8" s="61"/>
      <c r="AF8" s="87"/>
      <c r="AG8" s="15" t="s">
        <v>13</v>
      </c>
      <c r="AH8" s="16" t="s">
        <v>14</v>
      </c>
      <c r="AI8" s="38">
        <f>H31+(H31*0.2)</f>
        <v>0</v>
      </c>
      <c r="AJ8" s="26"/>
      <c r="AL8" s="15" t="s">
        <v>13</v>
      </c>
      <c r="AM8" s="16" t="s">
        <v>14</v>
      </c>
      <c r="AN8" s="38">
        <f>P31+(P31*0.2)</f>
        <v>0</v>
      </c>
      <c r="AO8" s="26"/>
      <c r="AQ8" s="15" t="s">
        <v>13</v>
      </c>
      <c r="AR8" s="16" t="s">
        <v>14</v>
      </c>
      <c r="AS8" s="38">
        <f>X31+(X31*0.2)</f>
        <v>0</v>
      </c>
      <c r="AT8" s="26"/>
    </row>
    <row r="9" spans="1:46" ht="15.75" thickBot="1" x14ac:dyDescent="0.3">
      <c r="A9" s="166"/>
      <c r="B9" s="112" t="s">
        <v>48</v>
      </c>
      <c r="C9" s="175"/>
      <c r="D9" s="35"/>
      <c r="E9" s="80"/>
      <c r="F9" s="80"/>
      <c r="G9" s="91" t="e">
        <f t="shared" si="0"/>
        <v>#DIV/0!</v>
      </c>
      <c r="H9" s="84"/>
      <c r="I9" s="85"/>
      <c r="J9" s="39"/>
      <c r="K9" s="39"/>
      <c r="L9" s="39"/>
      <c r="M9" s="39"/>
      <c r="N9" s="110" t="e">
        <f t="shared" si="1"/>
        <v>#DIV/0!</v>
      </c>
      <c r="O9" s="49"/>
      <c r="P9" s="33"/>
      <c r="Q9" s="70"/>
      <c r="R9" s="39"/>
      <c r="S9" s="39"/>
      <c r="T9" s="8"/>
      <c r="U9" s="39"/>
      <c r="V9" s="55" t="e">
        <f t="shared" si="2"/>
        <v>#DIV/0!</v>
      </c>
      <c r="W9" s="48"/>
      <c r="X9" s="56"/>
      <c r="Y9" s="71"/>
      <c r="Z9" s="60"/>
      <c r="AA9" s="60"/>
      <c r="AB9" s="56"/>
      <c r="AC9" s="71"/>
      <c r="AD9" s="60"/>
      <c r="AE9" s="61"/>
      <c r="AF9" s="87"/>
      <c r="AG9" s="15" t="s">
        <v>15</v>
      </c>
      <c r="AH9" s="16" t="s">
        <v>17</v>
      </c>
      <c r="AI9" s="38">
        <f>AI10+0.00001</f>
        <v>1.0000000000000001E-5</v>
      </c>
      <c r="AJ9" s="38">
        <f>AI8-0.00001</f>
        <v>-1.0000000000000001E-5</v>
      </c>
      <c r="AL9" s="15" t="s">
        <v>15</v>
      </c>
      <c r="AM9" s="16" t="s">
        <v>17</v>
      </c>
      <c r="AN9" s="38">
        <f>AN10+0.00001</f>
        <v>1.0000000000000001E-5</v>
      </c>
      <c r="AO9" s="38">
        <f>AN8-0.00001</f>
        <v>-1.0000000000000001E-5</v>
      </c>
      <c r="AQ9" s="15" t="s">
        <v>15</v>
      </c>
      <c r="AR9" s="16" t="s">
        <v>17</v>
      </c>
      <c r="AS9" s="38">
        <f>AS10+0.00001</f>
        <v>1.0000000000000001E-5</v>
      </c>
      <c r="AT9" s="38">
        <f>AS8-0.0001</f>
        <v>-1E-4</v>
      </c>
    </row>
    <row r="10" spans="1:46" ht="15.75" thickBot="1" x14ac:dyDescent="0.3">
      <c r="A10" s="166"/>
      <c r="B10" s="112" t="s">
        <v>48</v>
      </c>
      <c r="C10" s="175"/>
      <c r="D10" s="35"/>
      <c r="E10" s="80"/>
      <c r="F10" s="80"/>
      <c r="G10" s="91" t="e">
        <f t="shared" si="0"/>
        <v>#DIV/0!</v>
      </c>
      <c r="H10" s="84"/>
      <c r="I10" s="85"/>
      <c r="J10" s="39"/>
      <c r="K10" s="39"/>
      <c r="L10" s="39"/>
      <c r="M10" s="39"/>
      <c r="N10" s="110" t="e">
        <f t="shared" si="1"/>
        <v>#DIV/0!</v>
      </c>
      <c r="O10" s="49"/>
      <c r="P10" s="33"/>
      <c r="Q10" s="70"/>
      <c r="R10" s="39"/>
      <c r="S10" s="39"/>
      <c r="T10" s="8"/>
      <c r="U10" s="39"/>
      <c r="V10" s="55" t="e">
        <f t="shared" si="2"/>
        <v>#DIV/0!</v>
      </c>
      <c r="W10" s="48"/>
      <c r="X10" s="56"/>
      <c r="Y10" s="71"/>
      <c r="Z10" s="60"/>
      <c r="AA10" s="60"/>
      <c r="AB10" s="56"/>
      <c r="AC10" s="71"/>
      <c r="AD10" s="60"/>
      <c r="AE10" s="61"/>
      <c r="AF10" s="87"/>
      <c r="AG10" s="15" t="s">
        <v>16</v>
      </c>
      <c r="AH10" s="16" t="s">
        <v>18</v>
      </c>
      <c r="AI10" s="38">
        <f>H31-(H31*0.2)</f>
        <v>0</v>
      </c>
      <c r="AJ10" s="26"/>
      <c r="AL10" s="15" t="s">
        <v>16</v>
      </c>
      <c r="AM10" s="16" t="s">
        <v>18</v>
      </c>
      <c r="AN10" s="38">
        <f>P31-(P31*0.2)</f>
        <v>0</v>
      </c>
      <c r="AO10" s="26"/>
      <c r="AQ10" s="15" t="s">
        <v>16</v>
      </c>
      <c r="AR10" s="16" t="s">
        <v>18</v>
      </c>
      <c r="AS10" s="38">
        <f>X31-(X31*0.2)</f>
        <v>0</v>
      </c>
      <c r="AT10" s="26"/>
    </row>
    <row r="11" spans="1:46" ht="15.75" thickBot="1" x14ac:dyDescent="0.3">
      <c r="A11" s="166"/>
      <c r="B11" s="112" t="s">
        <v>48</v>
      </c>
      <c r="C11" s="175"/>
      <c r="D11" s="35"/>
      <c r="E11" s="80"/>
      <c r="F11" s="80"/>
      <c r="G11" s="91" t="e">
        <f t="shared" si="0"/>
        <v>#DIV/0!</v>
      </c>
      <c r="H11" s="84"/>
      <c r="I11" s="85"/>
      <c r="J11" s="39"/>
      <c r="K11" s="39"/>
      <c r="L11" s="39"/>
      <c r="M11" s="39"/>
      <c r="N11" s="110" t="e">
        <f t="shared" si="1"/>
        <v>#DIV/0!</v>
      </c>
      <c r="O11" s="49"/>
      <c r="P11" s="33"/>
      <c r="Q11" s="70"/>
      <c r="R11" s="39"/>
      <c r="S11" s="39"/>
      <c r="T11" s="8"/>
      <c r="U11" s="39"/>
      <c r="V11" s="55" t="e">
        <f t="shared" si="2"/>
        <v>#DIV/0!</v>
      </c>
      <c r="W11" s="49"/>
      <c r="X11" s="56"/>
      <c r="Y11" s="71"/>
      <c r="Z11" s="60"/>
      <c r="AA11" s="60"/>
      <c r="AB11" s="56"/>
      <c r="AC11" s="71"/>
      <c r="AD11" s="60"/>
      <c r="AE11" s="61"/>
      <c r="AF11" s="87"/>
    </row>
    <row r="12" spans="1:46" ht="15.75" thickBot="1" x14ac:dyDescent="0.3">
      <c r="A12" s="166"/>
      <c r="B12" s="112" t="s">
        <v>48</v>
      </c>
      <c r="C12" s="175"/>
      <c r="D12" s="35"/>
      <c r="E12" s="80"/>
      <c r="F12" s="80"/>
      <c r="G12" s="91" t="e">
        <f t="shared" si="0"/>
        <v>#DIV/0!</v>
      </c>
      <c r="H12" s="84"/>
      <c r="I12" s="85"/>
      <c r="J12" s="39"/>
      <c r="K12" s="39"/>
      <c r="L12" s="39"/>
      <c r="M12" s="39"/>
      <c r="N12" s="110" t="e">
        <f t="shared" si="1"/>
        <v>#DIV/0!</v>
      </c>
      <c r="O12" s="49"/>
      <c r="P12" s="33"/>
      <c r="Q12" s="70"/>
      <c r="R12" s="39"/>
      <c r="S12" s="39"/>
      <c r="T12" s="8"/>
      <c r="U12" s="39"/>
      <c r="V12" s="55" t="e">
        <f t="shared" si="2"/>
        <v>#DIV/0!</v>
      </c>
      <c r="W12" s="49"/>
      <c r="X12" s="56"/>
      <c r="Y12" s="71"/>
      <c r="Z12" s="60"/>
      <c r="AA12" s="60"/>
      <c r="AB12" s="56"/>
      <c r="AC12" s="71"/>
      <c r="AD12" s="60"/>
      <c r="AE12" s="61"/>
      <c r="AF12" s="87"/>
    </row>
    <row r="13" spans="1:46" ht="15.75" thickBot="1" x14ac:dyDescent="0.3">
      <c r="A13" s="166"/>
      <c r="B13" s="112" t="s">
        <v>48</v>
      </c>
      <c r="C13" s="175"/>
      <c r="D13" s="35"/>
      <c r="E13" s="80"/>
      <c r="F13" s="80"/>
      <c r="G13" s="91" t="e">
        <f t="shared" si="0"/>
        <v>#DIV/0!</v>
      </c>
      <c r="H13" s="84"/>
      <c r="I13" s="85"/>
      <c r="J13" s="39"/>
      <c r="K13" s="39"/>
      <c r="L13" s="39"/>
      <c r="M13" s="39"/>
      <c r="N13" s="110" t="e">
        <f t="shared" si="1"/>
        <v>#DIV/0!</v>
      </c>
      <c r="O13" s="49"/>
      <c r="P13" s="33"/>
      <c r="Q13" s="70"/>
      <c r="R13" s="39"/>
      <c r="S13" s="39"/>
      <c r="T13" s="8"/>
      <c r="U13" s="39"/>
      <c r="V13" s="55" t="e">
        <f t="shared" si="2"/>
        <v>#DIV/0!</v>
      </c>
      <c r="W13" s="49"/>
      <c r="X13" s="56"/>
      <c r="Y13" s="71"/>
      <c r="Z13" s="60"/>
      <c r="AA13" s="60"/>
      <c r="AB13" s="56"/>
      <c r="AC13" s="71"/>
      <c r="AD13" s="60"/>
      <c r="AE13" s="61"/>
      <c r="AF13" s="87"/>
      <c r="AG13" s="202" t="s">
        <v>21</v>
      </c>
      <c r="AH13" s="202"/>
      <c r="AI13" s="202"/>
      <c r="AJ13" s="202"/>
      <c r="AL13" s="203" t="s">
        <v>25</v>
      </c>
      <c r="AM13" s="203"/>
      <c r="AN13" s="203"/>
      <c r="AO13" s="203"/>
      <c r="AQ13" s="204" t="s">
        <v>31</v>
      </c>
      <c r="AR13" s="204"/>
      <c r="AS13" s="204"/>
      <c r="AT13" s="204"/>
    </row>
    <row r="14" spans="1:46" ht="15.75" thickBot="1" x14ac:dyDescent="0.3">
      <c r="A14" s="166"/>
      <c r="B14" s="112" t="s">
        <v>48</v>
      </c>
      <c r="C14" s="175"/>
      <c r="D14" s="35"/>
      <c r="E14" s="80"/>
      <c r="F14" s="80"/>
      <c r="G14" s="91" t="e">
        <f t="shared" si="0"/>
        <v>#DIV/0!</v>
      </c>
      <c r="H14" s="84"/>
      <c r="I14" s="85"/>
      <c r="J14" s="39"/>
      <c r="K14" s="39"/>
      <c r="L14" s="39"/>
      <c r="M14" s="39"/>
      <c r="N14" s="110" t="e">
        <f t="shared" si="1"/>
        <v>#DIV/0!</v>
      </c>
      <c r="O14" s="49"/>
      <c r="P14" s="33"/>
      <c r="Q14" s="70"/>
      <c r="R14" s="39"/>
      <c r="S14" s="39"/>
      <c r="T14" s="8"/>
      <c r="U14" s="39"/>
      <c r="V14" s="55" t="e">
        <f t="shared" si="2"/>
        <v>#DIV/0!</v>
      </c>
      <c r="W14" s="49"/>
      <c r="X14" s="56"/>
      <c r="Y14" s="71"/>
      <c r="Z14" s="60"/>
      <c r="AA14" s="60"/>
      <c r="AB14" s="56"/>
      <c r="AC14" s="71"/>
      <c r="AD14" s="60"/>
      <c r="AE14" s="61"/>
      <c r="AF14" s="87"/>
      <c r="AG14" s="201" t="s">
        <v>12</v>
      </c>
      <c r="AH14" s="201"/>
      <c r="AI14" s="201"/>
      <c r="AJ14" s="201"/>
      <c r="AL14" s="201" t="s">
        <v>12</v>
      </c>
      <c r="AM14" s="201"/>
      <c r="AN14" s="201"/>
      <c r="AO14" s="201"/>
      <c r="AQ14" s="201" t="s">
        <v>12</v>
      </c>
      <c r="AR14" s="201"/>
      <c r="AS14" s="201"/>
      <c r="AT14" s="201"/>
    </row>
    <row r="15" spans="1:46" ht="15.75" thickBot="1" x14ac:dyDescent="0.3">
      <c r="A15" s="166"/>
      <c r="B15" s="112" t="s">
        <v>48</v>
      </c>
      <c r="C15" s="175"/>
      <c r="D15" s="35"/>
      <c r="E15" s="80"/>
      <c r="F15" s="80"/>
      <c r="G15" s="91" t="e">
        <f t="shared" si="0"/>
        <v>#DIV/0!</v>
      </c>
      <c r="H15" s="84"/>
      <c r="I15" s="85"/>
      <c r="J15" s="39"/>
      <c r="K15" s="39"/>
      <c r="L15" s="39"/>
      <c r="M15" s="39"/>
      <c r="N15" s="110" t="e">
        <f t="shared" si="1"/>
        <v>#DIV/0!</v>
      </c>
      <c r="O15" s="49"/>
      <c r="P15" s="33"/>
      <c r="Q15" s="70"/>
      <c r="R15" s="39"/>
      <c r="S15" s="39"/>
      <c r="T15" s="8"/>
      <c r="U15" s="39"/>
      <c r="V15" s="55" t="e">
        <f t="shared" si="2"/>
        <v>#DIV/0!</v>
      </c>
      <c r="W15" s="49"/>
      <c r="X15" s="56"/>
      <c r="Y15" s="71"/>
      <c r="Z15" s="60"/>
      <c r="AA15" s="60"/>
      <c r="AB15" s="56"/>
      <c r="AC15" s="71"/>
      <c r="AD15" s="60"/>
      <c r="AE15" s="61"/>
      <c r="AF15" s="87"/>
      <c r="AG15" s="15" t="s">
        <v>13</v>
      </c>
      <c r="AH15" s="16" t="s">
        <v>14</v>
      </c>
      <c r="AI15" s="42">
        <f>J31+(J31*0.2)</f>
        <v>0</v>
      </c>
      <c r="AJ15" s="26"/>
      <c r="AL15" s="15" t="s">
        <v>13</v>
      </c>
      <c r="AM15" s="16" t="s">
        <v>14</v>
      </c>
      <c r="AN15" s="42">
        <f>R31+(R31*0.2)</f>
        <v>0</v>
      </c>
      <c r="AO15" s="26"/>
      <c r="AQ15" s="15" t="s">
        <v>13</v>
      </c>
      <c r="AR15" s="16" t="s">
        <v>14</v>
      </c>
      <c r="AS15" s="42">
        <f>Z31+(Z31*0.2)</f>
        <v>0</v>
      </c>
      <c r="AT15" s="26"/>
    </row>
    <row r="16" spans="1:46" ht="15.75" thickBot="1" x14ac:dyDescent="0.3">
      <c r="A16" s="166"/>
      <c r="B16" s="112" t="s">
        <v>48</v>
      </c>
      <c r="C16" s="175"/>
      <c r="D16" s="35"/>
      <c r="E16" s="80"/>
      <c r="F16" s="80"/>
      <c r="G16" s="91" t="e">
        <f t="shared" si="0"/>
        <v>#DIV/0!</v>
      </c>
      <c r="H16" s="84"/>
      <c r="I16" s="85"/>
      <c r="J16" s="39"/>
      <c r="K16" s="39"/>
      <c r="L16" s="39"/>
      <c r="M16" s="39"/>
      <c r="N16" s="110" t="e">
        <f t="shared" si="1"/>
        <v>#DIV/0!</v>
      </c>
      <c r="O16" s="49"/>
      <c r="P16" s="33"/>
      <c r="Q16" s="70"/>
      <c r="R16" s="39"/>
      <c r="S16" s="39"/>
      <c r="T16" s="8"/>
      <c r="U16" s="8"/>
      <c r="V16" s="55" t="e">
        <f t="shared" si="2"/>
        <v>#DIV/0!</v>
      </c>
      <c r="W16" s="49"/>
      <c r="X16" s="56"/>
      <c r="Y16" s="71"/>
      <c r="Z16" s="60"/>
      <c r="AA16" s="60"/>
      <c r="AB16" s="56"/>
      <c r="AC16" s="71"/>
      <c r="AD16" s="60"/>
      <c r="AE16" s="61"/>
      <c r="AF16" s="87"/>
      <c r="AG16" s="15" t="s">
        <v>15</v>
      </c>
      <c r="AH16" s="16" t="s">
        <v>17</v>
      </c>
      <c r="AI16" s="42">
        <f>AI17+1</f>
        <v>1</v>
      </c>
      <c r="AJ16" s="43">
        <f>AI15-1</f>
        <v>-1</v>
      </c>
      <c r="AL16" s="15" t="s">
        <v>15</v>
      </c>
      <c r="AM16" s="16" t="s">
        <v>17</v>
      </c>
      <c r="AN16" s="42">
        <f>AN17+1</f>
        <v>1</v>
      </c>
      <c r="AO16" s="43">
        <f>AN15-1</f>
        <v>-1</v>
      </c>
      <c r="AQ16" s="15" t="s">
        <v>15</v>
      </c>
      <c r="AR16" s="16" t="s">
        <v>17</v>
      </c>
      <c r="AS16" s="42">
        <f>AS17+0.01</f>
        <v>0.01</v>
      </c>
      <c r="AT16" s="42">
        <f>AS15-0.1</f>
        <v>-0.1</v>
      </c>
    </row>
    <row r="17" spans="1:46" ht="15.75" thickBot="1" x14ac:dyDescent="0.3">
      <c r="A17" s="166"/>
      <c r="B17" s="112" t="s">
        <v>48</v>
      </c>
      <c r="C17" s="175"/>
      <c r="D17" s="35"/>
      <c r="E17" s="80"/>
      <c r="F17" s="80"/>
      <c r="G17" s="91" t="e">
        <f t="shared" si="0"/>
        <v>#DIV/0!</v>
      </c>
      <c r="H17" s="84"/>
      <c r="I17" s="85"/>
      <c r="J17" s="39"/>
      <c r="K17" s="39"/>
      <c r="L17" s="39"/>
      <c r="M17" s="39"/>
      <c r="N17" s="110" t="e">
        <f t="shared" si="1"/>
        <v>#DIV/0!</v>
      </c>
      <c r="O17" s="49"/>
      <c r="P17" s="33"/>
      <c r="Q17" s="70"/>
      <c r="R17" s="39"/>
      <c r="S17" s="39"/>
      <c r="T17" s="8"/>
      <c r="U17" s="8"/>
      <c r="V17" s="55" t="e">
        <f t="shared" si="2"/>
        <v>#DIV/0!</v>
      </c>
      <c r="W17" s="49"/>
      <c r="X17" s="56"/>
      <c r="Y17" s="71"/>
      <c r="Z17" s="60"/>
      <c r="AA17" s="60"/>
      <c r="AB17" s="56"/>
      <c r="AC17" s="71"/>
      <c r="AD17" s="60"/>
      <c r="AE17" s="61"/>
      <c r="AF17" s="87"/>
      <c r="AG17" s="15" t="s">
        <v>16</v>
      </c>
      <c r="AH17" s="16" t="s">
        <v>18</v>
      </c>
      <c r="AI17" s="42">
        <f>J31-(J31*0.2)</f>
        <v>0</v>
      </c>
      <c r="AJ17" s="26"/>
      <c r="AL17" s="15" t="s">
        <v>16</v>
      </c>
      <c r="AM17" s="16" t="s">
        <v>18</v>
      </c>
      <c r="AN17" s="42">
        <f>R31-(R31*0.2)</f>
        <v>0</v>
      </c>
      <c r="AO17" s="26"/>
      <c r="AQ17" s="15" t="s">
        <v>16</v>
      </c>
      <c r="AR17" s="16" t="s">
        <v>18</v>
      </c>
      <c r="AS17" s="42">
        <f>Z31-(Z31*0.2)</f>
        <v>0</v>
      </c>
      <c r="AT17" s="26"/>
    </row>
    <row r="18" spans="1:46" ht="15.75" thickBot="1" x14ac:dyDescent="0.3">
      <c r="A18" s="166"/>
      <c r="B18" s="112" t="s">
        <v>48</v>
      </c>
      <c r="C18" s="175"/>
      <c r="D18" s="35"/>
      <c r="E18" s="80"/>
      <c r="F18" s="80"/>
      <c r="G18" s="91" t="e">
        <f t="shared" si="0"/>
        <v>#DIV/0!</v>
      </c>
      <c r="H18" s="84"/>
      <c r="I18" s="85"/>
      <c r="J18" s="39"/>
      <c r="K18" s="39"/>
      <c r="L18" s="39"/>
      <c r="M18" s="39"/>
      <c r="N18" s="110" t="e">
        <f t="shared" si="1"/>
        <v>#DIV/0!</v>
      </c>
      <c r="O18" s="49"/>
      <c r="P18" s="33"/>
      <c r="Q18" s="70"/>
      <c r="R18" s="39"/>
      <c r="S18" s="39"/>
      <c r="T18" s="8"/>
      <c r="U18" s="39"/>
      <c r="V18" s="55" t="e">
        <f t="shared" si="2"/>
        <v>#DIV/0!</v>
      </c>
      <c r="W18" s="49"/>
      <c r="X18" s="56"/>
      <c r="Y18" s="71"/>
      <c r="Z18" s="60"/>
      <c r="AA18" s="60"/>
      <c r="AB18" s="56"/>
      <c r="AC18" s="71"/>
      <c r="AD18" s="60"/>
      <c r="AE18" s="61"/>
      <c r="AF18" s="87"/>
      <c r="AI18" s="8"/>
      <c r="AN18" s="8"/>
    </row>
    <row r="19" spans="1:46" ht="15.75" thickBot="1" x14ac:dyDescent="0.3">
      <c r="A19" s="166"/>
      <c r="B19" s="112" t="s">
        <v>48</v>
      </c>
      <c r="C19" s="175"/>
      <c r="D19" s="35"/>
      <c r="E19" s="80"/>
      <c r="F19" s="80"/>
      <c r="G19" s="91" t="e">
        <f t="shared" si="0"/>
        <v>#DIV/0!</v>
      </c>
      <c r="H19" s="84"/>
      <c r="I19" s="85"/>
      <c r="J19" s="39"/>
      <c r="K19" s="39"/>
      <c r="L19" s="39"/>
      <c r="M19" s="39"/>
      <c r="N19" s="110" t="e">
        <f t="shared" si="1"/>
        <v>#DIV/0!</v>
      </c>
      <c r="O19" s="49"/>
      <c r="P19" s="33"/>
      <c r="Q19" s="70"/>
      <c r="R19" s="39"/>
      <c r="S19" s="39"/>
      <c r="T19" s="8"/>
      <c r="U19" s="39"/>
      <c r="V19" s="55" t="e">
        <f t="shared" si="2"/>
        <v>#DIV/0!</v>
      </c>
      <c r="W19" s="49"/>
      <c r="X19" s="56"/>
      <c r="Y19" s="71"/>
      <c r="Z19" s="60"/>
      <c r="AA19" s="60"/>
      <c r="AB19" s="56"/>
      <c r="AC19" s="71"/>
      <c r="AD19" s="60"/>
      <c r="AE19" s="61"/>
      <c r="AF19" s="87"/>
      <c r="AG19" s="202" t="s">
        <v>22</v>
      </c>
      <c r="AH19" s="202"/>
      <c r="AI19" s="202"/>
      <c r="AJ19" s="202"/>
      <c r="AL19" s="203" t="s">
        <v>24</v>
      </c>
      <c r="AM19" s="203"/>
      <c r="AN19" s="203"/>
      <c r="AO19" s="203"/>
      <c r="AQ19" s="204" t="s">
        <v>32</v>
      </c>
      <c r="AR19" s="204"/>
      <c r="AS19" s="204"/>
      <c r="AT19" s="204"/>
    </row>
    <row r="20" spans="1:46" ht="15.75" thickBot="1" x14ac:dyDescent="0.3">
      <c r="A20" s="166"/>
      <c r="B20" s="112" t="s">
        <v>48</v>
      </c>
      <c r="C20" s="175"/>
      <c r="D20" s="35"/>
      <c r="E20" s="80"/>
      <c r="F20" s="80"/>
      <c r="G20" s="91" t="e">
        <f t="shared" si="0"/>
        <v>#DIV/0!</v>
      </c>
      <c r="H20" s="84"/>
      <c r="I20" s="85"/>
      <c r="J20" s="39"/>
      <c r="K20" s="39"/>
      <c r="L20" s="39"/>
      <c r="M20" s="39"/>
      <c r="N20" s="110" t="e">
        <f t="shared" si="1"/>
        <v>#DIV/0!</v>
      </c>
      <c r="O20" s="49"/>
      <c r="P20" s="33"/>
      <c r="Q20" s="70"/>
      <c r="R20" s="39"/>
      <c r="S20" s="39"/>
      <c r="T20" s="8"/>
      <c r="U20" s="39"/>
      <c r="V20" s="55" t="e">
        <f t="shared" si="2"/>
        <v>#DIV/0!</v>
      </c>
      <c r="W20" s="49"/>
      <c r="X20" s="56"/>
      <c r="Y20" s="71"/>
      <c r="Z20" s="60"/>
      <c r="AA20" s="60"/>
      <c r="AB20" s="56"/>
      <c r="AC20" s="71"/>
      <c r="AD20" s="60"/>
      <c r="AE20" s="61"/>
      <c r="AF20" s="87"/>
      <c r="AG20" s="201" t="s">
        <v>12</v>
      </c>
      <c r="AH20" s="201"/>
      <c r="AI20" s="201"/>
      <c r="AJ20" s="201"/>
      <c r="AL20" s="201" t="s">
        <v>12</v>
      </c>
      <c r="AM20" s="201"/>
      <c r="AN20" s="201"/>
      <c r="AO20" s="201"/>
      <c r="AQ20" s="201" t="s">
        <v>12</v>
      </c>
      <c r="AR20" s="201"/>
      <c r="AS20" s="201"/>
      <c r="AT20" s="201"/>
    </row>
    <row r="21" spans="1:46" ht="15.75" thickBot="1" x14ac:dyDescent="0.3">
      <c r="A21" s="166"/>
      <c r="B21" s="112" t="s">
        <v>48</v>
      </c>
      <c r="C21" s="15"/>
      <c r="D21" s="35"/>
      <c r="E21" s="80"/>
      <c r="F21" s="80"/>
      <c r="G21" s="91" t="e">
        <f t="shared" si="0"/>
        <v>#DIV/0!</v>
      </c>
      <c r="H21" s="84"/>
      <c r="I21" s="85"/>
      <c r="J21" s="39"/>
      <c r="K21" s="39"/>
      <c r="L21" s="39"/>
      <c r="M21" s="39"/>
      <c r="N21" s="110" t="e">
        <f t="shared" si="1"/>
        <v>#DIV/0!</v>
      </c>
      <c r="O21" s="49"/>
      <c r="P21" s="33"/>
      <c r="Q21" s="70"/>
      <c r="R21" s="39"/>
      <c r="S21" s="39"/>
      <c r="T21" s="8"/>
      <c r="U21" s="39"/>
      <c r="V21" s="55" t="e">
        <f t="shared" si="2"/>
        <v>#DIV/0!</v>
      </c>
      <c r="W21" s="49"/>
      <c r="X21" s="56"/>
      <c r="Y21" s="71"/>
      <c r="Z21" s="60"/>
      <c r="AA21" s="60"/>
      <c r="AB21" s="56"/>
      <c r="AC21" s="71"/>
      <c r="AD21" s="60"/>
      <c r="AE21" s="61"/>
      <c r="AF21" s="87"/>
      <c r="AG21" s="15" t="s">
        <v>13</v>
      </c>
      <c r="AH21" s="16" t="s">
        <v>14</v>
      </c>
      <c r="AI21" s="44">
        <f>K31+(K31*0.2)</f>
        <v>0</v>
      </c>
      <c r="AJ21" s="26"/>
      <c r="AL21" s="15" t="s">
        <v>13</v>
      </c>
      <c r="AM21" s="16" t="s">
        <v>14</v>
      </c>
      <c r="AN21" s="44">
        <f>S31+(S31*0.2)</f>
        <v>0</v>
      </c>
      <c r="AO21" s="26"/>
      <c r="AQ21" s="15" t="s">
        <v>13</v>
      </c>
      <c r="AR21" s="16" t="s">
        <v>14</v>
      </c>
      <c r="AS21" s="38">
        <f>AB31+(AB31*0.2)</f>
        <v>0</v>
      </c>
      <c r="AT21" s="26"/>
    </row>
    <row r="22" spans="1:46" ht="15.75" thickBot="1" x14ac:dyDescent="0.3">
      <c r="A22" s="166"/>
      <c r="B22" s="112" t="s">
        <v>48</v>
      </c>
      <c r="C22" s="15"/>
      <c r="D22" s="35"/>
      <c r="E22" s="80"/>
      <c r="F22" s="80"/>
      <c r="G22" s="91" t="e">
        <f t="shared" si="0"/>
        <v>#DIV/0!</v>
      </c>
      <c r="H22" s="84"/>
      <c r="I22" s="85"/>
      <c r="J22" s="39"/>
      <c r="K22" s="39"/>
      <c r="L22" s="39"/>
      <c r="M22" s="39"/>
      <c r="N22" s="110" t="e">
        <f t="shared" si="1"/>
        <v>#DIV/0!</v>
      </c>
      <c r="O22" s="49"/>
      <c r="P22" s="33"/>
      <c r="Q22" s="70"/>
      <c r="R22" s="39"/>
      <c r="S22" s="39"/>
      <c r="T22" s="8"/>
      <c r="U22" s="8"/>
      <c r="V22" s="55" t="e">
        <f t="shared" si="2"/>
        <v>#DIV/0!</v>
      </c>
      <c r="W22" s="49"/>
      <c r="X22" s="56"/>
      <c r="Y22" s="71"/>
      <c r="Z22" s="60"/>
      <c r="AA22" s="60"/>
      <c r="AB22" s="56"/>
      <c r="AC22" s="71"/>
      <c r="AD22" s="60"/>
      <c r="AE22" s="61"/>
      <c r="AF22" s="87"/>
      <c r="AG22" s="15" t="s">
        <v>15</v>
      </c>
      <c r="AH22" s="16" t="s">
        <v>17</v>
      </c>
      <c r="AI22" s="44">
        <f>AI23+1</f>
        <v>1</v>
      </c>
      <c r="AJ22" s="44">
        <f>AI21-1</f>
        <v>-1</v>
      </c>
      <c r="AL22" s="15" t="s">
        <v>15</v>
      </c>
      <c r="AM22" s="16" t="s">
        <v>17</v>
      </c>
      <c r="AN22" s="44">
        <f>AN23+0.1</f>
        <v>0.1</v>
      </c>
      <c r="AO22" s="44">
        <f>AN21-0.1</f>
        <v>-0.1</v>
      </c>
      <c r="AQ22" s="15" t="s">
        <v>15</v>
      </c>
      <c r="AR22" s="16" t="s">
        <v>17</v>
      </c>
      <c r="AS22" s="38">
        <f>AS23+0.00001</f>
        <v>1.0000000000000001E-5</v>
      </c>
      <c r="AT22" s="38">
        <f>AS21-0.00001</f>
        <v>-1.0000000000000001E-5</v>
      </c>
    </row>
    <row r="23" spans="1:46" ht="15.75" thickBot="1" x14ac:dyDescent="0.3">
      <c r="A23" s="166"/>
      <c r="B23" s="112" t="s">
        <v>48</v>
      </c>
      <c r="C23" s="15"/>
      <c r="D23" s="35"/>
      <c r="E23" s="80"/>
      <c r="F23" s="80"/>
      <c r="G23" s="91" t="e">
        <f t="shared" si="0"/>
        <v>#DIV/0!</v>
      </c>
      <c r="H23" s="84"/>
      <c r="I23" s="85"/>
      <c r="J23" s="39"/>
      <c r="K23" s="39"/>
      <c r="L23" s="39"/>
      <c r="M23" s="39"/>
      <c r="N23" s="110" t="e">
        <f t="shared" si="1"/>
        <v>#DIV/0!</v>
      </c>
      <c r="O23" s="49"/>
      <c r="P23" s="33"/>
      <c r="Q23" s="70"/>
      <c r="R23" s="39"/>
      <c r="S23" s="39"/>
      <c r="T23" s="8"/>
      <c r="U23" s="39"/>
      <c r="V23" s="55" t="e">
        <f t="shared" si="2"/>
        <v>#DIV/0!</v>
      </c>
      <c r="W23" s="49"/>
      <c r="X23" s="56"/>
      <c r="Y23" s="71"/>
      <c r="Z23" s="60"/>
      <c r="AA23" s="60"/>
      <c r="AB23" s="56"/>
      <c r="AC23" s="71"/>
      <c r="AD23" s="60"/>
      <c r="AE23" s="61"/>
      <c r="AF23" s="87"/>
      <c r="AG23" s="15" t="s">
        <v>16</v>
      </c>
      <c r="AH23" s="16" t="s">
        <v>18</v>
      </c>
      <c r="AI23" s="44">
        <f>K31-(K31*0.2)</f>
        <v>0</v>
      </c>
      <c r="AJ23" s="26"/>
      <c r="AL23" s="15" t="s">
        <v>16</v>
      </c>
      <c r="AM23" s="16" t="s">
        <v>18</v>
      </c>
      <c r="AN23" s="44">
        <f>S31-(S31*0.2)</f>
        <v>0</v>
      </c>
      <c r="AO23" s="26"/>
      <c r="AQ23" s="15" t="s">
        <v>16</v>
      </c>
      <c r="AR23" s="16" t="s">
        <v>18</v>
      </c>
      <c r="AS23" s="38">
        <f>AB31-(AB31*0.2)</f>
        <v>0</v>
      </c>
      <c r="AT23" s="26"/>
    </row>
    <row r="24" spans="1:46" ht="15.75" thickBot="1" x14ac:dyDescent="0.3">
      <c r="A24" s="166"/>
      <c r="B24" s="112" t="s">
        <v>48</v>
      </c>
      <c r="C24" s="15"/>
      <c r="D24" s="35"/>
      <c r="E24" s="83"/>
      <c r="F24" s="83"/>
      <c r="G24" s="91" t="e">
        <f t="shared" si="0"/>
        <v>#DIV/0!</v>
      </c>
      <c r="H24" s="33"/>
      <c r="I24" s="70"/>
      <c r="J24" s="8"/>
      <c r="K24" s="8"/>
      <c r="L24" s="39"/>
      <c r="M24" s="8"/>
      <c r="N24" s="110" t="e">
        <f t="shared" si="1"/>
        <v>#DIV/0!</v>
      </c>
      <c r="O24" s="81"/>
      <c r="P24" s="33"/>
      <c r="Q24" s="70"/>
      <c r="R24" s="8"/>
      <c r="S24" s="8"/>
      <c r="T24" s="8"/>
      <c r="U24" s="8"/>
      <c r="V24" s="55" t="e">
        <f t="shared" si="2"/>
        <v>#DIV/0!</v>
      </c>
      <c r="W24" s="81"/>
      <c r="X24" s="56"/>
      <c r="Y24" s="71"/>
      <c r="Z24" s="60"/>
      <c r="AA24" s="60"/>
      <c r="AB24" s="56"/>
      <c r="AC24" s="71"/>
      <c r="AD24" s="60"/>
      <c r="AE24" s="61"/>
      <c r="AF24" s="87"/>
    </row>
    <row r="25" spans="1:46" ht="15.75" thickBot="1" x14ac:dyDescent="0.3">
      <c r="A25" s="166"/>
      <c r="B25" s="112" t="s">
        <v>48</v>
      </c>
      <c r="C25" s="15"/>
      <c r="D25" s="35"/>
      <c r="E25" s="83"/>
      <c r="F25" s="83"/>
      <c r="G25" s="91" t="e">
        <f t="shared" si="0"/>
        <v>#DIV/0!</v>
      </c>
      <c r="H25" s="33"/>
      <c r="I25" s="70"/>
      <c r="J25" s="8"/>
      <c r="K25" s="8"/>
      <c r="L25" s="39"/>
      <c r="M25" s="8"/>
      <c r="N25" s="110" t="e">
        <f t="shared" si="1"/>
        <v>#DIV/0!</v>
      </c>
      <c r="O25" s="81"/>
      <c r="P25" s="33"/>
      <c r="Q25" s="70"/>
      <c r="R25" s="8"/>
      <c r="S25" s="8"/>
      <c r="T25" s="8"/>
      <c r="U25" s="8"/>
      <c r="V25" s="55" t="e">
        <f t="shared" si="2"/>
        <v>#DIV/0!</v>
      </c>
      <c r="W25" s="81"/>
      <c r="X25" s="56"/>
      <c r="Y25" s="71"/>
      <c r="Z25" s="60"/>
      <c r="AA25" s="60"/>
      <c r="AB25" s="56"/>
      <c r="AC25" s="71"/>
      <c r="AD25" s="60"/>
      <c r="AE25" s="61"/>
      <c r="AF25" s="87"/>
    </row>
    <row r="26" spans="1:46" ht="15.75" thickBot="1" x14ac:dyDescent="0.3">
      <c r="A26" s="166"/>
      <c r="B26" s="112" t="s">
        <v>48</v>
      </c>
      <c r="C26" s="15"/>
      <c r="D26" s="35"/>
      <c r="E26" s="83"/>
      <c r="F26" s="83"/>
      <c r="G26" s="91" t="e">
        <f t="shared" si="0"/>
        <v>#DIV/0!</v>
      </c>
      <c r="H26" s="33"/>
      <c r="I26" s="70"/>
      <c r="J26" s="8"/>
      <c r="K26" s="8"/>
      <c r="L26" s="39"/>
      <c r="M26" s="8"/>
      <c r="N26" s="110" t="e">
        <f t="shared" si="1"/>
        <v>#DIV/0!</v>
      </c>
      <c r="O26" s="81"/>
      <c r="P26" s="33"/>
      <c r="Q26" s="70"/>
      <c r="R26" s="8"/>
      <c r="S26" s="8"/>
      <c r="T26" s="8"/>
      <c r="U26" s="8"/>
      <c r="V26" s="55" t="e">
        <f t="shared" si="2"/>
        <v>#DIV/0!</v>
      </c>
      <c r="W26" s="81"/>
      <c r="X26" s="56"/>
      <c r="Y26" s="71"/>
      <c r="Z26" s="60"/>
      <c r="AA26" s="60"/>
      <c r="AB26" s="56"/>
      <c r="AC26" s="71"/>
      <c r="AD26" s="60"/>
      <c r="AE26" s="61"/>
      <c r="AF26" s="87"/>
      <c r="AG26" s="202" t="s">
        <v>19</v>
      </c>
      <c r="AH26" s="202"/>
      <c r="AI26" s="202"/>
      <c r="AJ26" s="202"/>
      <c r="AL26" s="203" t="s">
        <v>23</v>
      </c>
      <c r="AM26" s="203"/>
      <c r="AN26" s="203"/>
      <c r="AO26" s="203"/>
      <c r="AQ26" s="204" t="s">
        <v>33</v>
      </c>
      <c r="AR26" s="204"/>
      <c r="AS26" s="204"/>
      <c r="AT26" s="204"/>
    </row>
    <row r="27" spans="1:46" ht="15.75" thickBot="1" x14ac:dyDescent="0.3">
      <c r="A27" s="166"/>
      <c r="B27" s="112" t="s">
        <v>48</v>
      </c>
      <c r="C27" s="15"/>
      <c r="D27" s="35"/>
      <c r="E27" s="83"/>
      <c r="F27" s="83"/>
      <c r="G27" s="91" t="e">
        <f t="shared" si="0"/>
        <v>#DIV/0!</v>
      </c>
      <c r="H27" s="33"/>
      <c r="I27" s="70"/>
      <c r="J27" s="8"/>
      <c r="K27" s="8"/>
      <c r="L27" s="39"/>
      <c r="M27" s="8"/>
      <c r="N27" s="110" t="e">
        <f t="shared" si="1"/>
        <v>#DIV/0!</v>
      </c>
      <c r="O27" s="81"/>
      <c r="P27" s="33"/>
      <c r="Q27" s="70"/>
      <c r="R27" s="8"/>
      <c r="S27" s="8"/>
      <c r="T27" s="8"/>
      <c r="U27" s="8"/>
      <c r="V27" s="55" t="e">
        <f t="shared" si="2"/>
        <v>#DIV/0!</v>
      </c>
      <c r="W27" s="81"/>
      <c r="X27" s="56"/>
      <c r="Y27" s="71"/>
      <c r="Z27" s="60"/>
      <c r="AA27" s="60"/>
      <c r="AB27" s="56"/>
      <c r="AC27" s="71"/>
      <c r="AD27" s="60"/>
      <c r="AE27" s="61"/>
      <c r="AF27" s="87"/>
      <c r="AG27" s="199"/>
      <c r="AH27" s="200"/>
      <c r="AI27" s="200"/>
      <c r="AJ27" s="200"/>
      <c r="AL27" s="199"/>
      <c r="AM27" s="200"/>
      <c r="AN27" s="200"/>
      <c r="AO27" s="200"/>
      <c r="AQ27" s="201" t="s">
        <v>12</v>
      </c>
      <c r="AR27" s="201"/>
      <c r="AS27" s="201"/>
      <c r="AT27" s="201"/>
    </row>
    <row r="28" spans="1:46" ht="15.75" thickBot="1" x14ac:dyDescent="0.3">
      <c r="A28" s="166"/>
      <c r="B28" s="112" t="s">
        <v>48</v>
      </c>
      <c r="C28" s="15"/>
      <c r="D28" s="35"/>
      <c r="E28" s="83"/>
      <c r="F28" s="83"/>
      <c r="G28" s="91" t="e">
        <f t="shared" si="0"/>
        <v>#DIV/0!</v>
      </c>
      <c r="H28" s="33"/>
      <c r="I28" s="70"/>
      <c r="J28" s="8"/>
      <c r="K28" s="8"/>
      <c r="L28" s="39"/>
      <c r="M28" s="8"/>
      <c r="N28" s="110" t="e">
        <f t="shared" si="1"/>
        <v>#DIV/0!</v>
      </c>
      <c r="O28" s="81"/>
      <c r="P28" s="33"/>
      <c r="Q28" s="70"/>
      <c r="R28" s="8"/>
      <c r="S28" s="8"/>
      <c r="T28" s="8"/>
      <c r="U28" s="8"/>
      <c r="V28" s="55" t="e">
        <f t="shared" si="2"/>
        <v>#DIV/0!</v>
      </c>
      <c r="W28" s="81"/>
      <c r="X28" s="56"/>
      <c r="Y28" s="71"/>
      <c r="Z28" s="60"/>
      <c r="AA28" s="60"/>
      <c r="AB28" s="56"/>
      <c r="AC28" s="71"/>
      <c r="AD28" s="60"/>
      <c r="AE28" s="61"/>
      <c r="AF28" s="87"/>
      <c r="AG28" s="15" t="s">
        <v>13</v>
      </c>
      <c r="AH28" s="16" t="s">
        <v>18</v>
      </c>
      <c r="AI28" s="47">
        <v>9.9000000000000008E-3</v>
      </c>
      <c r="AJ28" s="26"/>
      <c r="AL28" s="15" t="s">
        <v>13</v>
      </c>
      <c r="AM28" s="16" t="s">
        <v>18</v>
      </c>
      <c r="AN28" s="53">
        <f>0.005</f>
        <v>5.0000000000000001E-3</v>
      </c>
      <c r="AO28" s="26"/>
      <c r="AQ28" s="15" t="s">
        <v>13</v>
      </c>
      <c r="AR28" s="16" t="s">
        <v>14</v>
      </c>
      <c r="AS28" s="42">
        <f>AD31+(AD31*0.2)</f>
        <v>0</v>
      </c>
      <c r="AT28" s="26"/>
    </row>
    <row r="29" spans="1:46" ht="15.75" thickBot="1" x14ac:dyDescent="0.3">
      <c r="A29" s="166"/>
      <c r="B29" s="112" t="s">
        <v>48</v>
      </c>
      <c r="C29" s="15"/>
      <c r="D29" s="35"/>
      <c r="E29" s="83"/>
      <c r="F29" s="83"/>
      <c r="G29" s="91" t="e">
        <f t="shared" si="0"/>
        <v>#DIV/0!</v>
      </c>
      <c r="H29" s="33"/>
      <c r="I29" s="70"/>
      <c r="J29" s="8"/>
      <c r="K29" s="8"/>
      <c r="L29" s="39"/>
      <c r="M29" s="8"/>
      <c r="N29" s="110" t="e">
        <f t="shared" si="1"/>
        <v>#DIV/0!</v>
      </c>
      <c r="O29" s="81"/>
      <c r="P29" s="33"/>
      <c r="Q29" s="70"/>
      <c r="R29" s="8"/>
      <c r="S29" s="8"/>
      <c r="T29" s="8"/>
      <c r="U29" s="8"/>
      <c r="V29" s="55" t="e">
        <f t="shared" si="2"/>
        <v>#DIV/0!</v>
      </c>
      <c r="W29" s="81"/>
      <c r="X29" s="56"/>
      <c r="Y29" s="71"/>
      <c r="Z29" s="60"/>
      <c r="AA29" s="60"/>
      <c r="AB29" s="56"/>
      <c r="AC29" s="71"/>
      <c r="AD29" s="60"/>
      <c r="AE29" s="61"/>
      <c r="AF29" s="87"/>
      <c r="AG29" s="15" t="s">
        <v>15</v>
      </c>
      <c r="AH29" s="16" t="s">
        <v>17</v>
      </c>
      <c r="AI29" s="47">
        <v>0.01</v>
      </c>
      <c r="AJ29" s="47">
        <v>0.02</v>
      </c>
      <c r="AL29" s="15" t="s">
        <v>15</v>
      </c>
      <c r="AM29" s="16" t="s">
        <v>17</v>
      </c>
      <c r="AN29" s="53">
        <f>AN28+0.001</f>
        <v>6.0000000000000001E-3</v>
      </c>
      <c r="AO29" s="54" t="e">
        <f>AN30-0.0001</f>
        <v>#DIV/0!</v>
      </c>
      <c r="AQ29" s="15" t="s">
        <v>15</v>
      </c>
      <c r="AR29" s="16" t="s">
        <v>17</v>
      </c>
      <c r="AS29" s="42">
        <f>AS30+1</f>
        <v>1</v>
      </c>
      <c r="AT29" s="42">
        <f>AS28-1</f>
        <v>-1</v>
      </c>
    </row>
    <row r="30" spans="1:46" ht="15.75" thickBot="1" x14ac:dyDescent="0.3">
      <c r="A30" s="166"/>
      <c r="B30" s="112" t="s">
        <v>48</v>
      </c>
      <c r="C30" s="15"/>
      <c r="D30" s="35"/>
      <c r="E30" s="83"/>
      <c r="F30" s="72"/>
      <c r="G30" s="92"/>
      <c r="H30" s="34"/>
      <c r="I30" s="70"/>
      <c r="J30" s="9"/>
      <c r="K30" s="9"/>
      <c r="L30" s="39"/>
      <c r="M30" s="9"/>
      <c r="N30" s="110" t="e">
        <f t="shared" si="1"/>
        <v>#DIV/0!</v>
      </c>
      <c r="O30" s="81"/>
      <c r="P30" s="34"/>
      <c r="Q30" s="70"/>
      <c r="R30" s="9"/>
      <c r="S30" s="9"/>
      <c r="T30" s="8"/>
      <c r="U30" s="9"/>
      <c r="V30" s="55" t="e">
        <f t="shared" si="2"/>
        <v>#DIV/0!</v>
      </c>
      <c r="W30" s="82"/>
      <c r="X30" s="57"/>
      <c r="Y30" s="71"/>
      <c r="Z30" s="62"/>
      <c r="AA30" s="60"/>
      <c r="AB30" s="57"/>
      <c r="AC30" s="71"/>
      <c r="AD30" s="62"/>
      <c r="AE30" s="61"/>
      <c r="AF30" s="87"/>
      <c r="AG30" s="15" t="s">
        <v>16</v>
      </c>
      <c r="AH30" s="16" t="s">
        <v>14</v>
      </c>
      <c r="AI30" s="47">
        <v>2.01E-2</v>
      </c>
      <c r="AJ30" s="26"/>
      <c r="AL30" s="15" t="s">
        <v>16</v>
      </c>
      <c r="AM30" s="16" t="s">
        <v>14</v>
      </c>
      <c r="AN30" s="53" t="e">
        <f>V31-(V31*0.02)</f>
        <v>#DIV/0!</v>
      </c>
      <c r="AO30" s="26"/>
      <c r="AQ30" s="15" t="s">
        <v>16</v>
      </c>
      <c r="AR30" s="16" t="s">
        <v>18</v>
      </c>
      <c r="AS30" s="42">
        <f>AD31-(AD31*0.2)</f>
        <v>0</v>
      </c>
      <c r="AT30" s="26"/>
    </row>
    <row r="31" spans="1:46" ht="15.75" thickBot="1" x14ac:dyDescent="0.3">
      <c r="C31" s="87"/>
      <c r="D31" s="18" t="s">
        <v>4</v>
      </c>
      <c r="E31" s="78"/>
      <c r="F31" s="78"/>
      <c r="G31" s="78"/>
      <c r="H31" s="37">
        <f>SUM(H5:H30)</f>
        <v>0</v>
      </c>
      <c r="I31" s="36"/>
      <c r="J31" s="35">
        <f>SUM(J5:J30)</f>
        <v>0</v>
      </c>
      <c r="K31" s="35">
        <f>SUM(K5:K30)</f>
        <v>0</v>
      </c>
      <c r="L31" s="27"/>
      <c r="M31" s="27">
        <f>SUM(M5:M30)</f>
        <v>0</v>
      </c>
      <c r="N31" s="27" t="e">
        <f>SUM(N5:N30)</f>
        <v>#DIV/0!</v>
      </c>
      <c r="O31" s="26"/>
      <c r="P31" s="36">
        <f t="shared" ref="P31:V31" si="3">SUM(P5:P30)</f>
        <v>0</v>
      </c>
      <c r="Q31" s="37"/>
      <c r="R31" s="27">
        <f t="shared" si="3"/>
        <v>0</v>
      </c>
      <c r="S31" s="27">
        <f t="shared" si="3"/>
        <v>0</v>
      </c>
      <c r="T31" s="27"/>
      <c r="U31" s="27">
        <f t="shared" si="3"/>
        <v>0</v>
      </c>
      <c r="V31" s="27" t="e">
        <f t="shared" si="3"/>
        <v>#DIV/0!</v>
      </c>
      <c r="W31" s="25"/>
      <c r="X31" s="58">
        <f>SUM(X5:X30)</f>
        <v>0</v>
      </c>
      <c r="Y31" s="58"/>
      <c r="Z31" s="63">
        <f>SUM(Z5:Z30)</f>
        <v>0</v>
      </c>
      <c r="AA31" s="63"/>
      <c r="AB31" s="58">
        <f>SUM(AB5:AB30)</f>
        <v>0</v>
      </c>
      <c r="AC31" s="58"/>
      <c r="AD31" s="63">
        <f>SUM(AD5:AD30)</f>
        <v>0</v>
      </c>
      <c r="AE31" s="65"/>
      <c r="AF31" s="87"/>
    </row>
    <row r="32" spans="1:46" ht="15.75" thickBot="1" x14ac:dyDescent="0.3">
      <c r="C32" s="88"/>
      <c r="D32" s="17" t="s">
        <v>5</v>
      </c>
      <c r="E32" s="79" t="e">
        <f>AVERAGE(E6:E31)</f>
        <v>#DIV/0!</v>
      </c>
      <c r="F32" s="79" t="e">
        <f>AVERAGE(F6:F31)</f>
        <v>#DIV/0!</v>
      </c>
      <c r="G32" s="79" t="e">
        <f>AVERAGE(G6:G31)</f>
        <v>#DIV/0!</v>
      </c>
      <c r="H32" s="36" t="e">
        <f>AVERAGE(H5:H30)</f>
        <v>#DIV/0!</v>
      </c>
      <c r="I32" s="46"/>
      <c r="J32" s="40" t="e">
        <f t="shared" ref="J32:Z32" si="4">AVERAGE(J5:J30)</f>
        <v>#DIV/0!</v>
      </c>
      <c r="K32" s="41" t="e">
        <f>AVERAGE(K6:K30)</f>
        <v>#DIV/0!</v>
      </c>
      <c r="L32" s="41"/>
      <c r="M32" s="40" t="e">
        <f t="shared" si="4"/>
        <v>#DIV/0!</v>
      </c>
      <c r="N32" s="45" t="e">
        <f>AVERAGE(N6:N30)</f>
        <v>#DIV/0!</v>
      </c>
      <c r="O32" s="45"/>
      <c r="P32" s="36" t="e">
        <f t="shared" si="4"/>
        <v>#DIV/0!</v>
      </c>
      <c r="Q32" s="68"/>
      <c r="R32" s="51" t="e">
        <f t="shared" si="4"/>
        <v>#DIV/0!</v>
      </c>
      <c r="S32" s="50" t="e">
        <f t="shared" si="4"/>
        <v>#DIV/0!</v>
      </c>
      <c r="T32" s="50"/>
      <c r="U32" s="51" t="e">
        <f t="shared" si="4"/>
        <v>#DIV/0!</v>
      </c>
      <c r="V32" s="45" t="e">
        <f>AVERAGE(V6:V30)</f>
        <v>#DIV/0!</v>
      </c>
      <c r="W32" s="45"/>
      <c r="X32" s="59" t="e">
        <f t="shared" si="4"/>
        <v>#DIV/0!</v>
      </c>
      <c r="Y32" s="59"/>
      <c r="Z32" s="64" t="e">
        <f t="shared" si="4"/>
        <v>#DIV/0!</v>
      </c>
      <c r="AA32" s="64"/>
      <c r="AB32" s="59" t="e">
        <f>AVERAGE(AB6:AB30)</f>
        <v>#DIV/0!</v>
      </c>
      <c r="AC32" s="59"/>
      <c r="AD32" s="64" t="e">
        <f>AVERAGE(AD5:AD30)</f>
        <v>#DIV/0!</v>
      </c>
      <c r="AE32" s="74"/>
      <c r="AF32" s="87"/>
    </row>
    <row r="34" spans="1:46" ht="15.75" thickBot="1" x14ac:dyDescent="0.3">
      <c r="AB34" s="9"/>
      <c r="AC34" s="9"/>
      <c r="AD34" s="9"/>
    </row>
    <row r="35" spans="1:46" x14ac:dyDescent="0.25">
      <c r="C35" s="10"/>
      <c r="D35" s="12"/>
      <c r="E35" s="12"/>
      <c r="F35" s="12"/>
      <c r="G35" s="12"/>
      <c r="H35" s="12"/>
      <c r="I35" s="12"/>
      <c r="J35" s="12"/>
      <c r="K35" s="208" t="s">
        <v>37</v>
      </c>
      <c r="L35" s="208"/>
      <c r="M35" s="208"/>
      <c r="N35" s="208"/>
      <c r="O35" s="208"/>
      <c r="P35" s="208"/>
      <c r="Q35" s="208"/>
      <c r="R35" s="208"/>
      <c r="S35" s="208"/>
      <c r="T35" s="125"/>
      <c r="U35" s="12"/>
      <c r="V35" s="12"/>
      <c r="W35" s="12"/>
      <c r="X35" s="12"/>
      <c r="Y35" s="12"/>
      <c r="Z35" s="12"/>
      <c r="AA35" s="12"/>
      <c r="AB35" s="12"/>
      <c r="AC35" s="13"/>
      <c r="AD35" s="13"/>
      <c r="AE35" s="94"/>
      <c r="AF35" s="87"/>
    </row>
    <row r="36" spans="1:46" ht="15.75" thickBot="1" x14ac:dyDescent="0.3">
      <c r="C36" s="11"/>
      <c r="D36" s="13"/>
      <c r="E36" s="13"/>
      <c r="F36" s="13"/>
      <c r="G36" s="13"/>
      <c r="H36" s="13"/>
      <c r="I36" s="13"/>
      <c r="J36" s="13"/>
      <c r="K36" s="209"/>
      <c r="L36" s="209"/>
      <c r="M36" s="209"/>
      <c r="N36" s="209"/>
      <c r="O36" s="209"/>
      <c r="P36" s="209"/>
      <c r="Q36" s="209"/>
      <c r="R36" s="209"/>
      <c r="S36" s="209"/>
      <c r="T36" s="69"/>
      <c r="U36" s="13"/>
      <c r="V36" s="13"/>
      <c r="W36" s="13"/>
      <c r="X36" s="52"/>
      <c r="Y36" s="13"/>
      <c r="Z36" s="13"/>
      <c r="AA36" s="13"/>
      <c r="AB36" s="52"/>
      <c r="AC36" s="13"/>
      <c r="AD36" s="13"/>
      <c r="AE36" s="52"/>
      <c r="AF36" s="87"/>
    </row>
    <row r="37" spans="1:46" ht="15.75" thickBot="1" x14ac:dyDescent="0.3">
      <c r="C37" s="210"/>
      <c r="D37" s="211"/>
      <c r="E37" s="205"/>
      <c r="F37" s="206"/>
      <c r="G37" s="207"/>
      <c r="H37" s="205" t="s">
        <v>2</v>
      </c>
      <c r="I37" s="206"/>
      <c r="J37" s="206"/>
      <c r="K37" s="206"/>
      <c r="L37" s="206"/>
      <c r="M37" s="206"/>
      <c r="N37" s="206"/>
      <c r="O37" s="207"/>
      <c r="P37" s="205" t="s">
        <v>3</v>
      </c>
      <c r="Q37" s="206"/>
      <c r="R37" s="206"/>
      <c r="S37" s="206"/>
      <c r="T37" s="206"/>
      <c r="U37" s="206"/>
      <c r="V37" s="206"/>
      <c r="W37" s="207"/>
      <c r="X37" s="205" t="s">
        <v>29</v>
      </c>
      <c r="Y37" s="206"/>
      <c r="Z37" s="206"/>
      <c r="AA37" s="207"/>
      <c r="AB37" s="205" t="s">
        <v>28</v>
      </c>
      <c r="AC37" s="206"/>
      <c r="AD37" s="206"/>
      <c r="AE37" s="207"/>
      <c r="AF37" s="87"/>
    </row>
    <row r="38" spans="1:46" ht="45.75" thickBot="1" x14ac:dyDescent="0.3">
      <c r="C38" s="212"/>
      <c r="D38" s="213"/>
      <c r="E38" s="20" t="s">
        <v>34</v>
      </c>
      <c r="F38" s="20" t="s">
        <v>35</v>
      </c>
      <c r="G38" s="20" t="s">
        <v>36</v>
      </c>
      <c r="H38" s="19" t="s">
        <v>7</v>
      </c>
      <c r="I38" s="21"/>
      <c r="J38" s="20" t="s">
        <v>8</v>
      </c>
      <c r="K38" s="20" t="s">
        <v>9</v>
      </c>
      <c r="L38" s="20"/>
      <c r="M38" s="29" t="s">
        <v>10</v>
      </c>
      <c r="N38" s="30" t="s">
        <v>27</v>
      </c>
      <c r="O38" s="30"/>
      <c r="P38" s="21" t="s">
        <v>7</v>
      </c>
      <c r="Q38" s="21"/>
      <c r="R38" s="20" t="s">
        <v>8</v>
      </c>
      <c r="S38" s="20" t="s">
        <v>9</v>
      </c>
      <c r="T38" s="20"/>
      <c r="U38" s="29" t="s">
        <v>10</v>
      </c>
      <c r="V38" s="29" t="s">
        <v>27</v>
      </c>
      <c r="W38" s="29"/>
      <c r="X38" s="89" t="s">
        <v>7</v>
      </c>
      <c r="Y38" s="28"/>
      <c r="Z38" s="29" t="s">
        <v>11</v>
      </c>
      <c r="AA38" s="30"/>
      <c r="AB38" s="89" t="s">
        <v>7</v>
      </c>
      <c r="AC38" s="28"/>
      <c r="AD38" s="29" t="s">
        <v>11</v>
      </c>
      <c r="AE38" s="29"/>
      <c r="AF38" s="87"/>
    </row>
    <row r="39" spans="1:46" ht="15.75" thickBot="1" x14ac:dyDescent="0.3">
      <c r="C39" s="178" t="s">
        <v>0</v>
      </c>
      <c r="D39" s="179" t="s">
        <v>6</v>
      </c>
      <c r="E39" s="67"/>
      <c r="F39" s="67"/>
      <c r="G39" s="67"/>
      <c r="H39" s="23"/>
      <c r="I39" s="23"/>
      <c r="J39" s="23"/>
      <c r="K39" s="23"/>
      <c r="L39" s="23"/>
      <c r="M39" s="23"/>
      <c r="N39" s="22"/>
      <c r="O39" s="77"/>
      <c r="P39" s="23"/>
      <c r="Q39" s="23"/>
      <c r="R39" s="23"/>
      <c r="S39" s="23"/>
      <c r="T39" s="23"/>
      <c r="U39" s="24"/>
      <c r="V39" s="22"/>
      <c r="W39" s="22"/>
      <c r="X39" s="98"/>
      <c r="Y39" s="99"/>
      <c r="Z39" s="100"/>
      <c r="AA39" s="101"/>
      <c r="AB39" s="32"/>
      <c r="AC39" s="32"/>
      <c r="AD39" s="31"/>
      <c r="AE39" s="90"/>
      <c r="AF39" s="87"/>
    </row>
    <row r="40" spans="1:46" ht="15.75" thickBot="1" x14ac:dyDescent="0.3">
      <c r="A40" s="166"/>
      <c r="B40" s="112" t="s">
        <v>38</v>
      </c>
      <c r="C40" s="175"/>
      <c r="D40" s="66"/>
      <c r="E40" s="80" t="s">
        <v>64</v>
      </c>
      <c r="F40" s="80">
        <v>203</v>
      </c>
      <c r="G40" s="91" t="e">
        <f>IF(ISBLANK(N40),"",AVERAGE(O40,V40))</f>
        <v>#DIV/0!</v>
      </c>
      <c r="H40" s="84"/>
      <c r="I40" s="85"/>
      <c r="J40" s="39"/>
      <c r="K40" s="39"/>
      <c r="L40" s="39"/>
      <c r="M40" s="39"/>
      <c r="N40" s="110" t="e">
        <f>M40/J40</f>
        <v>#DIV/0!</v>
      </c>
      <c r="O40" s="49" t="e">
        <f>IF(ISBLANK(N40),"",IF(N40&lt;$AI$29,1,IF(N40&gt;$AI$30&lt;$AJ$30,2,IF(N40&gt;$AI$31,3,2))))</f>
        <v>#DIV/0!</v>
      </c>
      <c r="P40" s="33"/>
      <c r="Q40" s="70"/>
      <c r="R40" s="8"/>
      <c r="S40" s="8"/>
      <c r="T40" s="8"/>
      <c r="U40" s="39"/>
      <c r="V40" s="55" t="e">
        <f t="shared" ref="V40:V65" si="5">U40/R40</f>
        <v>#DIV/0!</v>
      </c>
      <c r="W40" s="48" t="e">
        <f>IF(ISBLANK(V40),"",IF(V40&lt;$AN$29,1,IF(V40&gt;$AN$30&lt;$AO$30,2,IF(V40&gt;$AN$31,3,2))))</f>
        <v>#DIV/0!</v>
      </c>
      <c r="X40" s="56"/>
      <c r="Y40" s="71" t="str">
        <f t="shared" ref="Y40:Y43" si="6">IF(ISBLANK(X40),"",IF(X40&gt;$AS$9,1,IF(X40&gt;$AS$10&lt;$AT$10,2,IF(X40&lt;$AS$11,3,2))))</f>
        <v/>
      </c>
      <c r="Z40" s="60"/>
      <c r="AA40" s="60" t="str">
        <f>IF(ISBLANK(Z40),"",IF(Z40&gt;$AS$16,1,IF(Z40&gt;$AS$17&lt;$AT$17,2,IF(Z40&lt;$AS$18,3,2))))</f>
        <v/>
      </c>
      <c r="AB40" s="56"/>
      <c r="AC40" s="71"/>
      <c r="AD40" s="60"/>
      <c r="AE40" s="60" t="str">
        <f>IF(ISBLANK(AD40),"",IF(AD40&gt;$AS$29,1,IF(AD40&gt;$AS$30&lt;$AT$30,2,IF(AD40&lt;$AS$31,3,2))))</f>
        <v/>
      </c>
      <c r="AF40" s="87"/>
      <c r="AG40" s="202" t="s">
        <v>20</v>
      </c>
      <c r="AH40" s="202"/>
      <c r="AI40" s="202"/>
      <c r="AJ40" s="202"/>
      <c r="AL40" s="203" t="s">
        <v>26</v>
      </c>
      <c r="AM40" s="203"/>
      <c r="AN40" s="203"/>
      <c r="AO40" s="203"/>
      <c r="AQ40" s="204" t="s">
        <v>30</v>
      </c>
      <c r="AR40" s="204"/>
      <c r="AS40" s="204"/>
      <c r="AT40" s="204"/>
    </row>
    <row r="41" spans="1:46" ht="15.75" thickBot="1" x14ac:dyDescent="0.3">
      <c r="A41" s="166"/>
      <c r="B41" s="112" t="s">
        <v>38</v>
      </c>
      <c r="C41" s="15"/>
      <c r="D41" s="35"/>
      <c r="E41" s="80" t="str">
        <f t="shared" ref="E41:E65" si="7">IF(ISBLANK(H41),"",AVERAGE(I41,Q41,Y41,AC41))</f>
        <v/>
      </c>
      <c r="F41" s="80" t="str">
        <f t="shared" ref="F41:F65" si="8">IF(ISBLANK(J41),"",AVERAGE(L41,T41,AA41,AE41))</f>
        <v/>
      </c>
      <c r="G41" s="91" t="e">
        <f t="shared" ref="G41:G65" si="9">IF(ISBLANK(N41),"",AVERAGE(O41,W41))</f>
        <v>#DIV/0!</v>
      </c>
      <c r="H41" s="84"/>
      <c r="I41" s="85"/>
      <c r="J41" s="39"/>
      <c r="K41" s="39"/>
      <c r="L41" s="39"/>
      <c r="M41" s="39"/>
      <c r="N41" s="110" t="e">
        <f t="shared" ref="N41:N65" si="10">M41/J41</f>
        <v>#DIV/0!</v>
      </c>
      <c r="O41" s="49" t="e">
        <f t="shared" ref="O41:O65" si="11">IF(ISBLANK(N41),"",IF(N41&lt;$AI$29,1,IF(N41&gt;$AI$30&lt;$AJ$30,2,IF(N41&gt;$AI$31,3,2))))</f>
        <v>#DIV/0!</v>
      </c>
      <c r="P41" s="33"/>
      <c r="Q41" s="70"/>
      <c r="R41" s="8"/>
      <c r="S41" s="8"/>
      <c r="T41" s="8"/>
      <c r="U41" s="39"/>
      <c r="V41" s="55" t="e">
        <f t="shared" si="5"/>
        <v>#DIV/0!</v>
      </c>
      <c r="W41" s="48" t="e">
        <f t="shared" ref="W41:W65" si="12">IF(ISBLANK(V41),"",IF(V41&lt;$AN$29,1,IF(V41&gt;$AN$30&lt;$AO$30,2,IF(V41&gt;$AN$31,3,2))))</f>
        <v>#DIV/0!</v>
      </c>
      <c r="X41" s="56"/>
      <c r="Y41" s="71" t="str">
        <f t="shared" si="6"/>
        <v/>
      </c>
      <c r="Z41" s="60"/>
      <c r="AA41" s="60" t="str">
        <f t="shared" ref="AA41:AA65" si="13">IF(ISBLANK(Z41),"",IF(Z41&gt;$AS$16,1,IF(Z41&gt;$AS$17&lt;$AT$17,2,IF(Z41&lt;$AS$18,3,2))))</f>
        <v/>
      </c>
      <c r="AB41" s="56"/>
      <c r="AC41" s="71"/>
      <c r="AD41" s="60"/>
      <c r="AE41" s="60" t="str">
        <f t="shared" ref="AE41:AE65" si="14">IF(ISBLANK(AD41),"",IF(AD41&gt;$AS$29,1,IF(AD41&gt;$AS$30&lt;$AT$30,2,IF(AD41&lt;$AS$31,3,2))))</f>
        <v/>
      </c>
      <c r="AF41" s="87"/>
      <c r="AG41" s="201" t="s">
        <v>12</v>
      </c>
      <c r="AH41" s="201"/>
      <c r="AI41" s="201"/>
      <c r="AJ41" s="201"/>
      <c r="AL41" s="201" t="s">
        <v>12</v>
      </c>
      <c r="AM41" s="201"/>
      <c r="AN41" s="201"/>
      <c r="AO41" s="201"/>
      <c r="AQ41" s="201" t="s">
        <v>12</v>
      </c>
      <c r="AR41" s="201"/>
      <c r="AS41" s="201"/>
      <c r="AT41" s="201"/>
    </row>
    <row r="42" spans="1:46" ht="15.75" thickBot="1" x14ac:dyDescent="0.3">
      <c r="A42" s="166"/>
      <c r="B42" s="112" t="s">
        <v>38</v>
      </c>
      <c r="C42" s="15"/>
      <c r="D42" s="35"/>
      <c r="E42" s="80" t="str">
        <f t="shared" si="7"/>
        <v/>
      </c>
      <c r="F42" s="80" t="str">
        <f t="shared" si="8"/>
        <v/>
      </c>
      <c r="G42" s="91" t="e">
        <f t="shared" si="9"/>
        <v>#DIV/0!</v>
      </c>
      <c r="H42" s="84"/>
      <c r="I42" s="85"/>
      <c r="J42" s="39"/>
      <c r="K42" s="39"/>
      <c r="L42" s="39"/>
      <c r="M42" s="39"/>
      <c r="N42" s="110" t="e">
        <f t="shared" si="10"/>
        <v>#DIV/0!</v>
      </c>
      <c r="O42" s="49" t="e">
        <f t="shared" si="11"/>
        <v>#DIV/0!</v>
      </c>
      <c r="P42" s="33"/>
      <c r="Q42" s="70"/>
      <c r="R42" s="8"/>
      <c r="S42" s="8"/>
      <c r="T42" s="8"/>
      <c r="U42" s="39"/>
      <c r="V42" s="55" t="e">
        <f t="shared" si="5"/>
        <v>#DIV/0!</v>
      </c>
      <c r="W42" s="48" t="e">
        <f t="shared" si="12"/>
        <v>#DIV/0!</v>
      </c>
      <c r="X42" s="56"/>
      <c r="Y42" s="71" t="str">
        <f t="shared" si="6"/>
        <v/>
      </c>
      <c r="Z42" s="60"/>
      <c r="AA42" s="60" t="str">
        <f t="shared" si="13"/>
        <v/>
      </c>
      <c r="AB42" s="56"/>
      <c r="AC42" s="71"/>
      <c r="AD42" s="60"/>
      <c r="AE42" s="60" t="str">
        <f t="shared" si="14"/>
        <v/>
      </c>
      <c r="AF42" s="87"/>
      <c r="AG42" s="15" t="s">
        <v>13</v>
      </c>
      <c r="AH42" s="16" t="s">
        <v>14</v>
      </c>
      <c r="AI42" s="38">
        <f>H66+(H66*0.2)</f>
        <v>0</v>
      </c>
      <c r="AJ42" s="26"/>
      <c r="AL42" s="15" t="s">
        <v>13</v>
      </c>
      <c r="AM42" s="16" t="s">
        <v>14</v>
      </c>
      <c r="AN42" s="38">
        <f>P66+(P66*0.2)</f>
        <v>0</v>
      </c>
      <c r="AO42" s="26"/>
      <c r="AQ42" s="15" t="s">
        <v>13</v>
      </c>
      <c r="AR42" s="16" t="s">
        <v>14</v>
      </c>
      <c r="AS42" s="38">
        <f>X69+(X69*0.2)</f>
        <v>0</v>
      </c>
      <c r="AT42" s="26"/>
    </row>
    <row r="43" spans="1:46" ht="15.75" thickBot="1" x14ac:dyDescent="0.3">
      <c r="A43" s="166"/>
      <c r="B43" s="112" t="s">
        <v>38</v>
      </c>
      <c r="C43" s="15"/>
      <c r="D43" s="35"/>
      <c r="E43" s="80" t="str">
        <f t="shared" si="7"/>
        <v/>
      </c>
      <c r="F43" s="80" t="str">
        <f t="shared" si="8"/>
        <v/>
      </c>
      <c r="G43" s="91" t="e">
        <f t="shared" si="9"/>
        <v>#DIV/0!</v>
      </c>
      <c r="H43" s="84"/>
      <c r="I43" s="85"/>
      <c r="J43" s="39"/>
      <c r="K43" s="39"/>
      <c r="L43" s="39"/>
      <c r="M43" s="39"/>
      <c r="N43" s="110" t="e">
        <f t="shared" si="10"/>
        <v>#DIV/0!</v>
      </c>
      <c r="O43" s="49" t="e">
        <f t="shared" si="11"/>
        <v>#DIV/0!</v>
      </c>
      <c r="P43" s="33"/>
      <c r="Q43" s="70"/>
      <c r="R43" s="39"/>
      <c r="S43" s="39"/>
      <c r="T43" s="8"/>
      <c r="U43" s="39"/>
      <c r="V43" s="55" t="e">
        <f t="shared" si="5"/>
        <v>#DIV/0!</v>
      </c>
      <c r="W43" s="48" t="e">
        <f t="shared" si="12"/>
        <v>#DIV/0!</v>
      </c>
      <c r="X43" s="56"/>
      <c r="Y43" s="71" t="str">
        <f t="shared" si="6"/>
        <v/>
      </c>
      <c r="Z43" s="60"/>
      <c r="AA43" s="60" t="str">
        <f t="shared" si="13"/>
        <v/>
      </c>
      <c r="AB43" s="56"/>
      <c r="AC43" s="71"/>
      <c r="AD43" s="60"/>
      <c r="AE43" s="60" t="str">
        <f t="shared" si="14"/>
        <v/>
      </c>
      <c r="AF43" s="87"/>
      <c r="AG43" s="15" t="s">
        <v>15</v>
      </c>
      <c r="AH43" s="16" t="s">
        <v>17</v>
      </c>
      <c r="AI43" s="38">
        <f>AI44+0.00001</f>
        <v>1.0000000000000001E-5</v>
      </c>
      <c r="AJ43" s="38">
        <f>AI42-0.00001</f>
        <v>-1.0000000000000001E-5</v>
      </c>
      <c r="AL43" s="15" t="s">
        <v>15</v>
      </c>
      <c r="AM43" s="16" t="s">
        <v>17</v>
      </c>
      <c r="AN43" s="38">
        <f>AN44+0.00001</f>
        <v>1.0000000000000001E-5</v>
      </c>
      <c r="AO43" s="38">
        <f>AN42-0.00001</f>
        <v>-1.0000000000000001E-5</v>
      </c>
      <c r="AQ43" s="15" t="s">
        <v>15</v>
      </c>
      <c r="AR43" s="16" t="s">
        <v>17</v>
      </c>
      <c r="AS43" s="38">
        <f>AS44+0.00001</f>
        <v>1.0000000000000001E-5</v>
      </c>
      <c r="AT43" s="38">
        <f>AS42-0.0001</f>
        <v>-1E-4</v>
      </c>
    </row>
    <row r="44" spans="1:46" ht="15.75" thickBot="1" x14ac:dyDescent="0.3">
      <c r="A44" s="166"/>
      <c r="B44" s="112" t="s">
        <v>38</v>
      </c>
      <c r="C44" s="175"/>
      <c r="D44" s="35"/>
      <c r="E44" s="80" t="s">
        <v>61</v>
      </c>
      <c r="F44" s="80">
        <v>222</v>
      </c>
      <c r="G44" s="91" t="e">
        <f t="shared" si="9"/>
        <v>#DIV/0!</v>
      </c>
      <c r="H44" s="84"/>
      <c r="I44" s="85"/>
      <c r="J44" s="39"/>
      <c r="K44" s="39"/>
      <c r="L44" s="39"/>
      <c r="M44" s="39"/>
      <c r="N44" s="110" t="e">
        <f t="shared" si="10"/>
        <v>#DIV/0!</v>
      </c>
      <c r="O44" s="49" t="e">
        <f t="shared" si="11"/>
        <v>#DIV/0!</v>
      </c>
      <c r="P44" s="33"/>
      <c r="Q44" s="70"/>
      <c r="R44" s="39"/>
      <c r="S44" s="39"/>
      <c r="T44" s="8"/>
      <c r="U44" s="39"/>
      <c r="V44" s="55" t="e">
        <f t="shared" si="5"/>
        <v>#DIV/0!</v>
      </c>
      <c r="W44" s="48" t="e">
        <f t="shared" si="12"/>
        <v>#DIV/0!</v>
      </c>
      <c r="X44" s="56"/>
      <c r="Y44" s="71"/>
      <c r="Z44" s="60"/>
      <c r="AA44" s="60" t="str">
        <f t="shared" si="13"/>
        <v/>
      </c>
      <c r="AB44" s="56"/>
      <c r="AC44" s="71"/>
      <c r="AD44" s="60"/>
      <c r="AE44" s="60" t="str">
        <f t="shared" si="14"/>
        <v/>
      </c>
      <c r="AF44" s="87"/>
      <c r="AG44" s="15" t="s">
        <v>16</v>
      </c>
      <c r="AH44" s="16" t="s">
        <v>18</v>
      </c>
      <c r="AI44" s="38">
        <f>H66-(H66*0.2)</f>
        <v>0</v>
      </c>
      <c r="AJ44" s="26"/>
      <c r="AL44" s="15" t="s">
        <v>16</v>
      </c>
      <c r="AM44" s="16" t="s">
        <v>18</v>
      </c>
      <c r="AN44" s="38">
        <f>P66-(P66*0.2)</f>
        <v>0</v>
      </c>
      <c r="AO44" s="26"/>
      <c r="AQ44" s="15" t="s">
        <v>16</v>
      </c>
      <c r="AR44" s="16" t="s">
        <v>18</v>
      </c>
      <c r="AS44" s="38">
        <f>X69-(X69*0.2)</f>
        <v>0</v>
      </c>
      <c r="AT44" s="26"/>
    </row>
    <row r="45" spans="1:46" ht="15.75" thickBot="1" x14ac:dyDescent="0.3">
      <c r="A45" s="166"/>
      <c r="B45" s="112" t="s">
        <v>38</v>
      </c>
      <c r="C45" s="175"/>
      <c r="D45" s="35"/>
      <c r="E45" s="80" t="s">
        <v>70</v>
      </c>
      <c r="F45" s="80">
        <v>223</v>
      </c>
      <c r="G45" s="91" t="e">
        <f t="shared" si="9"/>
        <v>#DIV/0!</v>
      </c>
      <c r="H45" s="84"/>
      <c r="I45" s="85"/>
      <c r="J45" s="39"/>
      <c r="K45" s="39"/>
      <c r="L45" s="39"/>
      <c r="M45" s="39"/>
      <c r="N45" s="110" t="e">
        <f t="shared" si="10"/>
        <v>#DIV/0!</v>
      </c>
      <c r="O45" s="49" t="e">
        <f t="shared" si="11"/>
        <v>#DIV/0!</v>
      </c>
      <c r="P45" s="33"/>
      <c r="Q45" s="70"/>
      <c r="R45" s="39"/>
      <c r="S45" s="39"/>
      <c r="T45" s="8"/>
      <c r="U45" s="39"/>
      <c r="V45" s="55" t="e">
        <f t="shared" si="5"/>
        <v>#DIV/0!</v>
      </c>
      <c r="W45" s="48" t="e">
        <f t="shared" si="12"/>
        <v>#DIV/0!</v>
      </c>
      <c r="X45" s="56"/>
      <c r="Y45" s="71"/>
      <c r="Z45" s="60"/>
      <c r="AA45" s="60" t="str">
        <f t="shared" si="13"/>
        <v/>
      </c>
      <c r="AB45" s="56"/>
      <c r="AC45" s="71"/>
      <c r="AD45" s="60"/>
      <c r="AE45" s="60" t="str">
        <f t="shared" si="14"/>
        <v/>
      </c>
      <c r="AF45" s="87"/>
    </row>
    <row r="46" spans="1:46" ht="15.75" thickBot="1" x14ac:dyDescent="0.3">
      <c r="A46" s="166"/>
      <c r="B46" s="112" t="s">
        <v>38</v>
      </c>
      <c r="C46" s="15"/>
      <c r="D46" s="35"/>
      <c r="E46" s="80"/>
      <c r="F46" s="80"/>
      <c r="G46" s="91" t="e">
        <f t="shared" si="9"/>
        <v>#DIV/0!</v>
      </c>
      <c r="H46" s="84"/>
      <c r="I46" s="85"/>
      <c r="J46" s="39"/>
      <c r="K46" s="39"/>
      <c r="L46" s="39"/>
      <c r="M46" s="39"/>
      <c r="N46" s="110" t="e">
        <f t="shared" si="10"/>
        <v>#DIV/0!</v>
      </c>
      <c r="O46" s="49"/>
      <c r="P46" s="33"/>
      <c r="Q46" s="70"/>
      <c r="R46" s="39"/>
      <c r="S46" s="39"/>
      <c r="T46" s="8"/>
      <c r="U46" s="39"/>
      <c r="V46" s="55" t="e">
        <f t="shared" si="5"/>
        <v>#DIV/0!</v>
      </c>
      <c r="W46" s="48" t="e">
        <f t="shared" si="12"/>
        <v>#DIV/0!</v>
      </c>
      <c r="X46" s="56"/>
      <c r="Y46" s="71"/>
      <c r="Z46" s="60"/>
      <c r="AA46" s="60"/>
      <c r="AB46" s="56"/>
      <c r="AC46" s="71"/>
      <c r="AD46" s="60"/>
      <c r="AE46" s="60"/>
      <c r="AF46" s="87"/>
    </row>
    <row r="47" spans="1:46" ht="15.75" thickBot="1" x14ac:dyDescent="0.3">
      <c r="A47" s="166"/>
      <c r="B47" s="112" t="s">
        <v>38</v>
      </c>
      <c r="C47" s="175"/>
      <c r="D47" s="35"/>
      <c r="E47" s="80" t="s">
        <v>59</v>
      </c>
      <c r="F47" s="80">
        <v>228</v>
      </c>
      <c r="G47" s="91" t="e">
        <f t="shared" si="9"/>
        <v>#DIV/0!</v>
      </c>
      <c r="H47" s="84"/>
      <c r="I47" s="85"/>
      <c r="J47" s="39"/>
      <c r="K47" s="39"/>
      <c r="L47" s="39"/>
      <c r="M47" s="39"/>
      <c r="N47" s="110" t="e">
        <f t="shared" si="10"/>
        <v>#DIV/0!</v>
      </c>
      <c r="O47" s="49"/>
      <c r="P47" s="33"/>
      <c r="Q47" s="70"/>
      <c r="R47" s="39"/>
      <c r="S47" s="39"/>
      <c r="T47" s="8"/>
      <c r="U47" s="39"/>
      <c r="V47" s="55" t="e">
        <f t="shared" si="5"/>
        <v>#DIV/0!</v>
      </c>
      <c r="W47" s="48" t="e">
        <f t="shared" si="12"/>
        <v>#DIV/0!</v>
      </c>
      <c r="X47" s="56"/>
      <c r="Y47" s="71"/>
      <c r="Z47" s="60"/>
      <c r="AA47" s="60"/>
      <c r="AB47" s="56"/>
      <c r="AC47" s="71"/>
      <c r="AD47" s="60"/>
      <c r="AE47" s="60"/>
      <c r="AF47" s="87"/>
      <c r="AG47" s="202" t="s">
        <v>21</v>
      </c>
      <c r="AH47" s="202"/>
      <c r="AI47" s="202"/>
      <c r="AJ47" s="202"/>
      <c r="AL47" s="203" t="s">
        <v>25</v>
      </c>
      <c r="AM47" s="203"/>
      <c r="AN47" s="203"/>
      <c r="AO47" s="203"/>
      <c r="AQ47" s="204" t="s">
        <v>31</v>
      </c>
      <c r="AR47" s="204"/>
      <c r="AS47" s="204"/>
      <c r="AT47" s="204"/>
    </row>
    <row r="48" spans="1:46" ht="15.75" thickBot="1" x14ac:dyDescent="0.3">
      <c r="A48" s="166"/>
      <c r="B48" s="112" t="s">
        <v>38</v>
      </c>
      <c r="C48" s="175"/>
      <c r="D48" s="35"/>
      <c r="E48" s="80" t="s">
        <v>76</v>
      </c>
      <c r="F48" s="80">
        <v>317</v>
      </c>
      <c r="G48" s="91" t="e">
        <f t="shared" si="9"/>
        <v>#DIV/0!</v>
      </c>
      <c r="H48" s="84"/>
      <c r="I48" s="85"/>
      <c r="J48" s="39"/>
      <c r="K48" s="39"/>
      <c r="L48" s="39"/>
      <c r="M48" s="39"/>
      <c r="N48" s="110" t="e">
        <f t="shared" si="10"/>
        <v>#DIV/0!</v>
      </c>
      <c r="O48" s="49"/>
      <c r="P48" s="33"/>
      <c r="Q48" s="70"/>
      <c r="R48" s="39"/>
      <c r="S48" s="39"/>
      <c r="T48" s="8"/>
      <c r="U48" s="39"/>
      <c r="V48" s="55" t="e">
        <f t="shared" si="5"/>
        <v>#DIV/0!</v>
      </c>
      <c r="W48" s="48" t="e">
        <f t="shared" si="12"/>
        <v>#DIV/0!</v>
      </c>
      <c r="X48" s="56"/>
      <c r="Y48" s="71"/>
      <c r="Z48" s="60"/>
      <c r="AA48" s="60"/>
      <c r="AB48" s="56"/>
      <c r="AC48" s="71"/>
      <c r="AD48" s="60"/>
      <c r="AE48" s="60"/>
      <c r="AF48" s="87"/>
      <c r="AG48" s="201" t="s">
        <v>12</v>
      </c>
      <c r="AH48" s="201"/>
      <c r="AI48" s="201"/>
      <c r="AJ48" s="201"/>
      <c r="AL48" s="201" t="s">
        <v>12</v>
      </c>
      <c r="AM48" s="201"/>
      <c r="AN48" s="201"/>
      <c r="AO48" s="201"/>
      <c r="AQ48" s="201" t="s">
        <v>12</v>
      </c>
      <c r="AR48" s="201"/>
      <c r="AS48" s="201"/>
      <c r="AT48" s="201"/>
    </row>
    <row r="49" spans="1:46" ht="15.75" thickBot="1" x14ac:dyDescent="0.3">
      <c r="A49" s="166"/>
      <c r="B49" s="112" t="s">
        <v>38</v>
      </c>
      <c r="C49" s="175"/>
      <c r="D49" s="35"/>
      <c r="E49" s="80" t="s">
        <v>69</v>
      </c>
      <c r="F49" s="80">
        <v>344</v>
      </c>
      <c r="G49" s="91" t="e">
        <f t="shared" si="9"/>
        <v>#DIV/0!</v>
      </c>
      <c r="H49" s="84"/>
      <c r="I49" s="85"/>
      <c r="J49" s="39"/>
      <c r="K49" s="39"/>
      <c r="L49" s="39"/>
      <c r="M49" s="39"/>
      <c r="N49" s="110" t="e">
        <f t="shared" si="10"/>
        <v>#DIV/0!</v>
      </c>
      <c r="O49" s="49"/>
      <c r="P49" s="33"/>
      <c r="Q49" s="70"/>
      <c r="R49" s="39"/>
      <c r="S49" s="39"/>
      <c r="T49" s="8"/>
      <c r="U49" s="39"/>
      <c r="V49" s="55" t="e">
        <f t="shared" si="5"/>
        <v>#DIV/0!</v>
      </c>
      <c r="W49" s="48" t="e">
        <f t="shared" si="12"/>
        <v>#DIV/0!</v>
      </c>
      <c r="X49" s="56"/>
      <c r="Y49" s="71"/>
      <c r="Z49" s="60"/>
      <c r="AA49" s="60"/>
      <c r="AB49" s="56"/>
      <c r="AC49" s="71"/>
      <c r="AD49" s="60"/>
      <c r="AE49" s="60"/>
      <c r="AF49" s="87"/>
      <c r="AG49" s="15" t="s">
        <v>13</v>
      </c>
      <c r="AH49" s="16" t="s">
        <v>14</v>
      </c>
      <c r="AI49" s="42">
        <f>J66+(J66*0.2)</f>
        <v>0</v>
      </c>
      <c r="AJ49" s="26"/>
      <c r="AL49" s="15" t="s">
        <v>13</v>
      </c>
      <c r="AM49" s="16" t="s">
        <v>14</v>
      </c>
      <c r="AN49" s="42">
        <f>R66+(R66*0.2)</f>
        <v>0</v>
      </c>
      <c r="AO49" s="26"/>
      <c r="AQ49" s="15" t="s">
        <v>13</v>
      </c>
      <c r="AR49" s="16" t="s">
        <v>14</v>
      </c>
      <c r="AS49" s="42">
        <f>Z69+(Z69*0.2)</f>
        <v>0</v>
      </c>
      <c r="AT49" s="26"/>
    </row>
    <row r="50" spans="1:46" ht="15.75" thickBot="1" x14ac:dyDescent="0.3">
      <c r="A50" s="166"/>
      <c r="B50" s="112" t="s">
        <v>38</v>
      </c>
      <c r="C50" s="175"/>
      <c r="D50" s="35"/>
      <c r="E50" s="80" t="s">
        <v>59</v>
      </c>
      <c r="F50" s="80">
        <v>228</v>
      </c>
      <c r="G50" s="91" t="e">
        <f t="shared" si="9"/>
        <v>#DIV/0!</v>
      </c>
      <c r="H50" s="84"/>
      <c r="I50" s="85"/>
      <c r="J50" s="39"/>
      <c r="K50" s="39"/>
      <c r="L50" s="39"/>
      <c r="M50" s="39"/>
      <c r="N50" s="110" t="e">
        <f t="shared" si="10"/>
        <v>#DIV/0!</v>
      </c>
      <c r="O50" s="49"/>
      <c r="P50" s="33"/>
      <c r="Q50" s="70"/>
      <c r="R50" s="39"/>
      <c r="S50" s="39"/>
      <c r="T50" s="8"/>
      <c r="U50" s="39"/>
      <c r="V50" s="55" t="e">
        <f t="shared" si="5"/>
        <v>#DIV/0!</v>
      </c>
      <c r="W50" s="48" t="e">
        <f t="shared" si="12"/>
        <v>#DIV/0!</v>
      </c>
      <c r="X50" s="56"/>
      <c r="Y50" s="71"/>
      <c r="Z50" s="60"/>
      <c r="AA50" s="60"/>
      <c r="AB50" s="56"/>
      <c r="AC50" s="71"/>
      <c r="AD50" s="60"/>
      <c r="AE50" s="60"/>
      <c r="AF50" s="87"/>
      <c r="AG50" s="15" t="s">
        <v>15</v>
      </c>
      <c r="AH50" s="16" t="s">
        <v>17</v>
      </c>
      <c r="AI50" s="42">
        <f>AI51+1</f>
        <v>1</v>
      </c>
      <c r="AJ50" s="43">
        <f>AI49-1</f>
        <v>-1</v>
      </c>
      <c r="AL50" s="15" t="s">
        <v>15</v>
      </c>
      <c r="AM50" s="16" t="s">
        <v>17</v>
      </c>
      <c r="AN50" s="42">
        <f>AN51+1</f>
        <v>1</v>
      </c>
      <c r="AO50" s="43">
        <f>AN49-1</f>
        <v>-1</v>
      </c>
      <c r="AQ50" s="15" t="s">
        <v>15</v>
      </c>
      <c r="AR50" s="16" t="s">
        <v>17</v>
      </c>
      <c r="AS50" s="42">
        <f>AS51+0.01</f>
        <v>0.01</v>
      </c>
      <c r="AT50" s="42">
        <f>AS49-0.1</f>
        <v>-0.1</v>
      </c>
    </row>
    <row r="51" spans="1:46" ht="15.75" thickBot="1" x14ac:dyDescent="0.3">
      <c r="A51" s="166"/>
      <c r="B51" s="112" t="s">
        <v>38</v>
      </c>
      <c r="C51" s="15"/>
      <c r="D51" s="35"/>
      <c r="E51" s="80"/>
      <c r="F51" s="80"/>
      <c r="G51" s="91" t="e">
        <f t="shared" si="9"/>
        <v>#DIV/0!</v>
      </c>
      <c r="H51" s="84"/>
      <c r="I51" s="85"/>
      <c r="J51" s="39"/>
      <c r="K51" s="39"/>
      <c r="L51" s="39"/>
      <c r="M51" s="39"/>
      <c r="N51" s="110" t="e">
        <f t="shared" si="10"/>
        <v>#DIV/0!</v>
      </c>
      <c r="O51" s="49"/>
      <c r="P51" s="33"/>
      <c r="Q51" s="70"/>
      <c r="R51" s="39"/>
      <c r="S51" s="39"/>
      <c r="T51" s="8"/>
      <c r="U51" s="39"/>
      <c r="V51" s="55" t="e">
        <f t="shared" si="5"/>
        <v>#DIV/0!</v>
      </c>
      <c r="W51" s="48" t="e">
        <f t="shared" si="12"/>
        <v>#DIV/0!</v>
      </c>
      <c r="X51" s="56"/>
      <c r="Y51" s="71"/>
      <c r="Z51" s="60"/>
      <c r="AA51" s="60"/>
      <c r="AB51" s="56"/>
      <c r="AC51" s="71"/>
      <c r="AD51" s="60"/>
      <c r="AE51" s="60"/>
      <c r="AF51" s="87"/>
      <c r="AG51" s="15" t="s">
        <v>16</v>
      </c>
      <c r="AH51" s="16" t="s">
        <v>18</v>
      </c>
      <c r="AI51" s="42">
        <f>J66-(J66*0.2)</f>
        <v>0</v>
      </c>
      <c r="AJ51" s="26"/>
      <c r="AL51" s="15" t="s">
        <v>16</v>
      </c>
      <c r="AM51" s="16" t="s">
        <v>18</v>
      </c>
      <c r="AN51" s="42">
        <f>R66-(R66*0.2)</f>
        <v>0</v>
      </c>
      <c r="AO51" s="26"/>
      <c r="AQ51" s="15" t="s">
        <v>16</v>
      </c>
      <c r="AR51" s="16" t="s">
        <v>18</v>
      </c>
      <c r="AS51" s="42">
        <f>Z69-(Z69*0.2)</f>
        <v>0</v>
      </c>
      <c r="AT51" s="26"/>
    </row>
    <row r="52" spans="1:46" ht="15.75" thickBot="1" x14ac:dyDescent="0.3">
      <c r="A52" s="166"/>
      <c r="B52" s="112" t="s">
        <v>38</v>
      </c>
      <c r="C52" s="15"/>
      <c r="D52" s="35"/>
      <c r="E52" s="80"/>
      <c r="F52" s="80"/>
      <c r="G52" s="91" t="e">
        <f t="shared" si="9"/>
        <v>#DIV/0!</v>
      </c>
      <c r="H52" s="84"/>
      <c r="I52" s="85"/>
      <c r="J52" s="39"/>
      <c r="K52" s="39"/>
      <c r="L52" s="39"/>
      <c r="M52" s="39"/>
      <c r="N52" s="110" t="e">
        <f t="shared" si="10"/>
        <v>#DIV/0!</v>
      </c>
      <c r="O52" s="49"/>
      <c r="P52" s="33"/>
      <c r="Q52" s="70"/>
      <c r="R52" s="39"/>
      <c r="S52" s="39"/>
      <c r="T52" s="8"/>
      <c r="U52" s="39"/>
      <c r="V52" s="55" t="e">
        <f t="shared" si="5"/>
        <v>#DIV/0!</v>
      </c>
      <c r="W52" s="48" t="e">
        <f t="shared" si="12"/>
        <v>#DIV/0!</v>
      </c>
      <c r="X52" s="56"/>
      <c r="Y52" s="71"/>
      <c r="Z52" s="60"/>
      <c r="AA52" s="60"/>
      <c r="AB52" s="56"/>
      <c r="AC52" s="71"/>
      <c r="AD52" s="60"/>
      <c r="AE52" s="60"/>
      <c r="AF52" s="87"/>
      <c r="AI52" s="8"/>
      <c r="AN52" s="8"/>
    </row>
    <row r="53" spans="1:46" ht="15.75" thickBot="1" x14ac:dyDescent="0.3">
      <c r="A53" s="166"/>
      <c r="B53" s="112" t="s">
        <v>38</v>
      </c>
      <c r="C53" s="15"/>
      <c r="D53" s="35"/>
      <c r="E53" s="80"/>
      <c r="F53" s="80"/>
      <c r="G53" s="91" t="e">
        <f t="shared" si="9"/>
        <v>#DIV/0!</v>
      </c>
      <c r="H53" s="84"/>
      <c r="I53" s="85"/>
      <c r="J53" s="39"/>
      <c r="K53" s="39"/>
      <c r="L53" s="39"/>
      <c r="M53" s="39"/>
      <c r="N53" s="110" t="e">
        <f t="shared" si="10"/>
        <v>#DIV/0!</v>
      </c>
      <c r="O53" s="49"/>
      <c r="P53" s="33"/>
      <c r="Q53" s="70"/>
      <c r="R53" s="39"/>
      <c r="S53" s="39"/>
      <c r="T53" s="8"/>
      <c r="U53" s="39"/>
      <c r="V53" s="55" t="e">
        <f t="shared" si="5"/>
        <v>#DIV/0!</v>
      </c>
      <c r="W53" s="48" t="e">
        <f t="shared" si="12"/>
        <v>#DIV/0!</v>
      </c>
      <c r="X53" s="56"/>
      <c r="Y53" s="71"/>
      <c r="Z53" s="60"/>
      <c r="AA53" s="60"/>
      <c r="AB53" s="56"/>
      <c r="AC53" s="71"/>
      <c r="AD53" s="60"/>
      <c r="AE53" s="60"/>
      <c r="AF53" s="87"/>
      <c r="AG53" s="202" t="s">
        <v>22</v>
      </c>
      <c r="AH53" s="202"/>
      <c r="AI53" s="202"/>
      <c r="AJ53" s="202"/>
      <c r="AL53" s="203" t="s">
        <v>24</v>
      </c>
      <c r="AM53" s="203"/>
      <c r="AN53" s="203"/>
      <c r="AO53" s="203"/>
      <c r="AQ53" s="204" t="s">
        <v>32</v>
      </c>
      <c r="AR53" s="204"/>
      <c r="AS53" s="204"/>
      <c r="AT53" s="204"/>
    </row>
    <row r="54" spans="1:46" ht="15.75" thickBot="1" x14ac:dyDescent="0.3">
      <c r="A54" s="166"/>
      <c r="B54" s="112" t="s">
        <v>38</v>
      </c>
      <c r="C54" s="15"/>
      <c r="D54" s="35"/>
      <c r="E54" s="80"/>
      <c r="F54" s="80"/>
      <c r="G54" s="91" t="e">
        <f t="shared" si="9"/>
        <v>#DIV/0!</v>
      </c>
      <c r="H54" s="84"/>
      <c r="I54" s="85"/>
      <c r="J54" s="39"/>
      <c r="K54" s="39"/>
      <c r="L54" s="39"/>
      <c r="M54" s="39"/>
      <c r="N54" s="110" t="e">
        <f t="shared" si="10"/>
        <v>#DIV/0!</v>
      </c>
      <c r="O54" s="49"/>
      <c r="P54" s="33"/>
      <c r="Q54" s="70"/>
      <c r="R54" s="39"/>
      <c r="S54" s="39"/>
      <c r="T54" s="8"/>
      <c r="U54" s="39"/>
      <c r="V54" s="55" t="e">
        <f t="shared" si="5"/>
        <v>#DIV/0!</v>
      </c>
      <c r="W54" s="48" t="e">
        <f t="shared" si="12"/>
        <v>#DIV/0!</v>
      </c>
      <c r="X54" s="56"/>
      <c r="Y54" s="71"/>
      <c r="Z54" s="60"/>
      <c r="AA54" s="60"/>
      <c r="AB54" s="56"/>
      <c r="AC54" s="71"/>
      <c r="AD54" s="60"/>
      <c r="AE54" s="60"/>
      <c r="AF54" s="87"/>
      <c r="AG54" s="201" t="s">
        <v>12</v>
      </c>
      <c r="AH54" s="201"/>
      <c r="AI54" s="201"/>
      <c r="AJ54" s="201"/>
      <c r="AL54" s="201" t="s">
        <v>12</v>
      </c>
      <c r="AM54" s="201"/>
      <c r="AN54" s="201"/>
      <c r="AO54" s="201"/>
      <c r="AQ54" s="201" t="s">
        <v>12</v>
      </c>
      <c r="AR54" s="201"/>
      <c r="AS54" s="201"/>
      <c r="AT54" s="201"/>
    </row>
    <row r="55" spans="1:46" ht="15.75" thickBot="1" x14ac:dyDescent="0.3">
      <c r="A55" s="166"/>
      <c r="B55" s="112" t="s">
        <v>38</v>
      </c>
      <c r="C55" s="15"/>
      <c r="D55" s="35"/>
      <c r="E55" s="80"/>
      <c r="F55" s="80"/>
      <c r="G55" s="91" t="e">
        <f t="shared" si="9"/>
        <v>#DIV/0!</v>
      </c>
      <c r="H55" s="84"/>
      <c r="I55" s="85"/>
      <c r="J55" s="39"/>
      <c r="K55" s="39"/>
      <c r="L55" s="39"/>
      <c r="M55" s="39"/>
      <c r="N55" s="110" t="e">
        <f t="shared" si="10"/>
        <v>#DIV/0!</v>
      </c>
      <c r="O55" s="49"/>
      <c r="P55" s="33"/>
      <c r="Q55" s="70"/>
      <c r="R55" s="39"/>
      <c r="S55" s="39"/>
      <c r="T55" s="8"/>
      <c r="U55" s="39"/>
      <c r="V55" s="55" t="e">
        <f t="shared" si="5"/>
        <v>#DIV/0!</v>
      </c>
      <c r="W55" s="48" t="e">
        <f t="shared" si="12"/>
        <v>#DIV/0!</v>
      </c>
      <c r="X55" s="56"/>
      <c r="Y55" s="71"/>
      <c r="Z55" s="60"/>
      <c r="AA55" s="60"/>
      <c r="AB55" s="56"/>
      <c r="AC55" s="71"/>
      <c r="AD55" s="60"/>
      <c r="AE55" s="60"/>
      <c r="AF55" s="87"/>
      <c r="AG55" s="15" t="s">
        <v>13</v>
      </c>
      <c r="AH55" s="16" t="s">
        <v>14</v>
      </c>
      <c r="AI55" s="44">
        <f>K69+(K69*0.2)</f>
        <v>0</v>
      </c>
      <c r="AJ55" s="26"/>
      <c r="AL55" s="15" t="s">
        <v>13</v>
      </c>
      <c r="AM55" s="16" t="s">
        <v>14</v>
      </c>
      <c r="AN55" s="44">
        <f>S66+(S66*0.2)</f>
        <v>0</v>
      </c>
      <c r="AO55" s="26"/>
      <c r="AQ55" s="15" t="s">
        <v>13</v>
      </c>
      <c r="AR55" s="16" t="s">
        <v>14</v>
      </c>
      <c r="AS55" s="38">
        <f>AB69+(AB69*0.2)</f>
        <v>0</v>
      </c>
      <c r="AT55" s="26"/>
    </row>
    <row r="56" spans="1:46" ht="15.75" thickBot="1" x14ac:dyDescent="0.3">
      <c r="A56" s="166"/>
      <c r="B56" s="112" t="s">
        <v>38</v>
      </c>
      <c r="C56" s="15"/>
      <c r="D56" s="35"/>
      <c r="E56" s="80"/>
      <c r="F56" s="80"/>
      <c r="G56" s="91" t="e">
        <f t="shared" si="9"/>
        <v>#DIV/0!</v>
      </c>
      <c r="H56" s="84"/>
      <c r="I56" s="85"/>
      <c r="J56" s="39"/>
      <c r="K56" s="39"/>
      <c r="L56" s="39"/>
      <c r="M56" s="39"/>
      <c r="N56" s="110" t="e">
        <f t="shared" si="10"/>
        <v>#DIV/0!</v>
      </c>
      <c r="O56" s="49"/>
      <c r="P56" s="33"/>
      <c r="Q56" s="70"/>
      <c r="R56" s="39"/>
      <c r="S56" s="39"/>
      <c r="T56" s="8"/>
      <c r="U56" s="39"/>
      <c r="V56" s="55" t="e">
        <f t="shared" si="5"/>
        <v>#DIV/0!</v>
      </c>
      <c r="W56" s="48" t="e">
        <f t="shared" si="12"/>
        <v>#DIV/0!</v>
      </c>
      <c r="X56" s="56"/>
      <c r="Y56" s="71"/>
      <c r="Z56" s="60"/>
      <c r="AA56" s="60"/>
      <c r="AB56" s="56"/>
      <c r="AC56" s="71"/>
      <c r="AD56" s="60"/>
      <c r="AE56" s="60"/>
      <c r="AF56" s="87"/>
      <c r="AG56" s="15" t="s">
        <v>15</v>
      </c>
      <c r="AH56" s="16" t="s">
        <v>17</v>
      </c>
      <c r="AI56" s="44">
        <f>AI57+1</f>
        <v>1</v>
      </c>
      <c r="AJ56" s="44">
        <f>AI55-1</f>
        <v>-1</v>
      </c>
      <c r="AL56" s="15" t="s">
        <v>15</v>
      </c>
      <c r="AM56" s="16" t="s">
        <v>17</v>
      </c>
      <c r="AN56" s="44">
        <f>AN57+0.1</f>
        <v>0.1</v>
      </c>
      <c r="AO56" s="44">
        <f>AN55-0.1</f>
        <v>-0.1</v>
      </c>
      <c r="AQ56" s="15" t="s">
        <v>15</v>
      </c>
      <c r="AR56" s="16" t="s">
        <v>17</v>
      </c>
      <c r="AS56" s="38">
        <f>AS57+0.00001</f>
        <v>1.0000000000000001E-5</v>
      </c>
      <c r="AT56" s="38">
        <f>AS55-0.00001</f>
        <v>-1.0000000000000001E-5</v>
      </c>
    </row>
    <row r="57" spans="1:46" ht="15.75" thickBot="1" x14ac:dyDescent="0.3">
      <c r="A57" s="166"/>
      <c r="B57" s="112" t="s">
        <v>38</v>
      </c>
      <c r="C57" s="15"/>
      <c r="D57" s="35"/>
      <c r="E57" s="80" t="str">
        <f t="shared" si="7"/>
        <v/>
      </c>
      <c r="F57" s="80" t="str">
        <f t="shared" si="8"/>
        <v/>
      </c>
      <c r="G57" s="91" t="e">
        <f t="shared" si="9"/>
        <v>#DIV/0!</v>
      </c>
      <c r="H57" s="84"/>
      <c r="I57" s="85"/>
      <c r="J57" s="39"/>
      <c r="K57" s="39"/>
      <c r="L57" s="39"/>
      <c r="M57" s="39"/>
      <c r="N57" s="110" t="e">
        <f t="shared" si="10"/>
        <v>#DIV/0!</v>
      </c>
      <c r="O57" s="49" t="e">
        <f t="shared" si="11"/>
        <v>#DIV/0!</v>
      </c>
      <c r="P57" s="33"/>
      <c r="Q57" s="70"/>
      <c r="R57" s="39"/>
      <c r="S57" s="39"/>
      <c r="T57" s="8"/>
      <c r="U57" s="39"/>
      <c r="V57" s="55" t="e">
        <f t="shared" si="5"/>
        <v>#DIV/0!</v>
      </c>
      <c r="W57" s="48" t="e">
        <f t="shared" si="12"/>
        <v>#DIV/0!</v>
      </c>
      <c r="X57" s="56"/>
      <c r="Y57" s="71"/>
      <c r="Z57" s="60"/>
      <c r="AA57" s="60" t="str">
        <f t="shared" si="13"/>
        <v/>
      </c>
      <c r="AB57" s="56"/>
      <c r="AC57" s="71"/>
      <c r="AD57" s="60"/>
      <c r="AE57" s="60" t="str">
        <f t="shared" si="14"/>
        <v/>
      </c>
      <c r="AF57" s="87"/>
      <c r="AG57" s="15" t="s">
        <v>16</v>
      </c>
      <c r="AH57" s="16" t="s">
        <v>18</v>
      </c>
      <c r="AI57" s="44">
        <f>K69-(K69*0.2)</f>
        <v>0</v>
      </c>
      <c r="AJ57" s="26"/>
      <c r="AL57" s="15" t="s">
        <v>16</v>
      </c>
      <c r="AM57" s="16" t="s">
        <v>18</v>
      </c>
      <c r="AN57" s="44">
        <f>S66-(S66*0.2)</f>
        <v>0</v>
      </c>
      <c r="AO57" s="26"/>
      <c r="AQ57" s="15" t="s">
        <v>16</v>
      </c>
      <c r="AR57" s="16" t="s">
        <v>18</v>
      </c>
      <c r="AS57" s="38">
        <f>AB69-(AB69*0.2)</f>
        <v>0</v>
      </c>
      <c r="AT57" s="26"/>
    </row>
    <row r="58" spans="1:46" ht="15.75" thickBot="1" x14ac:dyDescent="0.3">
      <c r="A58" s="166"/>
      <c r="B58" s="112" t="s">
        <v>38</v>
      </c>
      <c r="C58" s="15"/>
      <c r="D58" s="35"/>
      <c r="E58" s="80" t="str">
        <f t="shared" si="7"/>
        <v/>
      </c>
      <c r="F58" s="80" t="str">
        <f t="shared" si="8"/>
        <v/>
      </c>
      <c r="G58" s="91" t="e">
        <f t="shared" si="9"/>
        <v>#DIV/0!</v>
      </c>
      <c r="H58" s="84"/>
      <c r="I58" s="85"/>
      <c r="J58" s="39"/>
      <c r="K58" s="39"/>
      <c r="L58" s="39"/>
      <c r="M58" s="39"/>
      <c r="N58" s="110" t="e">
        <f t="shared" si="10"/>
        <v>#DIV/0!</v>
      </c>
      <c r="O58" s="49" t="e">
        <f t="shared" si="11"/>
        <v>#DIV/0!</v>
      </c>
      <c r="P58" s="33"/>
      <c r="Q58" s="70"/>
      <c r="R58" s="39"/>
      <c r="S58" s="39"/>
      <c r="T58" s="8"/>
      <c r="U58" s="39"/>
      <c r="V58" s="55" t="e">
        <f t="shared" si="5"/>
        <v>#DIV/0!</v>
      </c>
      <c r="W58" s="48" t="e">
        <f t="shared" si="12"/>
        <v>#DIV/0!</v>
      </c>
      <c r="X58" s="56"/>
      <c r="Y58" s="71"/>
      <c r="Z58" s="60"/>
      <c r="AA58" s="60" t="str">
        <f t="shared" si="13"/>
        <v/>
      </c>
      <c r="AB58" s="56"/>
      <c r="AC58" s="71"/>
      <c r="AD58" s="60"/>
      <c r="AE58" s="60" t="str">
        <f t="shared" si="14"/>
        <v/>
      </c>
      <c r="AF58" s="87"/>
    </row>
    <row r="59" spans="1:46" ht="15.75" thickBot="1" x14ac:dyDescent="0.3">
      <c r="B59" s="112" t="s">
        <v>38</v>
      </c>
      <c r="C59" s="15"/>
      <c r="D59" s="35"/>
      <c r="E59" s="80" t="str">
        <f t="shared" si="7"/>
        <v/>
      </c>
      <c r="F59" s="80" t="str">
        <f t="shared" si="8"/>
        <v/>
      </c>
      <c r="G59" s="91" t="e">
        <f t="shared" si="9"/>
        <v>#DIV/0!</v>
      </c>
      <c r="H59" s="84"/>
      <c r="I59" s="85"/>
      <c r="J59" s="39"/>
      <c r="K59" s="39"/>
      <c r="L59" s="39"/>
      <c r="M59" s="39"/>
      <c r="N59" s="110" t="e">
        <f t="shared" si="10"/>
        <v>#DIV/0!</v>
      </c>
      <c r="O59" s="49" t="e">
        <f t="shared" si="11"/>
        <v>#DIV/0!</v>
      </c>
      <c r="P59" s="33"/>
      <c r="Q59" s="70"/>
      <c r="R59" s="39"/>
      <c r="S59" s="39"/>
      <c r="T59" s="8"/>
      <c r="U59" s="39"/>
      <c r="V59" s="55" t="e">
        <f t="shared" si="5"/>
        <v>#DIV/0!</v>
      </c>
      <c r="W59" s="48" t="e">
        <f t="shared" si="12"/>
        <v>#DIV/0!</v>
      </c>
      <c r="X59" s="56"/>
      <c r="Y59" s="71"/>
      <c r="Z59" s="60"/>
      <c r="AA59" s="60" t="str">
        <f t="shared" si="13"/>
        <v/>
      </c>
      <c r="AB59" s="56"/>
      <c r="AC59" s="71"/>
      <c r="AD59" s="60"/>
      <c r="AE59" s="60" t="str">
        <f t="shared" si="14"/>
        <v/>
      </c>
      <c r="AF59" s="87"/>
    </row>
    <row r="60" spans="1:46" ht="15.75" thickBot="1" x14ac:dyDescent="0.3">
      <c r="B60" s="112" t="s">
        <v>38</v>
      </c>
      <c r="C60" s="15"/>
      <c r="D60" s="35"/>
      <c r="E60" s="80" t="str">
        <f t="shared" si="7"/>
        <v/>
      </c>
      <c r="F60" s="80" t="str">
        <f t="shared" si="8"/>
        <v/>
      </c>
      <c r="G60" s="91" t="e">
        <f t="shared" si="9"/>
        <v>#DIV/0!</v>
      </c>
      <c r="H60" s="84"/>
      <c r="I60" s="85"/>
      <c r="J60" s="39"/>
      <c r="K60" s="39"/>
      <c r="L60" s="39"/>
      <c r="M60" s="39"/>
      <c r="N60" s="110" t="e">
        <f t="shared" si="10"/>
        <v>#DIV/0!</v>
      </c>
      <c r="O60" s="49" t="e">
        <f t="shared" si="11"/>
        <v>#DIV/0!</v>
      </c>
      <c r="P60" s="33"/>
      <c r="Q60" s="70"/>
      <c r="R60" s="39"/>
      <c r="S60" s="39"/>
      <c r="T60" s="8"/>
      <c r="U60" s="39"/>
      <c r="V60" s="55" t="e">
        <f t="shared" si="5"/>
        <v>#DIV/0!</v>
      </c>
      <c r="W60" s="48" t="e">
        <f t="shared" si="12"/>
        <v>#DIV/0!</v>
      </c>
      <c r="X60" s="56"/>
      <c r="Y60" s="71"/>
      <c r="Z60" s="60"/>
      <c r="AA60" s="60" t="str">
        <f t="shared" si="13"/>
        <v/>
      </c>
      <c r="AB60" s="56"/>
      <c r="AC60" s="71"/>
      <c r="AD60" s="60"/>
      <c r="AE60" s="60" t="str">
        <f t="shared" si="14"/>
        <v/>
      </c>
      <c r="AF60" s="87"/>
      <c r="AG60" s="202" t="s">
        <v>19</v>
      </c>
      <c r="AH60" s="202"/>
      <c r="AI60" s="202"/>
      <c r="AJ60" s="202"/>
      <c r="AL60" s="203" t="s">
        <v>23</v>
      </c>
      <c r="AM60" s="203"/>
      <c r="AN60" s="203"/>
      <c r="AO60" s="203"/>
      <c r="AQ60" s="204" t="s">
        <v>33</v>
      </c>
      <c r="AR60" s="204"/>
      <c r="AS60" s="204"/>
      <c r="AT60" s="204"/>
    </row>
    <row r="61" spans="1:46" ht="15.75" thickBot="1" x14ac:dyDescent="0.3">
      <c r="B61" s="112" t="s">
        <v>38</v>
      </c>
      <c r="C61" s="15"/>
      <c r="D61" s="35"/>
      <c r="E61" s="80" t="str">
        <f t="shared" si="7"/>
        <v/>
      </c>
      <c r="F61" s="80" t="str">
        <f t="shared" si="8"/>
        <v/>
      </c>
      <c r="G61" s="91" t="e">
        <f t="shared" si="9"/>
        <v>#DIV/0!</v>
      </c>
      <c r="H61" s="84"/>
      <c r="I61" s="85"/>
      <c r="J61" s="39"/>
      <c r="K61" s="39"/>
      <c r="L61" s="39"/>
      <c r="M61" s="39"/>
      <c r="N61" s="110" t="e">
        <f t="shared" si="10"/>
        <v>#DIV/0!</v>
      </c>
      <c r="O61" s="49" t="e">
        <f t="shared" si="11"/>
        <v>#DIV/0!</v>
      </c>
      <c r="P61" s="33"/>
      <c r="Q61" s="70"/>
      <c r="R61" s="39"/>
      <c r="S61" s="39"/>
      <c r="T61" s="8"/>
      <c r="U61" s="8"/>
      <c r="V61" s="55" t="e">
        <f t="shared" si="5"/>
        <v>#DIV/0!</v>
      </c>
      <c r="W61" s="48" t="e">
        <f t="shared" si="12"/>
        <v>#DIV/0!</v>
      </c>
      <c r="X61" s="56"/>
      <c r="Y61" s="71"/>
      <c r="Z61" s="60"/>
      <c r="AA61" s="60" t="str">
        <f t="shared" si="13"/>
        <v/>
      </c>
      <c r="AB61" s="56"/>
      <c r="AC61" s="71"/>
      <c r="AD61" s="60"/>
      <c r="AE61" s="60" t="str">
        <f t="shared" si="14"/>
        <v/>
      </c>
      <c r="AF61" s="87"/>
      <c r="AG61" s="199"/>
      <c r="AH61" s="200"/>
      <c r="AI61" s="200"/>
      <c r="AJ61" s="200"/>
      <c r="AL61" s="199"/>
      <c r="AM61" s="200"/>
      <c r="AN61" s="200"/>
      <c r="AO61" s="200"/>
      <c r="AQ61" s="201" t="s">
        <v>12</v>
      </c>
      <c r="AR61" s="201"/>
      <c r="AS61" s="201"/>
      <c r="AT61" s="201"/>
    </row>
    <row r="62" spans="1:46" ht="15.75" thickBot="1" x14ac:dyDescent="0.3">
      <c r="B62" s="112" t="s">
        <v>38</v>
      </c>
      <c r="C62" s="15"/>
      <c r="D62" s="35"/>
      <c r="E62" s="80" t="str">
        <f t="shared" si="7"/>
        <v/>
      </c>
      <c r="F62" s="80" t="str">
        <f t="shared" si="8"/>
        <v/>
      </c>
      <c r="G62" s="91" t="e">
        <f t="shared" si="9"/>
        <v>#DIV/0!</v>
      </c>
      <c r="H62" s="84"/>
      <c r="I62" s="85"/>
      <c r="J62" s="39"/>
      <c r="K62" s="39"/>
      <c r="L62" s="39"/>
      <c r="M62" s="39"/>
      <c r="N62" s="110" t="e">
        <f t="shared" si="10"/>
        <v>#DIV/0!</v>
      </c>
      <c r="O62" s="49" t="e">
        <f t="shared" si="11"/>
        <v>#DIV/0!</v>
      </c>
      <c r="P62" s="33"/>
      <c r="Q62" s="70"/>
      <c r="R62" s="39"/>
      <c r="S62" s="39"/>
      <c r="T62" s="8"/>
      <c r="U62" s="8"/>
      <c r="V62" s="55" t="e">
        <f t="shared" si="5"/>
        <v>#DIV/0!</v>
      </c>
      <c r="W62" s="48" t="e">
        <f t="shared" si="12"/>
        <v>#DIV/0!</v>
      </c>
      <c r="X62" s="56"/>
      <c r="Y62" s="71"/>
      <c r="Z62" s="60"/>
      <c r="AA62" s="60" t="str">
        <f t="shared" si="13"/>
        <v/>
      </c>
      <c r="AB62" s="56"/>
      <c r="AC62" s="71"/>
      <c r="AD62" s="60"/>
      <c r="AE62" s="60" t="str">
        <f t="shared" si="14"/>
        <v/>
      </c>
      <c r="AF62" s="87"/>
      <c r="AG62" s="15" t="s">
        <v>13</v>
      </c>
      <c r="AH62" s="16" t="s">
        <v>18</v>
      </c>
      <c r="AI62" s="47">
        <v>9.9000000000000008E-3</v>
      </c>
      <c r="AJ62" s="26"/>
      <c r="AL62" s="15" t="s">
        <v>13</v>
      </c>
      <c r="AM62" s="16" t="s">
        <v>18</v>
      </c>
      <c r="AN62" s="53">
        <f>0.005</f>
        <v>5.0000000000000001E-3</v>
      </c>
      <c r="AO62" s="26"/>
      <c r="AQ62" s="15" t="s">
        <v>13</v>
      </c>
      <c r="AR62" s="16" t="s">
        <v>14</v>
      </c>
      <c r="AS62" s="42">
        <f>AD69+(AD69*0.2)</f>
        <v>0</v>
      </c>
      <c r="AT62" s="26"/>
    </row>
    <row r="63" spans="1:46" ht="15.75" thickBot="1" x14ac:dyDescent="0.3">
      <c r="B63" s="112" t="s">
        <v>38</v>
      </c>
      <c r="C63" s="15"/>
      <c r="D63" s="35"/>
      <c r="E63" s="80" t="str">
        <f t="shared" si="7"/>
        <v/>
      </c>
      <c r="F63" s="80" t="str">
        <f t="shared" si="8"/>
        <v/>
      </c>
      <c r="G63" s="91" t="e">
        <f t="shared" si="9"/>
        <v>#DIV/0!</v>
      </c>
      <c r="H63" s="84"/>
      <c r="I63" s="85"/>
      <c r="J63" s="39"/>
      <c r="K63" s="39"/>
      <c r="L63" s="39"/>
      <c r="M63" s="39"/>
      <c r="N63" s="110" t="e">
        <f t="shared" si="10"/>
        <v>#DIV/0!</v>
      </c>
      <c r="O63" s="49" t="e">
        <f t="shared" si="11"/>
        <v>#DIV/0!</v>
      </c>
      <c r="P63" s="33"/>
      <c r="Q63" s="70"/>
      <c r="R63" s="39"/>
      <c r="S63" s="39"/>
      <c r="T63" s="8"/>
      <c r="U63" s="39"/>
      <c r="V63" s="55" t="e">
        <f t="shared" si="5"/>
        <v>#DIV/0!</v>
      </c>
      <c r="W63" s="48" t="e">
        <f t="shared" si="12"/>
        <v>#DIV/0!</v>
      </c>
      <c r="X63" s="56"/>
      <c r="Y63" s="71"/>
      <c r="Z63" s="60"/>
      <c r="AA63" s="60" t="str">
        <f t="shared" si="13"/>
        <v/>
      </c>
      <c r="AB63" s="56"/>
      <c r="AC63" s="71"/>
      <c r="AD63" s="60"/>
      <c r="AE63" s="60" t="str">
        <f t="shared" si="14"/>
        <v/>
      </c>
      <c r="AF63" s="87"/>
      <c r="AG63" s="15" t="s">
        <v>15</v>
      </c>
      <c r="AH63" s="16" t="s">
        <v>17</v>
      </c>
      <c r="AI63" s="47">
        <v>0.01</v>
      </c>
      <c r="AJ63" s="47">
        <v>0.02</v>
      </c>
      <c r="AL63" s="15" t="s">
        <v>15</v>
      </c>
      <c r="AM63" s="16" t="s">
        <v>17</v>
      </c>
      <c r="AN63" s="53">
        <f>AN62+0.001</f>
        <v>6.0000000000000001E-3</v>
      </c>
      <c r="AO63" s="54">
        <f>AN64-0.0001</f>
        <v>-1E-4</v>
      </c>
      <c r="AQ63" s="15" t="s">
        <v>15</v>
      </c>
      <c r="AR63" s="16" t="s">
        <v>17</v>
      </c>
      <c r="AS63" s="42">
        <f>AS64+1</f>
        <v>1</v>
      </c>
      <c r="AT63" s="42">
        <f>AS62-1</f>
        <v>-1</v>
      </c>
    </row>
    <row r="64" spans="1:46" ht="15.75" thickBot="1" x14ac:dyDescent="0.3">
      <c r="B64" s="112" t="s">
        <v>38</v>
      </c>
      <c r="C64" s="15"/>
      <c r="D64" s="35"/>
      <c r="E64" s="80" t="str">
        <f t="shared" si="7"/>
        <v/>
      </c>
      <c r="F64" s="80" t="str">
        <f t="shared" si="8"/>
        <v/>
      </c>
      <c r="G64" s="91" t="e">
        <f t="shared" si="9"/>
        <v>#DIV/0!</v>
      </c>
      <c r="H64" s="84"/>
      <c r="I64" s="85"/>
      <c r="J64" s="39"/>
      <c r="K64" s="39"/>
      <c r="L64" s="39"/>
      <c r="M64" s="39"/>
      <c r="N64" s="110" t="e">
        <f t="shared" si="10"/>
        <v>#DIV/0!</v>
      </c>
      <c r="O64" s="49" t="e">
        <f t="shared" si="11"/>
        <v>#DIV/0!</v>
      </c>
      <c r="P64" s="33"/>
      <c r="Q64" s="70"/>
      <c r="R64" s="39"/>
      <c r="S64" s="39"/>
      <c r="T64" s="8"/>
      <c r="U64" s="39"/>
      <c r="V64" s="55" t="e">
        <f t="shared" si="5"/>
        <v>#DIV/0!</v>
      </c>
      <c r="W64" s="48" t="e">
        <f t="shared" si="12"/>
        <v>#DIV/0!</v>
      </c>
      <c r="X64" s="56"/>
      <c r="Y64" s="71"/>
      <c r="Z64" s="60"/>
      <c r="AA64" s="60" t="str">
        <f t="shared" si="13"/>
        <v/>
      </c>
      <c r="AB64" s="56"/>
      <c r="AC64" s="71"/>
      <c r="AD64" s="60"/>
      <c r="AE64" s="60" t="str">
        <f t="shared" si="14"/>
        <v/>
      </c>
      <c r="AF64" s="87"/>
      <c r="AG64" s="15" t="s">
        <v>16</v>
      </c>
      <c r="AH64" s="16" t="s">
        <v>14</v>
      </c>
      <c r="AI64" s="47">
        <v>2.01E-2</v>
      </c>
      <c r="AJ64" s="26"/>
      <c r="AL64" s="15" t="s">
        <v>16</v>
      </c>
      <c r="AM64" s="16" t="s">
        <v>14</v>
      </c>
      <c r="AN64" s="53">
        <f>V69-(V69*0.02)</f>
        <v>0</v>
      </c>
      <c r="AO64" s="26"/>
      <c r="AQ64" s="15" t="s">
        <v>16</v>
      </c>
      <c r="AR64" s="16" t="s">
        <v>18</v>
      </c>
      <c r="AS64" s="42">
        <f>AD69-(AD69*0.2)</f>
        <v>0</v>
      </c>
      <c r="AT64" s="26"/>
    </row>
    <row r="65" spans="2:46" ht="15.75" thickBot="1" x14ac:dyDescent="0.3">
      <c r="B65" s="112" t="s">
        <v>38</v>
      </c>
      <c r="C65" s="15"/>
      <c r="D65" s="35"/>
      <c r="E65" s="80" t="str">
        <f t="shared" si="7"/>
        <v/>
      </c>
      <c r="F65" s="80" t="str">
        <f t="shared" si="8"/>
        <v/>
      </c>
      <c r="G65" s="91" t="e">
        <f t="shared" si="9"/>
        <v>#DIV/0!</v>
      </c>
      <c r="H65" s="84"/>
      <c r="I65" s="85"/>
      <c r="J65" s="39"/>
      <c r="K65" s="39"/>
      <c r="L65" s="39"/>
      <c r="M65" s="39"/>
      <c r="N65" s="110" t="e">
        <f t="shared" si="10"/>
        <v>#DIV/0!</v>
      </c>
      <c r="O65" s="49" t="e">
        <f t="shared" si="11"/>
        <v>#DIV/0!</v>
      </c>
      <c r="P65" s="33"/>
      <c r="Q65" s="70"/>
      <c r="R65" s="39"/>
      <c r="S65" s="39"/>
      <c r="T65" s="8"/>
      <c r="U65" s="39"/>
      <c r="V65" s="55" t="e">
        <f t="shared" si="5"/>
        <v>#DIV/0!</v>
      </c>
      <c r="W65" s="48" t="e">
        <f t="shared" si="12"/>
        <v>#DIV/0!</v>
      </c>
      <c r="X65" s="56"/>
      <c r="Y65" s="71"/>
      <c r="Z65" s="60"/>
      <c r="AA65" s="60" t="str">
        <f t="shared" si="13"/>
        <v/>
      </c>
      <c r="AB65" s="56"/>
      <c r="AC65" s="71"/>
      <c r="AD65" s="60"/>
      <c r="AE65" s="60" t="str">
        <f t="shared" si="14"/>
        <v/>
      </c>
      <c r="AF65" s="87"/>
    </row>
    <row r="66" spans="2:46" ht="15.75" thickBot="1" x14ac:dyDescent="0.3">
      <c r="C66" s="87"/>
      <c r="D66" s="18" t="s">
        <v>4</v>
      </c>
      <c r="E66" s="78"/>
      <c r="F66" s="78"/>
      <c r="G66" s="78"/>
      <c r="H66" s="131">
        <f t="shared" ref="H66:AC66" si="15">SUM(H40:H65)</f>
        <v>0</v>
      </c>
      <c r="I66" s="63">
        <f t="shared" si="15"/>
        <v>0</v>
      </c>
      <c r="J66" s="63">
        <f>SUM(J40:J65)</f>
        <v>0</v>
      </c>
      <c r="K66" s="63">
        <f t="shared" si="15"/>
        <v>0</v>
      </c>
      <c r="L66" s="63">
        <f t="shared" si="15"/>
        <v>0</v>
      </c>
      <c r="M66" s="63">
        <f t="shared" si="15"/>
        <v>0</v>
      </c>
      <c r="N66" s="63" t="e">
        <f t="shared" si="15"/>
        <v>#DIV/0!</v>
      </c>
      <c r="O66" s="63" t="e">
        <f t="shared" si="15"/>
        <v>#DIV/0!</v>
      </c>
      <c r="P66" s="131">
        <f t="shared" si="15"/>
        <v>0</v>
      </c>
      <c r="Q66" s="63">
        <f t="shared" si="15"/>
        <v>0</v>
      </c>
      <c r="R66" s="63">
        <f t="shared" si="15"/>
        <v>0</v>
      </c>
      <c r="S66" s="63">
        <f t="shared" si="15"/>
        <v>0</v>
      </c>
      <c r="T66" s="63">
        <f t="shared" si="15"/>
        <v>0</v>
      </c>
      <c r="U66" s="63">
        <f t="shared" si="15"/>
        <v>0</v>
      </c>
      <c r="V66" s="63" t="e">
        <f t="shared" si="15"/>
        <v>#DIV/0!</v>
      </c>
      <c r="W66" s="63" t="e">
        <f t="shared" si="15"/>
        <v>#DIV/0!</v>
      </c>
      <c r="X66" s="131">
        <f t="shared" si="15"/>
        <v>0</v>
      </c>
      <c r="Y66" s="63">
        <f t="shared" si="15"/>
        <v>0</v>
      </c>
      <c r="Z66" s="63">
        <f t="shared" si="15"/>
        <v>0</v>
      </c>
      <c r="AA66" s="63">
        <f t="shared" si="15"/>
        <v>0</v>
      </c>
      <c r="AB66" s="131">
        <f t="shared" si="15"/>
        <v>0</v>
      </c>
      <c r="AC66" s="63">
        <f t="shared" si="15"/>
        <v>0</v>
      </c>
      <c r="AD66" s="63">
        <f>SUM(AD40:AD65)</f>
        <v>0</v>
      </c>
      <c r="AE66" s="63"/>
      <c r="AF66" s="87"/>
    </row>
    <row r="67" spans="2:46" ht="15.75" thickBot="1" x14ac:dyDescent="0.3">
      <c r="C67" s="88"/>
      <c r="D67" s="17" t="s">
        <v>5</v>
      </c>
      <c r="E67" s="79" t="e">
        <f>AVERAGE(E40:E66)</f>
        <v>#DIV/0!</v>
      </c>
      <c r="F67" s="79">
        <f>AVERAGE(F40:F66)</f>
        <v>252.14285714285714</v>
      </c>
      <c r="G67" s="79" t="e">
        <f>AVERAGE(G40:G66)</f>
        <v>#DIV/0!</v>
      </c>
      <c r="H67" s="36" t="e">
        <f>AVERAGE(H39:H65)</f>
        <v>#DIV/0!</v>
      </c>
      <c r="I67" s="46"/>
      <c r="J67" s="124" t="e">
        <f>AVERAGE(J39:J65)</f>
        <v>#DIV/0!</v>
      </c>
      <c r="K67" s="135" t="e">
        <f>AVERAGE(K40:K65)</f>
        <v>#DIV/0!</v>
      </c>
      <c r="L67" s="41"/>
      <c r="M67" s="40" t="e">
        <f>AVERAGE(M39:M65)</f>
        <v>#DIV/0!</v>
      </c>
      <c r="N67" s="45" t="e">
        <f>AVERAGE(N40:N65)</f>
        <v>#DIV/0!</v>
      </c>
      <c r="O67" s="45"/>
      <c r="P67" s="36" t="e">
        <f>AVERAGE(P39:P65)</f>
        <v>#DIV/0!</v>
      </c>
      <c r="Q67" s="68"/>
      <c r="R67" s="51" t="e">
        <f>AVERAGE(R39:R65)</f>
        <v>#DIV/0!</v>
      </c>
      <c r="S67" s="50" t="e">
        <f>AVERAGE(S39:S65)</f>
        <v>#DIV/0!</v>
      </c>
      <c r="T67" s="50"/>
      <c r="U67" s="51" t="e">
        <f>AVERAGE(U39:U65)</f>
        <v>#DIV/0!</v>
      </c>
      <c r="V67" s="45" t="e">
        <f>AVERAGE(V40:V65)</f>
        <v>#DIV/0!</v>
      </c>
      <c r="W67" s="45"/>
      <c r="X67" s="59" t="e">
        <f>AVERAGE(X39:X65)</f>
        <v>#DIV/0!</v>
      </c>
      <c r="Y67" s="59"/>
      <c r="Z67" s="64" t="e">
        <f>AVERAGE(Z40:Z65)</f>
        <v>#DIV/0!</v>
      </c>
      <c r="AA67" s="64"/>
      <c r="AB67" s="96" t="e">
        <f>AVERAGE(AB40:AB65)</f>
        <v>#DIV/0!</v>
      </c>
      <c r="AC67" s="59"/>
      <c r="AD67" s="97" t="e">
        <f>AVERAGE(AD40:AD65)</f>
        <v>#DIV/0!</v>
      </c>
      <c r="AE67" s="95"/>
      <c r="AF67" s="87"/>
    </row>
    <row r="69" spans="2:46" ht="15.75" thickBot="1" x14ac:dyDescent="0.3">
      <c r="AD69" s="8"/>
    </row>
    <row r="70" spans="2:46" ht="15.75" thickBot="1" x14ac:dyDescent="0.3">
      <c r="C70" s="10"/>
      <c r="D70" s="12"/>
      <c r="E70" s="12"/>
      <c r="F70" s="12"/>
      <c r="G70" s="12"/>
      <c r="H70" s="12"/>
      <c r="I70" s="12"/>
      <c r="J70" s="12"/>
      <c r="K70" s="208" t="s">
        <v>47</v>
      </c>
      <c r="L70" s="208"/>
      <c r="M70" s="208"/>
      <c r="N70" s="208"/>
      <c r="O70" s="208"/>
      <c r="P70" s="208"/>
      <c r="Q70" s="208"/>
      <c r="R70" s="208"/>
      <c r="S70" s="208"/>
      <c r="T70" s="125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75"/>
      <c r="AF70" s="87"/>
      <c r="AG70" s="202" t="s">
        <v>20</v>
      </c>
      <c r="AH70" s="202"/>
      <c r="AI70" s="202"/>
      <c r="AJ70" s="202"/>
      <c r="AL70" s="203" t="s">
        <v>26</v>
      </c>
      <c r="AM70" s="203"/>
      <c r="AN70" s="203"/>
      <c r="AO70" s="203"/>
      <c r="AQ70" s="204" t="s">
        <v>30</v>
      </c>
      <c r="AR70" s="204"/>
      <c r="AS70" s="204"/>
      <c r="AT70" s="204"/>
    </row>
    <row r="71" spans="2:46" ht="15.75" thickBot="1" x14ac:dyDescent="0.3">
      <c r="C71" s="11"/>
      <c r="D71" s="13"/>
      <c r="E71" s="13"/>
      <c r="F71" s="13"/>
      <c r="G71" s="13"/>
      <c r="H71" s="13"/>
      <c r="I71" s="13"/>
      <c r="J71" s="13"/>
      <c r="K71" s="209"/>
      <c r="L71" s="209"/>
      <c r="M71" s="209"/>
      <c r="N71" s="209"/>
      <c r="O71" s="209"/>
      <c r="P71" s="209"/>
      <c r="Q71" s="209"/>
      <c r="R71" s="209"/>
      <c r="S71" s="209"/>
      <c r="T71" s="69"/>
      <c r="U71" s="13"/>
      <c r="V71" s="13"/>
      <c r="W71" s="13"/>
      <c r="X71" s="52"/>
      <c r="Y71" s="13"/>
      <c r="Z71" s="13"/>
      <c r="AA71" s="13"/>
      <c r="AB71" s="52"/>
      <c r="AC71" s="13"/>
      <c r="AD71" s="13"/>
      <c r="AE71" s="76"/>
      <c r="AF71" s="87"/>
      <c r="AG71" s="201" t="s">
        <v>12</v>
      </c>
      <c r="AH71" s="201"/>
      <c r="AI71" s="201"/>
      <c r="AJ71" s="201"/>
      <c r="AL71" s="201" t="s">
        <v>12</v>
      </c>
      <c r="AM71" s="201"/>
      <c r="AN71" s="201"/>
      <c r="AO71" s="201"/>
      <c r="AQ71" s="201" t="s">
        <v>12</v>
      </c>
      <c r="AR71" s="201"/>
      <c r="AS71" s="201"/>
      <c r="AT71" s="201"/>
    </row>
    <row r="72" spans="2:46" ht="15.75" thickBot="1" x14ac:dyDescent="0.3">
      <c r="C72" s="210"/>
      <c r="D72" s="211"/>
      <c r="E72" s="205"/>
      <c r="F72" s="206"/>
      <c r="G72" s="207"/>
      <c r="H72" s="205" t="s">
        <v>2</v>
      </c>
      <c r="I72" s="206"/>
      <c r="J72" s="206"/>
      <c r="K72" s="206"/>
      <c r="L72" s="206"/>
      <c r="M72" s="206"/>
      <c r="N72" s="206"/>
      <c r="O72" s="207"/>
      <c r="P72" s="205" t="s">
        <v>3</v>
      </c>
      <c r="Q72" s="206"/>
      <c r="R72" s="206"/>
      <c r="S72" s="206"/>
      <c r="T72" s="206"/>
      <c r="U72" s="206"/>
      <c r="V72" s="206"/>
      <c r="W72" s="207"/>
      <c r="X72" s="205" t="s">
        <v>29</v>
      </c>
      <c r="Y72" s="206"/>
      <c r="Z72" s="206"/>
      <c r="AA72" s="206"/>
      <c r="AB72" s="205" t="s">
        <v>28</v>
      </c>
      <c r="AC72" s="206"/>
      <c r="AD72" s="206"/>
      <c r="AE72" s="207"/>
      <c r="AF72" s="87"/>
      <c r="AG72" s="15" t="s">
        <v>13</v>
      </c>
      <c r="AH72" s="16" t="s">
        <v>14</v>
      </c>
      <c r="AI72" s="38">
        <f>H89+(H89*0.2)</f>
        <v>0</v>
      </c>
      <c r="AJ72" s="26"/>
      <c r="AL72" s="15" t="s">
        <v>13</v>
      </c>
      <c r="AM72" s="16" t="s">
        <v>14</v>
      </c>
      <c r="AN72" s="38">
        <f>P89+(P89*0.2)</f>
        <v>0</v>
      </c>
      <c r="AO72" s="26"/>
      <c r="AQ72" s="15" t="s">
        <v>13</v>
      </c>
      <c r="AR72" s="16" t="s">
        <v>14</v>
      </c>
      <c r="AS72" s="38">
        <f>X109+(X109*0.2)</f>
        <v>0</v>
      </c>
      <c r="AT72" s="26"/>
    </row>
    <row r="73" spans="2:46" ht="45.75" thickBot="1" x14ac:dyDescent="0.3">
      <c r="C73" s="212"/>
      <c r="D73" s="213"/>
      <c r="E73" s="20" t="s">
        <v>34</v>
      </c>
      <c r="F73" s="20" t="s">
        <v>35</v>
      </c>
      <c r="G73" s="20" t="s">
        <v>36</v>
      </c>
      <c r="H73" s="19" t="s">
        <v>7</v>
      </c>
      <c r="I73" s="21"/>
      <c r="J73" s="20" t="s">
        <v>8</v>
      </c>
      <c r="K73" s="20" t="s">
        <v>9</v>
      </c>
      <c r="L73" s="20"/>
      <c r="M73" s="29" t="s">
        <v>10</v>
      </c>
      <c r="N73" s="29" t="s">
        <v>27</v>
      </c>
      <c r="O73" s="30"/>
      <c r="P73" s="89" t="s">
        <v>7</v>
      </c>
      <c r="Q73" s="21"/>
      <c r="R73" s="20" t="s">
        <v>8</v>
      </c>
      <c r="S73" s="20" t="s">
        <v>9</v>
      </c>
      <c r="T73" s="20"/>
      <c r="U73" s="29" t="s">
        <v>10</v>
      </c>
      <c r="V73" s="29" t="s">
        <v>27</v>
      </c>
      <c r="W73" s="29"/>
      <c r="X73" s="89" t="s">
        <v>7</v>
      </c>
      <c r="Y73" s="28"/>
      <c r="Z73" s="29" t="s">
        <v>11</v>
      </c>
      <c r="AA73" s="29"/>
      <c r="AB73" s="89" t="s">
        <v>7</v>
      </c>
      <c r="AC73" s="28"/>
      <c r="AD73" s="29" t="s">
        <v>11</v>
      </c>
      <c r="AE73" s="30"/>
      <c r="AF73" s="87"/>
      <c r="AG73" s="15" t="s">
        <v>15</v>
      </c>
      <c r="AH73" s="16" t="s">
        <v>17</v>
      </c>
      <c r="AI73" s="38">
        <f>AI74+0.00001</f>
        <v>1.0000000000000001E-5</v>
      </c>
      <c r="AJ73" s="38">
        <f>AI72-0.00001</f>
        <v>-1.0000000000000001E-5</v>
      </c>
      <c r="AL73" s="15" t="s">
        <v>15</v>
      </c>
      <c r="AM73" s="16" t="s">
        <v>17</v>
      </c>
      <c r="AN73" s="38">
        <f>AN74+0.00001</f>
        <v>1.0000000000000001E-5</v>
      </c>
      <c r="AO73" s="38">
        <f>AN72-0.00001</f>
        <v>-1.0000000000000001E-5</v>
      </c>
      <c r="AQ73" s="15" t="s">
        <v>15</v>
      </c>
      <c r="AR73" s="16" t="s">
        <v>17</v>
      </c>
      <c r="AS73" s="38">
        <f>AS74+0.00001</f>
        <v>1.0000000000000001E-5</v>
      </c>
      <c r="AT73" s="38">
        <f>AS72-0.0001</f>
        <v>-1E-4</v>
      </c>
    </row>
    <row r="74" spans="2:46" ht="15.75" thickBot="1" x14ac:dyDescent="0.3">
      <c r="C74" s="178" t="s">
        <v>0</v>
      </c>
      <c r="D74" s="179" t="s">
        <v>6</v>
      </c>
      <c r="E74" s="67"/>
      <c r="F74" s="67"/>
      <c r="G74" s="67"/>
      <c r="H74" s="23"/>
      <c r="I74" s="23"/>
      <c r="J74" s="23"/>
      <c r="K74" s="23"/>
      <c r="L74" s="23"/>
      <c r="M74" s="23"/>
      <c r="N74" s="22"/>
      <c r="O74" s="77"/>
      <c r="P74" s="23"/>
      <c r="Q74" s="23"/>
      <c r="R74" s="23"/>
      <c r="S74" s="23"/>
      <c r="T74" s="23"/>
      <c r="U74" s="24"/>
      <c r="V74" s="22"/>
      <c r="W74" s="22"/>
      <c r="X74" s="98"/>
      <c r="Y74" s="99"/>
      <c r="Z74" s="100"/>
      <c r="AA74" s="99"/>
      <c r="AB74" s="90"/>
      <c r="AC74" s="32"/>
      <c r="AD74" s="31"/>
      <c r="AE74" s="73"/>
      <c r="AF74" s="87"/>
      <c r="AG74" s="15" t="s">
        <v>16</v>
      </c>
      <c r="AH74" s="16" t="s">
        <v>18</v>
      </c>
      <c r="AI74" s="38">
        <f>H89-(H89*0.2)</f>
        <v>0</v>
      </c>
      <c r="AJ74" s="26"/>
      <c r="AL74" s="15" t="s">
        <v>16</v>
      </c>
      <c r="AM74" s="16" t="s">
        <v>18</v>
      </c>
      <c r="AN74" s="38">
        <f>P89-(P89*0.2)</f>
        <v>0</v>
      </c>
      <c r="AO74" s="26"/>
      <c r="AQ74" s="15" t="s">
        <v>16</v>
      </c>
      <c r="AR74" s="16" t="s">
        <v>18</v>
      </c>
      <c r="AS74" s="38">
        <f>X109-(X109*0.2)</f>
        <v>0</v>
      </c>
      <c r="AT74" s="26"/>
    </row>
    <row r="75" spans="2:46" ht="15.75" thickBot="1" x14ac:dyDescent="0.3">
      <c r="B75" s="112" t="s">
        <v>49</v>
      </c>
      <c r="C75" s="14"/>
      <c r="D75" s="66"/>
      <c r="E75" s="127"/>
      <c r="F75" s="127"/>
      <c r="G75" s="132" t="e">
        <f t="shared" ref="G75:G88" si="16">AVERAGE(G60:G73)</f>
        <v>#DIV/0!</v>
      </c>
      <c r="H75" s="39"/>
      <c r="I75" s="39"/>
      <c r="J75" s="39"/>
      <c r="K75" s="39"/>
      <c r="L75" s="39"/>
      <c r="M75" s="39"/>
      <c r="N75" s="110" t="e">
        <f>M75/J75</f>
        <v>#DIV/0!</v>
      </c>
      <c r="O75" s="128"/>
      <c r="P75" s="39"/>
      <c r="Q75" s="39"/>
      <c r="R75" s="39"/>
      <c r="S75" s="39"/>
      <c r="T75" s="39"/>
      <c r="U75" s="39"/>
      <c r="V75" s="55" t="e">
        <f t="shared" ref="V75:V88" si="17">U75/R75</f>
        <v>#DIV/0!</v>
      </c>
      <c r="W75" s="128"/>
      <c r="X75" s="129"/>
      <c r="Y75" s="130"/>
      <c r="Z75" s="130"/>
      <c r="AA75" s="130"/>
      <c r="AB75" s="129"/>
      <c r="AC75" s="130"/>
      <c r="AD75" s="130"/>
      <c r="AE75" s="126"/>
      <c r="AF75" s="87"/>
    </row>
    <row r="76" spans="2:46" ht="15.75" thickBot="1" x14ac:dyDescent="0.3">
      <c r="B76" s="112" t="s">
        <v>49</v>
      </c>
      <c r="C76" s="14"/>
      <c r="D76" s="66"/>
      <c r="E76" s="127"/>
      <c r="F76" s="127"/>
      <c r="G76" s="134" t="e">
        <f t="shared" si="16"/>
        <v>#DIV/0!</v>
      </c>
      <c r="H76" s="39"/>
      <c r="I76" s="39"/>
      <c r="J76" s="39"/>
      <c r="K76" s="39"/>
      <c r="L76" s="39"/>
      <c r="M76" s="39"/>
      <c r="N76" s="110" t="e">
        <f t="shared" ref="N76:N88" si="18">M76/J76</f>
        <v>#DIV/0!</v>
      </c>
      <c r="O76" s="128"/>
      <c r="P76" s="39"/>
      <c r="Q76" s="39"/>
      <c r="R76" s="39"/>
      <c r="S76" s="39"/>
      <c r="T76" s="39"/>
      <c r="U76" s="39"/>
      <c r="V76" s="55" t="e">
        <f t="shared" si="17"/>
        <v>#DIV/0!</v>
      </c>
      <c r="W76" s="128"/>
      <c r="X76" s="129"/>
      <c r="Y76" s="130"/>
      <c r="Z76" s="130"/>
      <c r="AA76" s="130"/>
      <c r="AB76" s="129"/>
      <c r="AC76" s="130"/>
      <c r="AD76" s="130"/>
      <c r="AE76" s="126"/>
      <c r="AF76" s="87"/>
    </row>
    <row r="77" spans="2:46" ht="15.75" thickBot="1" x14ac:dyDescent="0.3">
      <c r="B77" s="112" t="s">
        <v>49</v>
      </c>
      <c r="C77" s="14"/>
      <c r="D77" s="66"/>
      <c r="E77" s="127"/>
      <c r="F77" s="127"/>
      <c r="G77" s="134" t="e">
        <f t="shared" si="16"/>
        <v>#DIV/0!</v>
      </c>
      <c r="H77" s="39"/>
      <c r="I77" s="39"/>
      <c r="J77" s="39"/>
      <c r="K77" s="39"/>
      <c r="L77" s="39"/>
      <c r="M77" s="39"/>
      <c r="N77" s="110" t="e">
        <f t="shared" si="18"/>
        <v>#DIV/0!</v>
      </c>
      <c r="O77" s="128"/>
      <c r="P77" s="39"/>
      <c r="Q77" s="39"/>
      <c r="R77" s="39"/>
      <c r="S77" s="39"/>
      <c r="T77" s="39"/>
      <c r="U77" s="39"/>
      <c r="V77" s="55" t="e">
        <f t="shared" si="17"/>
        <v>#DIV/0!</v>
      </c>
      <c r="W77" s="128"/>
      <c r="X77" s="129"/>
      <c r="Y77" s="130"/>
      <c r="Z77" s="130"/>
      <c r="AA77" s="130"/>
      <c r="AB77" s="129"/>
      <c r="AC77" s="130"/>
      <c r="AD77" s="130"/>
      <c r="AE77" s="126"/>
      <c r="AF77" s="87"/>
      <c r="AG77" s="202" t="s">
        <v>21</v>
      </c>
      <c r="AH77" s="202"/>
      <c r="AI77" s="202"/>
      <c r="AJ77" s="202"/>
      <c r="AL77" s="203" t="s">
        <v>25</v>
      </c>
      <c r="AM77" s="203"/>
      <c r="AN77" s="203"/>
      <c r="AO77" s="203"/>
      <c r="AQ77" s="204" t="s">
        <v>31</v>
      </c>
      <c r="AR77" s="204"/>
      <c r="AS77" s="204"/>
      <c r="AT77" s="204"/>
    </row>
    <row r="78" spans="2:46" ht="15.75" thickBot="1" x14ac:dyDescent="0.3">
      <c r="B78" s="112" t="s">
        <v>49</v>
      </c>
      <c r="C78" s="14"/>
      <c r="D78" s="66"/>
      <c r="E78" s="127"/>
      <c r="F78" s="127"/>
      <c r="G78" s="134" t="e">
        <f t="shared" si="16"/>
        <v>#DIV/0!</v>
      </c>
      <c r="H78" s="39"/>
      <c r="I78" s="39"/>
      <c r="J78" s="39"/>
      <c r="K78" s="39"/>
      <c r="L78" s="39"/>
      <c r="M78" s="39"/>
      <c r="N78" s="110" t="e">
        <f t="shared" si="18"/>
        <v>#DIV/0!</v>
      </c>
      <c r="O78" s="128"/>
      <c r="P78" s="39"/>
      <c r="Q78" s="39"/>
      <c r="R78" s="39"/>
      <c r="S78" s="39"/>
      <c r="T78" s="39"/>
      <c r="U78" s="39"/>
      <c r="V78" s="55" t="e">
        <f t="shared" si="17"/>
        <v>#DIV/0!</v>
      </c>
      <c r="W78" s="128"/>
      <c r="X78" s="129"/>
      <c r="Y78" s="130"/>
      <c r="Z78" s="130"/>
      <c r="AA78" s="130"/>
      <c r="AB78" s="129"/>
      <c r="AC78" s="130"/>
      <c r="AD78" s="130"/>
      <c r="AE78" s="126"/>
      <c r="AF78" s="87"/>
      <c r="AG78" s="201" t="s">
        <v>12</v>
      </c>
      <c r="AH78" s="201"/>
      <c r="AI78" s="201"/>
      <c r="AJ78" s="201"/>
      <c r="AL78" s="201" t="s">
        <v>12</v>
      </c>
      <c r="AM78" s="201"/>
      <c r="AN78" s="201"/>
      <c r="AO78" s="201"/>
      <c r="AQ78" s="201" t="s">
        <v>12</v>
      </c>
      <c r="AR78" s="201"/>
      <c r="AS78" s="201"/>
      <c r="AT78" s="201"/>
    </row>
    <row r="79" spans="2:46" ht="15.75" thickBot="1" x14ac:dyDescent="0.3">
      <c r="B79" s="112" t="s">
        <v>49</v>
      </c>
      <c r="C79" s="14"/>
      <c r="D79" s="66"/>
      <c r="E79" s="127"/>
      <c r="F79" s="127"/>
      <c r="G79" s="134" t="e">
        <f t="shared" si="16"/>
        <v>#DIV/0!</v>
      </c>
      <c r="H79" s="39"/>
      <c r="I79" s="39"/>
      <c r="J79" s="39"/>
      <c r="K79" s="39"/>
      <c r="L79" s="39"/>
      <c r="M79" s="39"/>
      <c r="N79" s="110" t="e">
        <f t="shared" si="18"/>
        <v>#DIV/0!</v>
      </c>
      <c r="O79" s="128"/>
      <c r="P79" s="39"/>
      <c r="Q79" s="39"/>
      <c r="R79" s="39"/>
      <c r="S79" s="39"/>
      <c r="T79" s="39"/>
      <c r="U79" s="39"/>
      <c r="V79" s="55" t="e">
        <f t="shared" si="17"/>
        <v>#DIV/0!</v>
      </c>
      <c r="W79" s="128"/>
      <c r="X79" s="129"/>
      <c r="Y79" s="130"/>
      <c r="Z79" s="130"/>
      <c r="AA79" s="130"/>
      <c r="AB79" s="129"/>
      <c r="AC79" s="130"/>
      <c r="AD79" s="130"/>
      <c r="AE79" s="126"/>
      <c r="AF79" s="87"/>
      <c r="AG79" s="15" t="s">
        <v>13</v>
      </c>
      <c r="AH79" s="16" t="s">
        <v>14</v>
      </c>
      <c r="AI79" s="42">
        <f>J89+(J89*0.2)</f>
        <v>0</v>
      </c>
      <c r="AJ79" s="26"/>
      <c r="AL79" s="15" t="s">
        <v>13</v>
      </c>
      <c r="AM79" s="16" t="s">
        <v>14</v>
      </c>
      <c r="AN79" s="42">
        <f>R89+(R89*0.2)</f>
        <v>0</v>
      </c>
      <c r="AO79" s="26"/>
      <c r="AQ79" s="15" t="s">
        <v>13</v>
      </c>
      <c r="AR79" s="16" t="s">
        <v>14</v>
      </c>
      <c r="AS79" s="42">
        <f>Z109+(Z109*0.2)</f>
        <v>0</v>
      </c>
      <c r="AT79" s="26"/>
    </row>
    <row r="80" spans="2:46" ht="15.75" thickBot="1" x14ac:dyDescent="0.3">
      <c r="B80" s="112" t="s">
        <v>49</v>
      </c>
      <c r="C80" s="14"/>
      <c r="D80" s="66"/>
      <c r="E80" s="127"/>
      <c r="F80" s="127"/>
      <c r="G80" s="134" t="e">
        <f t="shared" si="16"/>
        <v>#DIV/0!</v>
      </c>
      <c r="H80" s="39"/>
      <c r="I80" s="39"/>
      <c r="J80" s="39"/>
      <c r="K80" s="39"/>
      <c r="L80" s="39"/>
      <c r="M80" s="39"/>
      <c r="N80" s="110" t="e">
        <f t="shared" si="18"/>
        <v>#DIV/0!</v>
      </c>
      <c r="O80" s="128"/>
      <c r="P80" s="39"/>
      <c r="Q80" s="39"/>
      <c r="R80" s="39"/>
      <c r="S80" s="39"/>
      <c r="T80" s="39"/>
      <c r="U80" s="39"/>
      <c r="V80" s="55" t="e">
        <f t="shared" si="17"/>
        <v>#DIV/0!</v>
      </c>
      <c r="W80" s="128"/>
      <c r="X80" s="129"/>
      <c r="Y80" s="130"/>
      <c r="Z80" s="130"/>
      <c r="AA80" s="130"/>
      <c r="AB80" s="129"/>
      <c r="AC80" s="130"/>
      <c r="AD80" s="130"/>
      <c r="AE80" s="126"/>
      <c r="AF80" s="87"/>
      <c r="AG80" s="15" t="s">
        <v>15</v>
      </c>
      <c r="AH80" s="16" t="s">
        <v>17</v>
      </c>
      <c r="AI80" s="42">
        <f>AI81+1</f>
        <v>1</v>
      </c>
      <c r="AJ80" s="43">
        <f>AI79-1</f>
        <v>-1</v>
      </c>
      <c r="AL80" s="15" t="s">
        <v>15</v>
      </c>
      <c r="AM80" s="16" t="s">
        <v>17</v>
      </c>
      <c r="AN80" s="42">
        <f>AN81+1</f>
        <v>1</v>
      </c>
      <c r="AO80" s="43">
        <f>AN79-1</f>
        <v>-1</v>
      </c>
      <c r="AQ80" s="15" t="s">
        <v>15</v>
      </c>
      <c r="AR80" s="16" t="s">
        <v>17</v>
      </c>
      <c r="AS80" s="42">
        <f>AS81+0.01</f>
        <v>0.01</v>
      </c>
      <c r="AT80" s="42">
        <f>AS79-0.1</f>
        <v>-0.1</v>
      </c>
    </row>
    <row r="81" spans="2:46" ht="15.75" thickBot="1" x14ac:dyDescent="0.3">
      <c r="B81" s="112" t="s">
        <v>49</v>
      </c>
      <c r="C81" s="14"/>
      <c r="D81" s="66"/>
      <c r="E81" s="127"/>
      <c r="F81" s="127"/>
      <c r="G81" s="134" t="e">
        <f t="shared" si="16"/>
        <v>#DIV/0!</v>
      </c>
      <c r="H81" s="39"/>
      <c r="I81" s="39"/>
      <c r="J81" s="39"/>
      <c r="K81" s="39"/>
      <c r="L81" s="39"/>
      <c r="M81" s="39"/>
      <c r="N81" s="110" t="e">
        <f t="shared" si="18"/>
        <v>#DIV/0!</v>
      </c>
      <c r="O81" s="128"/>
      <c r="P81" s="39"/>
      <c r="Q81" s="39"/>
      <c r="R81" s="39"/>
      <c r="S81" s="39"/>
      <c r="T81" s="39"/>
      <c r="U81" s="39"/>
      <c r="V81" s="55" t="e">
        <f t="shared" si="17"/>
        <v>#DIV/0!</v>
      </c>
      <c r="W81" s="128"/>
      <c r="X81" s="129"/>
      <c r="Y81" s="130"/>
      <c r="Z81" s="130"/>
      <c r="AA81" s="130"/>
      <c r="AB81" s="129"/>
      <c r="AC81" s="130"/>
      <c r="AD81" s="130"/>
      <c r="AE81" s="126"/>
      <c r="AF81" s="87"/>
      <c r="AG81" s="15" t="s">
        <v>16</v>
      </c>
      <c r="AH81" s="16" t="s">
        <v>18</v>
      </c>
      <c r="AI81" s="42">
        <f>J89-(J89*0.2)</f>
        <v>0</v>
      </c>
      <c r="AJ81" s="26"/>
      <c r="AL81" s="15" t="s">
        <v>16</v>
      </c>
      <c r="AM81" s="16" t="s">
        <v>18</v>
      </c>
      <c r="AN81" s="42">
        <f>R89-(R89*0.2)</f>
        <v>0</v>
      </c>
      <c r="AO81" s="26"/>
      <c r="AQ81" s="15" t="s">
        <v>16</v>
      </c>
      <c r="AR81" s="16" t="s">
        <v>18</v>
      </c>
      <c r="AS81" s="42">
        <f>Z109-(Z109*0.2)</f>
        <v>0</v>
      </c>
      <c r="AT81" s="26"/>
    </row>
    <row r="82" spans="2:46" ht="15.75" thickBot="1" x14ac:dyDescent="0.3">
      <c r="B82" s="112" t="s">
        <v>49</v>
      </c>
      <c r="C82" s="14"/>
      <c r="D82" s="66"/>
      <c r="E82" s="127"/>
      <c r="F82" s="127"/>
      <c r="G82" s="134" t="e">
        <f t="shared" si="16"/>
        <v>#DIV/0!</v>
      </c>
      <c r="H82" s="39"/>
      <c r="I82" s="39"/>
      <c r="J82" s="39"/>
      <c r="K82" s="39"/>
      <c r="L82" s="39"/>
      <c r="M82" s="39"/>
      <c r="N82" s="110" t="e">
        <f t="shared" si="18"/>
        <v>#DIV/0!</v>
      </c>
      <c r="O82" s="128"/>
      <c r="P82" s="39"/>
      <c r="Q82" s="39"/>
      <c r="R82" s="39"/>
      <c r="S82" s="39"/>
      <c r="T82" s="39"/>
      <c r="U82" s="39"/>
      <c r="V82" s="55" t="e">
        <f t="shared" si="17"/>
        <v>#DIV/0!</v>
      </c>
      <c r="W82" s="128"/>
      <c r="X82" s="129"/>
      <c r="Y82" s="130"/>
      <c r="Z82" s="130"/>
      <c r="AA82" s="130"/>
      <c r="AB82" s="129"/>
      <c r="AC82" s="130"/>
      <c r="AD82" s="130"/>
      <c r="AE82" s="126"/>
      <c r="AF82" s="87"/>
      <c r="AI82" s="8"/>
      <c r="AN82" s="8"/>
    </row>
    <row r="83" spans="2:46" ht="15.75" thickBot="1" x14ac:dyDescent="0.3">
      <c r="B83" s="112" t="s">
        <v>49</v>
      </c>
      <c r="C83" s="14"/>
      <c r="D83" s="66"/>
      <c r="E83" s="127"/>
      <c r="F83" s="127"/>
      <c r="G83" s="134" t="e">
        <f t="shared" si="16"/>
        <v>#DIV/0!</v>
      </c>
      <c r="H83" s="39"/>
      <c r="I83" s="39"/>
      <c r="J83" s="39"/>
      <c r="K83" s="39"/>
      <c r="L83" s="39"/>
      <c r="M83" s="39"/>
      <c r="N83" s="110" t="e">
        <f t="shared" si="18"/>
        <v>#DIV/0!</v>
      </c>
      <c r="O83" s="128"/>
      <c r="P83" s="39"/>
      <c r="Q83" s="39"/>
      <c r="R83" s="39"/>
      <c r="S83" s="39"/>
      <c r="T83" s="39"/>
      <c r="U83" s="39"/>
      <c r="V83" s="55" t="e">
        <f t="shared" si="17"/>
        <v>#DIV/0!</v>
      </c>
      <c r="W83" s="128"/>
      <c r="X83" s="129"/>
      <c r="Y83" s="130"/>
      <c r="Z83" s="130"/>
      <c r="AA83" s="130"/>
      <c r="AB83" s="129"/>
      <c r="AC83" s="130"/>
      <c r="AD83" s="130"/>
      <c r="AE83" s="126"/>
      <c r="AF83" s="87"/>
      <c r="AG83" s="202" t="s">
        <v>22</v>
      </c>
      <c r="AH83" s="202"/>
      <c r="AI83" s="202"/>
      <c r="AJ83" s="202"/>
      <c r="AL83" s="203" t="s">
        <v>24</v>
      </c>
      <c r="AM83" s="203"/>
      <c r="AN83" s="203"/>
      <c r="AO83" s="203"/>
      <c r="AQ83" s="204" t="s">
        <v>32</v>
      </c>
      <c r="AR83" s="204"/>
      <c r="AS83" s="204"/>
      <c r="AT83" s="204"/>
    </row>
    <row r="84" spans="2:46" ht="15.75" thickBot="1" x14ac:dyDescent="0.3">
      <c r="B84" s="112" t="s">
        <v>49</v>
      </c>
      <c r="C84" s="14"/>
      <c r="D84" s="66"/>
      <c r="E84" s="127"/>
      <c r="F84" s="127"/>
      <c r="G84" s="134" t="e">
        <f t="shared" si="16"/>
        <v>#DIV/0!</v>
      </c>
      <c r="H84" s="39"/>
      <c r="I84" s="39"/>
      <c r="J84" s="39"/>
      <c r="K84" s="39"/>
      <c r="L84" s="39"/>
      <c r="M84" s="39"/>
      <c r="N84" s="110" t="e">
        <f t="shared" si="18"/>
        <v>#DIV/0!</v>
      </c>
      <c r="O84" s="128"/>
      <c r="P84" s="39"/>
      <c r="Q84" s="39"/>
      <c r="R84" s="39"/>
      <c r="S84" s="39"/>
      <c r="T84" s="39"/>
      <c r="U84" s="39"/>
      <c r="V84" s="55" t="e">
        <f t="shared" si="17"/>
        <v>#DIV/0!</v>
      </c>
      <c r="W84" s="128"/>
      <c r="X84" s="129"/>
      <c r="Y84" s="130"/>
      <c r="Z84" s="130"/>
      <c r="AA84" s="130"/>
      <c r="AB84" s="129"/>
      <c r="AC84" s="130"/>
      <c r="AD84" s="130"/>
      <c r="AE84" s="126"/>
      <c r="AF84" s="87"/>
      <c r="AG84" s="201" t="s">
        <v>12</v>
      </c>
      <c r="AH84" s="201"/>
      <c r="AI84" s="201"/>
      <c r="AJ84" s="201"/>
      <c r="AL84" s="201" t="s">
        <v>12</v>
      </c>
      <c r="AM84" s="201"/>
      <c r="AN84" s="201"/>
      <c r="AO84" s="201"/>
      <c r="AQ84" s="201" t="s">
        <v>12</v>
      </c>
      <c r="AR84" s="201"/>
      <c r="AS84" s="201"/>
      <c r="AT84" s="201"/>
    </row>
    <row r="85" spans="2:46" ht="15.75" thickBot="1" x14ac:dyDescent="0.3">
      <c r="B85" s="112" t="s">
        <v>49</v>
      </c>
      <c r="C85" s="15"/>
      <c r="D85" s="66"/>
      <c r="E85" s="80" t="str">
        <f t="shared" ref="E85:E88" si="19">IF(ISBLANK(H85),"",AVERAGE(I85,Q85,Y85,AC85))</f>
        <v/>
      </c>
      <c r="F85" s="80" t="str">
        <f>IF(ISBLANK(J85),"",AVERAGE(L85,T85,AA85,AE85))</f>
        <v/>
      </c>
      <c r="G85" s="134" t="e">
        <f t="shared" si="16"/>
        <v>#DIV/0!</v>
      </c>
      <c r="H85" s="84"/>
      <c r="I85" s="85"/>
      <c r="J85" s="39"/>
      <c r="K85" s="39"/>
      <c r="L85" s="39"/>
      <c r="M85" s="39"/>
      <c r="N85" s="110" t="e">
        <f t="shared" si="18"/>
        <v>#DIV/0!</v>
      </c>
      <c r="O85" s="49" t="e">
        <f>IF(ISBLANK(N85),"",IF(N85&lt;$AI$29,1,IF(N85&gt;$AI$30&lt;$AJ$30,2,IF(N85&gt;$AI$31,3,2))))</f>
        <v>#DIV/0!</v>
      </c>
      <c r="P85" s="33"/>
      <c r="Q85" s="70"/>
      <c r="R85" s="8"/>
      <c r="S85" s="8"/>
      <c r="T85" s="8"/>
      <c r="U85" s="39"/>
      <c r="V85" s="55" t="e">
        <f t="shared" si="17"/>
        <v>#DIV/0!</v>
      </c>
      <c r="W85" s="48" t="e">
        <f>IF(ISBLANK(V85),"",IF(V85&lt;$AN$29,1,IF(V85&gt;$AN$30&lt;$AO$30,2,IF(V85&gt;$AN$31,3,2))))</f>
        <v>#DIV/0!</v>
      </c>
      <c r="X85" s="56"/>
      <c r="Y85" s="71" t="str">
        <f t="shared" ref="Y85:Y88" si="20">IF(ISBLANK(X85),"",IF(X85&gt;$AS$9,1,IF(X85&gt;$AS$10&lt;$AT$10,2,IF(X85&lt;$AS$11,3,2))))</f>
        <v/>
      </c>
      <c r="Z85" s="60"/>
      <c r="AA85" s="60" t="str">
        <f>IF(ISBLANK(Z85),"",IF(Z85&gt;$AS$16,1,IF(Z85&gt;$AS$17&lt;$AT$17,2,IF(Z85&lt;$AS$18,3,2))))</f>
        <v/>
      </c>
      <c r="AB85" s="56"/>
      <c r="AC85" s="71"/>
      <c r="AD85" s="60"/>
      <c r="AE85" s="61" t="str">
        <f>IF(ISBLANK(AD85),"",IF(AD85&gt;$AS$29,1,IF(AD85&gt;$AS$30&lt;$AT$30,2,IF(AD85&lt;$AS$31,3,2))))</f>
        <v/>
      </c>
      <c r="AF85" s="87"/>
      <c r="AG85" s="15" t="s">
        <v>13</v>
      </c>
      <c r="AH85" s="16" t="s">
        <v>14</v>
      </c>
      <c r="AI85" s="44">
        <f>K89+(K89*0.2)</f>
        <v>0</v>
      </c>
      <c r="AJ85" s="26"/>
      <c r="AL85" s="15" t="s">
        <v>13</v>
      </c>
      <c r="AM85" s="16" t="s">
        <v>14</v>
      </c>
      <c r="AN85" s="44">
        <f>S89+(S89*0.2)</f>
        <v>0</v>
      </c>
      <c r="AO85" s="26"/>
      <c r="AQ85" s="15" t="s">
        <v>13</v>
      </c>
      <c r="AR85" s="16" t="s">
        <v>14</v>
      </c>
      <c r="AS85" s="38">
        <f>AB109+(AB109*0.2)</f>
        <v>0</v>
      </c>
      <c r="AT85" s="26"/>
    </row>
    <row r="86" spans="2:46" ht="15.75" thickBot="1" x14ac:dyDescent="0.3">
      <c r="B86" s="112" t="s">
        <v>49</v>
      </c>
      <c r="C86" s="15"/>
      <c r="D86" s="35"/>
      <c r="E86" s="80" t="str">
        <f t="shared" si="19"/>
        <v/>
      </c>
      <c r="F86" s="80" t="str">
        <f t="shared" ref="F86:F88" si="21">IF(ISBLANK(J86),"",AVERAGE(L86,T86,AA86,AE86))</f>
        <v/>
      </c>
      <c r="G86" s="134" t="e">
        <f t="shared" si="16"/>
        <v>#DIV/0!</v>
      </c>
      <c r="H86" s="84"/>
      <c r="I86" s="85"/>
      <c r="J86" s="39"/>
      <c r="K86" s="39"/>
      <c r="L86" s="39"/>
      <c r="M86" s="39"/>
      <c r="N86" s="110" t="e">
        <f t="shared" si="18"/>
        <v>#DIV/0!</v>
      </c>
      <c r="O86" s="49" t="e">
        <f t="shared" ref="O86:O88" si="22">IF(ISBLANK(N86),"",IF(N86&lt;$AI$29,1,IF(N86&gt;$AI$30&lt;$AJ$30,2,IF(N86&gt;$AI$31,3,2))))</f>
        <v>#DIV/0!</v>
      </c>
      <c r="P86" s="33"/>
      <c r="Q86" s="70"/>
      <c r="R86" s="8"/>
      <c r="S86" s="8"/>
      <c r="T86" s="8"/>
      <c r="U86" s="39"/>
      <c r="V86" s="55" t="e">
        <f t="shared" si="17"/>
        <v>#DIV/0!</v>
      </c>
      <c r="W86" s="48" t="e">
        <f t="shared" ref="W86:W88" si="23">IF(ISBLANK(V86),"",IF(V86&lt;$AN$29,1,IF(V86&gt;$AN$30&lt;$AO$30,2,IF(V86&gt;$AN$31,3,2))))</f>
        <v>#DIV/0!</v>
      </c>
      <c r="X86" s="56"/>
      <c r="Y86" s="71" t="str">
        <f t="shared" si="20"/>
        <v/>
      </c>
      <c r="Z86" s="60"/>
      <c r="AA86" s="60" t="str">
        <f t="shared" ref="AA86:AA88" si="24">IF(ISBLANK(Z86),"",IF(Z86&gt;$AS$16,1,IF(Z86&gt;$AS$17&lt;$AT$17,2,IF(Z86&lt;$AS$18,3,2))))</f>
        <v/>
      </c>
      <c r="AB86" s="56"/>
      <c r="AC86" s="71"/>
      <c r="AD86" s="60"/>
      <c r="AE86" s="61" t="str">
        <f t="shared" ref="AE86:AE88" si="25">IF(ISBLANK(AD86),"",IF(AD86&gt;$AS$29,1,IF(AD86&gt;$AS$30&lt;$AT$30,2,IF(AD86&lt;$AS$31,3,2))))</f>
        <v/>
      </c>
      <c r="AF86" s="87"/>
      <c r="AG86" s="15" t="s">
        <v>15</v>
      </c>
      <c r="AH86" s="16" t="s">
        <v>17</v>
      </c>
      <c r="AI86" s="44">
        <f>AI87+1</f>
        <v>1</v>
      </c>
      <c r="AJ86" s="44">
        <f>AI85-1</f>
        <v>-1</v>
      </c>
      <c r="AL86" s="15" t="s">
        <v>15</v>
      </c>
      <c r="AM86" s="16" t="s">
        <v>17</v>
      </c>
      <c r="AN86" s="44">
        <f>AN87+0.1</f>
        <v>0.1</v>
      </c>
      <c r="AO86" s="44">
        <f>AN85-0.1</f>
        <v>-0.1</v>
      </c>
      <c r="AQ86" s="15" t="s">
        <v>15</v>
      </c>
      <c r="AR86" s="16" t="s">
        <v>17</v>
      </c>
      <c r="AS86" s="38">
        <f>AS87+0.00001</f>
        <v>1.0000000000000001E-5</v>
      </c>
      <c r="AT86" s="38">
        <f>AS85-0.00001</f>
        <v>-1.0000000000000001E-5</v>
      </c>
    </row>
    <row r="87" spans="2:46" ht="15.75" thickBot="1" x14ac:dyDescent="0.3">
      <c r="B87" s="112" t="s">
        <v>49</v>
      </c>
      <c r="C87" s="15"/>
      <c r="D87" s="35"/>
      <c r="E87" s="80" t="str">
        <f t="shared" si="19"/>
        <v/>
      </c>
      <c r="F87" s="80" t="str">
        <f t="shared" si="21"/>
        <v/>
      </c>
      <c r="G87" s="134" t="e">
        <f t="shared" si="16"/>
        <v>#DIV/0!</v>
      </c>
      <c r="H87" s="84"/>
      <c r="I87" s="85"/>
      <c r="J87" s="39"/>
      <c r="K87" s="39"/>
      <c r="L87" s="39"/>
      <c r="M87" s="39"/>
      <c r="N87" s="110" t="e">
        <f t="shared" si="18"/>
        <v>#DIV/0!</v>
      </c>
      <c r="O87" s="49" t="e">
        <f t="shared" si="22"/>
        <v>#DIV/0!</v>
      </c>
      <c r="P87" s="33"/>
      <c r="Q87" s="70"/>
      <c r="R87" s="8"/>
      <c r="S87" s="8"/>
      <c r="T87" s="8"/>
      <c r="U87" s="39"/>
      <c r="V87" s="55" t="e">
        <f t="shared" si="17"/>
        <v>#DIV/0!</v>
      </c>
      <c r="W87" s="48" t="e">
        <f t="shared" si="23"/>
        <v>#DIV/0!</v>
      </c>
      <c r="X87" s="56"/>
      <c r="Y87" s="71" t="str">
        <f t="shared" si="20"/>
        <v/>
      </c>
      <c r="Z87" s="60"/>
      <c r="AA87" s="60" t="str">
        <f t="shared" si="24"/>
        <v/>
      </c>
      <c r="AB87" s="56"/>
      <c r="AC87" s="71"/>
      <c r="AD87" s="60"/>
      <c r="AE87" s="61" t="str">
        <f t="shared" si="25"/>
        <v/>
      </c>
      <c r="AF87" s="87"/>
      <c r="AG87" s="15" t="s">
        <v>16</v>
      </c>
      <c r="AH87" s="16" t="s">
        <v>18</v>
      </c>
      <c r="AI87" s="44">
        <f>K89-(K89*0.2)</f>
        <v>0</v>
      </c>
      <c r="AJ87" s="26"/>
      <c r="AL87" s="15" t="s">
        <v>16</v>
      </c>
      <c r="AM87" s="16" t="s">
        <v>18</v>
      </c>
      <c r="AN87" s="44">
        <f>S89-(S89*0.2)</f>
        <v>0</v>
      </c>
      <c r="AO87" s="26"/>
      <c r="AQ87" s="15" t="s">
        <v>16</v>
      </c>
      <c r="AR87" s="16" t="s">
        <v>18</v>
      </c>
      <c r="AS87" s="38">
        <f>AB109-(AB109*0.2)</f>
        <v>0</v>
      </c>
      <c r="AT87" s="26"/>
    </row>
    <row r="88" spans="2:46" ht="15.75" thickBot="1" x14ac:dyDescent="0.3">
      <c r="B88" s="112" t="s">
        <v>49</v>
      </c>
      <c r="C88" s="15"/>
      <c r="D88" s="35"/>
      <c r="E88" s="114" t="str">
        <f t="shared" si="19"/>
        <v/>
      </c>
      <c r="F88" s="114" t="str">
        <f t="shared" si="21"/>
        <v/>
      </c>
      <c r="G88" s="133" t="e">
        <f t="shared" si="16"/>
        <v>#DIV/0!</v>
      </c>
      <c r="H88" s="115"/>
      <c r="I88" s="116"/>
      <c r="J88" s="117"/>
      <c r="K88" s="117"/>
      <c r="L88" s="117"/>
      <c r="M88" s="117"/>
      <c r="N88" s="111" t="e">
        <f t="shared" si="18"/>
        <v>#DIV/0!</v>
      </c>
      <c r="O88" s="118" t="e">
        <f t="shared" si="22"/>
        <v>#DIV/0!</v>
      </c>
      <c r="P88" s="34"/>
      <c r="Q88" s="119"/>
      <c r="R88" s="117"/>
      <c r="S88" s="117"/>
      <c r="T88" s="9"/>
      <c r="U88" s="117"/>
      <c r="V88" s="120" t="e">
        <f t="shared" si="17"/>
        <v>#DIV/0!</v>
      </c>
      <c r="W88" s="121" t="e">
        <f t="shared" si="23"/>
        <v>#DIV/0!</v>
      </c>
      <c r="X88" s="57"/>
      <c r="Y88" s="122" t="str">
        <f t="shared" si="20"/>
        <v/>
      </c>
      <c r="Z88" s="62"/>
      <c r="AA88" s="62" t="str">
        <f t="shared" si="24"/>
        <v/>
      </c>
      <c r="AB88" s="57"/>
      <c r="AC88" s="122"/>
      <c r="AD88" s="62"/>
      <c r="AE88" s="123" t="str">
        <f t="shared" si="25"/>
        <v/>
      </c>
      <c r="AF88" s="87"/>
    </row>
    <row r="89" spans="2:46" ht="15.75" thickBot="1" x14ac:dyDescent="0.3">
      <c r="C89" s="18" t="s">
        <v>4</v>
      </c>
      <c r="D89" s="78"/>
      <c r="E89" s="124">
        <f t="shared" ref="E89:AC89" si="26">SUM(E75:E88)</f>
        <v>0</v>
      </c>
      <c r="F89" s="124">
        <f>SUM(F75:F88)</f>
        <v>0</v>
      </c>
      <c r="G89" s="124" t="e">
        <f t="shared" si="26"/>
        <v>#DIV/0!</v>
      </c>
      <c r="H89" s="124">
        <f t="shared" si="26"/>
        <v>0</v>
      </c>
      <c r="I89" s="124">
        <f t="shared" si="26"/>
        <v>0</v>
      </c>
      <c r="J89" s="124">
        <f t="shared" si="26"/>
        <v>0</v>
      </c>
      <c r="K89" s="124">
        <f t="shared" si="26"/>
        <v>0</v>
      </c>
      <c r="L89" s="124">
        <f t="shared" si="26"/>
        <v>0</v>
      </c>
      <c r="M89" s="124">
        <f t="shared" si="26"/>
        <v>0</v>
      </c>
      <c r="N89" s="124" t="e">
        <f t="shared" si="26"/>
        <v>#DIV/0!</v>
      </c>
      <c r="O89" s="124" t="e">
        <f t="shared" si="26"/>
        <v>#DIV/0!</v>
      </c>
      <c r="P89" s="124">
        <f t="shared" si="26"/>
        <v>0</v>
      </c>
      <c r="Q89" s="124">
        <f t="shared" si="26"/>
        <v>0</v>
      </c>
      <c r="R89" s="124">
        <f t="shared" si="26"/>
        <v>0</v>
      </c>
      <c r="S89" s="124">
        <f t="shared" si="26"/>
        <v>0</v>
      </c>
      <c r="T89" s="124">
        <f t="shared" si="26"/>
        <v>0</v>
      </c>
      <c r="U89" s="124">
        <f t="shared" si="26"/>
        <v>0</v>
      </c>
      <c r="V89" s="124" t="e">
        <f t="shared" si="26"/>
        <v>#DIV/0!</v>
      </c>
      <c r="W89" s="124" t="e">
        <f t="shared" si="26"/>
        <v>#DIV/0!</v>
      </c>
      <c r="X89" s="124">
        <f t="shared" si="26"/>
        <v>0</v>
      </c>
      <c r="Y89" s="124">
        <f t="shared" si="26"/>
        <v>0</v>
      </c>
      <c r="Z89" s="124">
        <f t="shared" si="26"/>
        <v>0</v>
      </c>
      <c r="AA89" s="124">
        <f t="shared" si="26"/>
        <v>0</v>
      </c>
      <c r="AB89" s="124">
        <f t="shared" si="26"/>
        <v>0</v>
      </c>
      <c r="AC89" s="124">
        <f t="shared" si="26"/>
        <v>0</v>
      </c>
      <c r="AD89" s="124">
        <f>SUM(AD75:AD88)</f>
        <v>0</v>
      </c>
    </row>
    <row r="90" spans="2:46" ht="15.75" thickBot="1" x14ac:dyDescent="0.3">
      <c r="C90" s="17" t="s">
        <v>5</v>
      </c>
      <c r="D90" s="79" t="e">
        <f>AVERAGE(D57:D89)</f>
        <v>#DIV/0!</v>
      </c>
      <c r="E90" s="36" t="e">
        <f>AVERAGE(E75:E88)</f>
        <v>#DIV/0!</v>
      </c>
      <c r="F90" s="36" t="e">
        <f t="shared" ref="F90:AC90" si="27">AVERAGE(F75:F88)</f>
        <v>#DIV/0!</v>
      </c>
      <c r="G90" s="36" t="e">
        <f t="shared" si="27"/>
        <v>#DIV/0!</v>
      </c>
      <c r="H90" s="36" t="e">
        <f t="shared" si="27"/>
        <v>#DIV/0!</v>
      </c>
      <c r="I90" s="36" t="e">
        <f t="shared" si="27"/>
        <v>#DIV/0!</v>
      </c>
      <c r="J90" s="36" t="e">
        <f t="shared" si="27"/>
        <v>#DIV/0!</v>
      </c>
      <c r="K90" s="36" t="e">
        <f t="shared" si="27"/>
        <v>#DIV/0!</v>
      </c>
      <c r="L90" s="36" t="e">
        <f t="shared" si="27"/>
        <v>#DIV/0!</v>
      </c>
      <c r="M90" s="36" t="e">
        <f t="shared" si="27"/>
        <v>#DIV/0!</v>
      </c>
      <c r="N90" s="36" t="e">
        <f t="shared" si="27"/>
        <v>#DIV/0!</v>
      </c>
      <c r="O90" s="36" t="e">
        <f t="shared" si="27"/>
        <v>#DIV/0!</v>
      </c>
      <c r="P90" s="36" t="e">
        <f t="shared" si="27"/>
        <v>#DIV/0!</v>
      </c>
      <c r="Q90" s="36" t="e">
        <f t="shared" si="27"/>
        <v>#DIV/0!</v>
      </c>
      <c r="R90" s="36" t="e">
        <f t="shared" si="27"/>
        <v>#DIV/0!</v>
      </c>
      <c r="S90" s="36" t="e">
        <f t="shared" si="27"/>
        <v>#DIV/0!</v>
      </c>
      <c r="T90" s="36" t="e">
        <f t="shared" si="27"/>
        <v>#DIV/0!</v>
      </c>
      <c r="U90" s="36" t="e">
        <f t="shared" si="27"/>
        <v>#DIV/0!</v>
      </c>
      <c r="V90" s="36" t="e">
        <f t="shared" si="27"/>
        <v>#DIV/0!</v>
      </c>
      <c r="W90" s="36" t="e">
        <f t="shared" si="27"/>
        <v>#DIV/0!</v>
      </c>
      <c r="X90" s="36" t="e">
        <f t="shared" si="27"/>
        <v>#DIV/0!</v>
      </c>
      <c r="Y90" s="36" t="e">
        <f t="shared" si="27"/>
        <v>#DIV/0!</v>
      </c>
      <c r="Z90" s="36" t="e">
        <f t="shared" si="27"/>
        <v>#DIV/0!</v>
      </c>
      <c r="AA90" s="36" t="e">
        <f t="shared" si="27"/>
        <v>#DIV/0!</v>
      </c>
      <c r="AB90" s="36" t="e">
        <f t="shared" si="27"/>
        <v>#DIV/0!</v>
      </c>
      <c r="AC90" s="36" t="e">
        <f t="shared" si="27"/>
        <v>#DIV/0!</v>
      </c>
      <c r="AD90" s="36" t="e">
        <f>AVERAGE(AD75:AD88)</f>
        <v>#DIV/0!</v>
      </c>
      <c r="AG90" s="202" t="s">
        <v>19</v>
      </c>
      <c r="AH90" s="202"/>
      <c r="AI90" s="202"/>
      <c r="AJ90" s="202"/>
      <c r="AL90" s="203" t="s">
        <v>23</v>
      </c>
      <c r="AM90" s="203"/>
      <c r="AN90" s="203"/>
      <c r="AO90" s="203"/>
      <c r="AQ90" s="204" t="s">
        <v>33</v>
      </c>
      <c r="AR90" s="204"/>
      <c r="AS90" s="204"/>
      <c r="AT90" s="204"/>
    </row>
    <row r="91" spans="2:46" ht="15.75" thickBot="1" x14ac:dyDescent="0.3">
      <c r="AG91" s="199"/>
      <c r="AH91" s="200"/>
      <c r="AI91" s="200"/>
      <c r="AJ91" s="200"/>
      <c r="AL91" s="199"/>
      <c r="AM91" s="200"/>
      <c r="AN91" s="200"/>
      <c r="AO91" s="200"/>
      <c r="AQ91" s="201" t="s">
        <v>12</v>
      </c>
      <c r="AR91" s="201"/>
      <c r="AS91" s="201"/>
      <c r="AT91" s="201"/>
    </row>
    <row r="92" spans="2:46" ht="15.75" thickBot="1" x14ac:dyDescent="0.3">
      <c r="AG92" s="15" t="s">
        <v>13</v>
      </c>
      <c r="AH92" s="16" t="s">
        <v>18</v>
      </c>
      <c r="AI92" s="47">
        <v>9.9000000000000008E-3</v>
      </c>
      <c r="AJ92" s="26"/>
      <c r="AL92" s="15" t="s">
        <v>13</v>
      </c>
      <c r="AM92" s="16" t="s">
        <v>18</v>
      </c>
      <c r="AN92" s="53">
        <f>0.005</f>
        <v>5.0000000000000001E-3</v>
      </c>
      <c r="AO92" s="26"/>
      <c r="AQ92" s="15" t="s">
        <v>13</v>
      </c>
      <c r="AR92" s="16" t="s">
        <v>14</v>
      </c>
      <c r="AS92" s="42">
        <f>AD109+(AD109*0.2)</f>
        <v>0</v>
      </c>
      <c r="AT92" s="26"/>
    </row>
    <row r="93" spans="2:46" ht="15.75" thickBot="1" x14ac:dyDescent="0.3">
      <c r="AG93" s="15" t="s">
        <v>15</v>
      </c>
      <c r="AH93" s="16" t="s">
        <v>17</v>
      </c>
      <c r="AI93" s="47">
        <v>0.01</v>
      </c>
      <c r="AJ93" s="47">
        <v>0.02</v>
      </c>
      <c r="AL93" s="15" t="s">
        <v>15</v>
      </c>
      <c r="AM93" s="16" t="s">
        <v>17</v>
      </c>
      <c r="AN93" s="53">
        <f>AN92+0.001</f>
        <v>6.0000000000000001E-3</v>
      </c>
      <c r="AO93" s="54">
        <f>AN94-0.0001</f>
        <v>-1E-4</v>
      </c>
      <c r="AQ93" s="15" t="s">
        <v>15</v>
      </c>
      <c r="AR93" s="16" t="s">
        <v>17</v>
      </c>
      <c r="AS93" s="42">
        <f>AS94+1</f>
        <v>1</v>
      </c>
      <c r="AT93" s="42">
        <f>AS92-1</f>
        <v>-1</v>
      </c>
    </row>
    <row r="94" spans="2:46" ht="15.75" thickBot="1" x14ac:dyDescent="0.3">
      <c r="AG94" s="15" t="s">
        <v>16</v>
      </c>
      <c r="AH94" s="16" t="s">
        <v>14</v>
      </c>
      <c r="AI94" s="47">
        <v>2.01E-2</v>
      </c>
      <c r="AJ94" s="26"/>
      <c r="AL94" s="15" t="s">
        <v>16</v>
      </c>
      <c r="AM94" s="16" t="s">
        <v>14</v>
      </c>
      <c r="AN94" s="53">
        <f>V109-(V109*0.02)</f>
        <v>0</v>
      </c>
      <c r="AO94" s="26"/>
      <c r="AQ94" s="15" t="s">
        <v>16</v>
      </c>
      <c r="AR94" s="16" t="s">
        <v>18</v>
      </c>
      <c r="AS94" s="42">
        <f>AD109-(AD109*0.2)</f>
        <v>0</v>
      </c>
      <c r="AT94" s="2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</sheetData>
  <mergeCells count="93">
    <mergeCell ref="AG7:AJ7"/>
    <mergeCell ref="AL7:AO7"/>
    <mergeCell ref="AQ7:AT7"/>
    <mergeCell ref="X3:AA3"/>
    <mergeCell ref="AB3:AE3"/>
    <mergeCell ref="AG6:AJ6"/>
    <mergeCell ref="AL6:AO6"/>
    <mergeCell ref="AQ6:AT6"/>
    <mergeCell ref="K1:S2"/>
    <mergeCell ref="C3:D4"/>
    <mergeCell ref="E3:G3"/>
    <mergeCell ref="H3:O3"/>
    <mergeCell ref="P3:W3"/>
    <mergeCell ref="AG13:AJ13"/>
    <mergeCell ref="AL13:AO13"/>
    <mergeCell ref="AQ13:AT13"/>
    <mergeCell ref="AG14:AJ14"/>
    <mergeCell ref="AL14:AO14"/>
    <mergeCell ref="AQ14:AT14"/>
    <mergeCell ref="AG19:AJ19"/>
    <mergeCell ref="AL19:AO19"/>
    <mergeCell ref="AQ19:AT19"/>
    <mergeCell ref="AG20:AJ20"/>
    <mergeCell ref="AL20:AO20"/>
    <mergeCell ref="AQ20:AT20"/>
    <mergeCell ref="AG26:AJ26"/>
    <mergeCell ref="AL26:AO26"/>
    <mergeCell ref="AQ26:AT26"/>
    <mergeCell ref="AG27:AJ27"/>
    <mergeCell ref="AL27:AO27"/>
    <mergeCell ref="AQ27:AT27"/>
    <mergeCell ref="K35:S36"/>
    <mergeCell ref="C37:D38"/>
    <mergeCell ref="E37:G37"/>
    <mergeCell ref="H37:O37"/>
    <mergeCell ref="P37:W37"/>
    <mergeCell ref="X37:AA37"/>
    <mergeCell ref="AB37:AE37"/>
    <mergeCell ref="AG40:AJ40"/>
    <mergeCell ref="AL40:AO40"/>
    <mergeCell ref="AQ40:AT40"/>
    <mergeCell ref="AG41:AJ41"/>
    <mergeCell ref="AL41:AO41"/>
    <mergeCell ref="AQ41:AT41"/>
    <mergeCell ref="AG47:AJ47"/>
    <mergeCell ref="AL47:AO47"/>
    <mergeCell ref="AQ47:AT47"/>
    <mergeCell ref="AG48:AJ48"/>
    <mergeCell ref="AL48:AO48"/>
    <mergeCell ref="AQ48:AT48"/>
    <mergeCell ref="AG53:AJ53"/>
    <mergeCell ref="AL53:AO53"/>
    <mergeCell ref="AQ53:AT53"/>
    <mergeCell ref="AG54:AJ54"/>
    <mergeCell ref="AL54:AO54"/>
    <mergeCell ref="AQ54:AT54"/>
    <mergeCell ref="AG60:AJ60"/>
    <mergeCell ref="AL60:AO60"/>
    <mergeCell ref="AQ60:AT60"/>
    <mergeCell ref="AG61:AJ61"/>
    <mergeCell ref="AL61:AO61"/>
    <mergeCell ref="AQ61:AT61"/>
    <mergeCell ref="K70:S71"/>
    <mergeCell ref="AG70:AJ70"/>
    <mergeCell ref="AL70:AO70"/>
    <mergeCell ref="AQ70:AT70"/>
    <mergeCell ref="AG71:AJ71"/>
    <mergeCell ref="AL71:AO71"/>
    <mergeCell ref="AQ71:AT71"/>
    <mergeCell ref="C72:D73"/>
    <mergeCell ref="E72:G72"/>
    <mergeCell ref="H72:O72"/>
    <mergeCell ref="P72:W72"/>
    <mergeCell ref="X72:AA72"/>
    <mergeCell ref="AB72:AE72"/>
    <mergeCell ref="AG77:AJ77"/>
    <mergeCell ref="AL77:AO77"/>
    <mergeCell ref="AQ77:AT77"/>
    <mergeCell ref="AG78:AJ78"/>
    <mergeCell ref="AL78:AO78"/>
    <mergeCell ref="AQ78:AT78"/>
    <mergeCell ref="AG83:AJ83"/>
    <mergeCell ref="AL83:AO83"/>
    <mergeCell ref="AQ83:AT83"/>
    <mergeCell ref="AG84:AJ84"/>
    <mergeCell ref="AL84:AO84"/>
    <mergeCell ref="AQ84:AT84"/>
    <mergeCell ref="AG90:AJ90"/>
    <mergeCell ref="AL90:AO90"/>
    <mergeCell ref="AQ90:AT90"/>
    <mergeCell ref="AG91:AJ91"/>
    <mergeCell ref="AL91:AO91"/>
    <mergeCell ref="AQ91:AT9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587"/>
  <sheetViews>
    <sheetView workbookViewId="0"/>
  </sheetViews>
  <sheetFormatPr baseColWidth="10" defaultRowHeight="15" x14ac:dyDescent="0.25"/>
  <cols>
    <col min="1" max="1" width="11.42578125" style="2"/>
    <col min="2" max="2" width="11.42578125" style="112"/>
    <col min="3" max="3" width="34.140625" customWidth="1"/>
    <col min="6" max="6" width="11.42578125" customWidth="1"/>
    <col min="9" max="9" width="11.42578125" hidden="1" customWidth="1"/>
    <col min="12" max="12" width="0" hidden="1" customWidth="1"/>
    <col min="15" max="15" width="0" hidden="1" customWidth="1"/>
    <col min="17" max="17" width="0" hidden="1" customWidth="1"/>
    <col min="20" max="20" width="0" hidden="1" customWidth="1"/>
    <col min="23" max="23" width="11.42578125" hidden="1" customWidth="1"/>
    <col min="25" max="25" width="0" hidden="1" customWidth="1"/>
    <col min="27" max="27" width="0" hidden="1" customWidth="1"/>
    <col min="29" max="29" width="0" hidden="1" customWidth="1"/>
    <col min="31" max="31" width="0" hidden="1" customWidth="1"/>
  </cols>
  <sheetData>
    <row r="1" spans="1:46" x14ac:dyDescent="0.25">
      <c r="C1" s="10"/>
      <c r="D1" s="12"/>
      <c r="E1" s="12"/>
      <c r="F1" s="12"/>
      <c r="G1" s="12"/>
      <c r="H1" s="12"/>
      <c r="I1" s="12"/>
      <c r="J1" s="12"/>
      <c r="K1" s="208" t="s">
        <v>1</v>
      </c>
      <c r="L1" s="208"/>
      <c r="M1" s="208"/>
      <c r="N1" s="208"/>
      <c r="O1" s="208"/>
      <c r="P1" s="208"/>
      <c r="Q1" s="208"/>
      <c r="R1" s="208"/>
      <c r="S1" s="208"/>
      <c r="T1" s="125"/>
      <c r="U1" s="12"/>
      <c r="V1" s="12"/>
      <c r="W1" s="12"/>
      <c r="X1" s="12"/>
      <c r="Y1" s="12"/>
      <c r="Z1" s="12"/>
      <c r="AA1" s="12"/>
      <c r="AB1" s="12"/>
      <c r="AC1" s="12"/>
      <c r="AD1" s="12"/>
      <c r="AE1" s="75"/>
      <c r="AF1" s="87"/>
    </row>
    <row r="2" spans="1:46" ht="15.75" thickBot="1" x14ac:dyDescent="0.3">
      <c r="C2" s="11"/>
      <c r="D2" s="13"/>
      <c r="E2" s="13"/>
      <c r="F2" s="13"/>
      <c r="G2" s="13"/>
      <c r="H2" s="13"/>
      <c r="I2" s="13"/>
      <c r="J2" s="13"/>
      <c r="K2" s="209"/>
      <c r="L2" s="209"/>
      <c r="M2" s="209"/>
      <c r="N2" s="209"/>
      <c r="O2" s="209"/>
      <c r="P2" s="209"/>
      <c r="Q2" s="209"/>
      <c r="R2" s="209"/>
      <c r="S2" s="209"/>
      <c r="T2" s="69"/>
      <c r="U2" s="13"/>
      <c r="V2" s="13"/>
      <c r="W2" s="13"/>
      <c r="X2" s="52"/>
      <c r="Y2" s="13"/>
      <c r="Z2" s="13"/>
      <c r="AA2" s="13"/>
      <c r="AB2" s="52"/>
      <c r="AC2" s="13"/>
      <c r="AD2" s="13"/>
      <c r="AE2" s="76"/>
      <c r="AF2" s="87"/>
    </row>
    <row r="3" spans="1:46" ht="15.75" thickBot="1" x14ac:dyDescent="0.3">
      <c r="C3" s="210"/>
      <c r="D3" s="211"/>
      <c r="E3" s="205"/>
      <c r="F3" s="206"/>
      <c r="G3" s="207"/>
      <c r="H3" s="205" t="s">
        <v>2</v>
      </c>
      <c r="I3" s="206"/>
      <c r="J3" s="206"/>
      <c r="K3" s="206"/>
      <c r="L3" s="206"/>
      <c r="M3" s="206"/>
      <c r="N3" s="206"/>
      <c r="O3" s="207"/>
      <c r="P3" s="205" t="s">
        <v>3</v>
      </c>
      <c r="Q3" s="206"/>
      <c r="R3" s="206"/>
      <c r="S3" s="206"/>
      <c r="T3" s="206"/>
      <c r="U3" s="206"/>
      <c r="V3" s="206"/>
      <c r="W3" s="207"/>
      <c r="X3" s="205" t="s">
        <v>29</v>
      </c>
      <c r="Y3" s="206"/>
      <c r="Z3" s="206"/>
      <c r="AA3" s="206"/>
      <c r="AB3" s="205" t="s">
        <v>28</v>
      </c>
      <c r="AC3" s="206"/>
      <c r="AD3" s="206"/>
      <c r="AE3" s="207"/>
      <c r="AF3" s="87"/>
    </row>
    <row r="4" spans="1:46" ht="45.75" thickBot="1" x14ac:dyDescent="0.3">
      <c r="C4" s="212"/>
      <c r="D4" s="213"/>
      <c r="E4" s="20" t="s">
        <v>34</v>
      </c>
      <c r="F4" s="20" t="s">
        <v>35</v>
      </c>
      <c r="G4" s="20" t="s">
        <v>36</v>
      </c>
      <c r="H4" s="19" t="s">
        <v>7</v>
      </c>
      <c r="I4" s="21"/>
      <c r="J4" s="20" t="s">
        <v>8</v>
      </c>
      <c r="K4" s="20" t="s">
        <v>9</v>
      </c>
      <c r="L4" s="20"/>
      <c r="M4" s="29" t="s">
        <v>10</v>
      </c>
      <c r="N4" s="29" t="s">
        <v>27</v>
      </c>
      <c r="O4" s="30"/>
      <c r="P4" s="21" t="s">
        <v>7</v>
      </c>
      <c r="Q4" s="21"/>
      <c r="R4" s="20" t="s">
        <v>8</v>
      </c>
      <c r="S4" s="20" t="s">
        <v>9</v>
      </c>
      <c r="T4" s="20"/>
      <c r="U4" s="29" t="s">
        <v>10</v>
      </c>
      <c r="V4" s="29" t="s">
        <v>27</v>
      </c>
      <c r="W4" s="29"/>
      <c r="X4" s="89" t="s">
        <v>7</v>
      </c>
      <c r="Y4" s="28"/>
      <c r="Z4" s="29" t="s">
        <v>11</v>
      </c>
      <c r="AA4" s="29"/>
      <c r="AB4" s="89" t="s">
        <v>7</v>
      </c>
      <c r="AC4" s="28"/>
      <c r="AD4" s="29" t="s">
        <v>11</v>
      </c>
      <c r="AE4" s="30"/>
      <c r="AF4" s="87"/>
    </row>
    <row r="5" spans="1:46" s="190" customFormat="1" ht="15.75" thickBot="1" x14ac:dyDescent="0.3">
      <c r="A5" s="176" t="s">
        <v>113</v>
      </c>
      <c r="B5" s="177"/>
      <c r="C5" s="178" t="s">
        <v>0</v>
      </c>
      <c r="D5" s="179" t="s">
        <v>6</v>
      </c>
      <c r="E5" s="180"/>
      <c r="F5" s="180"/>
      <c r="G5" s="180"/>
      <c r="H5" s="181"/>
      <c r="I5" s="181"/>
      <c r="J5" s="181"/>
      <c r="K5" s="181"/>
      <c r="L5" s="181"/>
      <c r="M5" s="181"/>
      <c r="N5" s="182"/>
      <c r="O5" s="183"/>
      <c r="P5" s="181"/>
      <c r="Q5" s="181"/>
      <c r="R5" s="181"/>
      <c r="S5" s="181"/>
      <c r="T5" s="181"/>
      <c r="U5" s="184"/>
      <c r="V5" s="182"/>
      <c r="W5" s="181"/>
      <c r="X5" s="185"/>
      <c r="Y5" s="186"/>
      <c r="Z5" s="187"/>
      <c r="AA5" s="186"/>
      <c r="AB5" s="185"/>
      <c r="AC5" s="186"/>
      <c r="AD5" s="187"/>
      <c r="AE5" s="188"/>
      <c r="AF5" s="189"/>
    </row>
    <row r="6" spans="1:46" ht="15.75" thickBot="1" x14ac:dyDescent="0.3">
      <c r="B6" s="112" t="s">
        <v>48</v>
      </c>
      <c r="C6" s="15"/>
      <c r="D6" s="66"/>
      <c r="E6" s="80"/>
      <c r="F6" s="80"/>
      <c r="G6" s="91" t="e">
        <f>IF(ISBLANK(N6),"",AVERAGE(N6,V6))</f>
        <v>#DIV/0!</v>
      </c>
      <c r="H6" s="84"/>
      <c r="I6" s="85"/>
      <c r="J6" s="39"/>
      <c r="K6" s="39"/>
      <c r="L6" s="39"/>
      <c r="M6" s="39"/>
      <c r="N6" s="110" t="e">
        <f>J6/M6</f>
        <v>#DIV/0!</v>
      </c>
      <c r="O6" s="49"/>
      <c r="P6" s="33"/>
      <c r="Q6" s="70"/>
      <c r="R6" s="8"/>
      <c r="S6" s="8"/>
      <c r="T6" s="8"/>
      <c r="U6" s="39"/>
      <c r="V6" s="55" t="e">
        <f>R6/U6</f>
        <v>#DIV/0!</v>
      </c>
      <c r="W6" s="48"/>
      <c r="X6" s="56"/>
      <c r="Y6" s="71"/>
      <c r="Z6" s="60"/>
      <c r="AA6" s="60"/>
      <c r="AB6" s="56"/>
      <c r="AC6" s="71"/>
      <c r="AD6" s="60"/>
      <c r="AE6" s="61"/>
      <c r="AF6" s="87"/>
      <c r="AG6" s="202" t="s">
        <v>20</v>
      </c>
      <c r="AH6" s="202"/>
      <c r="AI6" s="202"/>
      <c r="AJ6" s="202"/>
      <c r="AL6" s="203" t="s">
        <v>26</v>
      </c>
      <c r="AM6" s="203"/>
      <c r="AN6" s="203"/>
      <c r="AO6" s="203"/>
      <c r="AQ6" s="204" t="s">
        <v>30</v>
      </c>
      <c r="AR6" s="204"/>
      <c r="AS6" s="204"/>
      <c r="AT6" s="204"/>
    </row>
    <row r="7" spans="1:46" ht="15.75" thickBot="1" x14ac:dyDescent="0.3">
      <c r="B7" s="112" t="s">
        <v>48</v>
      </c>
      <c r="C7" s="15"/>
      <c r="D7" s="35"/>
      <c r="E7" s="80"/>
      <c r="F7" s="80"/>
      <c r="G7" s="91" t="e">
        <f t="shared" ref="G7:G29" si="0">IF(ISBLANK(N7),"",AVERAGE(N7,V7))</f>
        <v>#DIV/0!</v>
      </c>
      <c r="H7" s="84"/>
      <c r="I7" s="85"/>
      <c r="J7" s="39"/>
      <c r="K7" s="39"/>
      <c r="L7" s="39"/>
      <c r="M7" s="39"/>
      <c r="N7" s="110" t="e">
        <f t="shared" ref="N7:N30" si="1">J7/M7</f>
        <v>#DIV/0!</v>
      </c>
      <c r="O7" s="49"/>
      <c r="P7" s="33"/>
      <c r="Q7" s="70"/>
      <c r="R7" s="8"/>
      <c r="S7" s="8"/>
      <c r="T7" s="8"/>
      <c r="U7" s="39"/>
      <c r="V7" s="55" t="e">
        <f t="shared" ref="V7:V30" si="2">R7/U7</f>
        <v>#DIV/0!</v>
      </c>
      <c r="W7" s="48"/>
      <c r="X7" s="56"/>
      <c r="Y7" s="71"/>
      <c r="Z7" s="60"/>
      <c r="AA7" s="60"/>
      <c r="AB7" s="56"/>
      <c r="AC7" s="71"/>
      <c r="AD7" s="60"/>
      <c r="AE7" s="61"/>
      <c r="AF7" s="87"/>
      <c r="AG7" s="201" t="s">
        <v>12</v>
      </c>
      <c r="AH7" s="201"/>
      <c r="AI7" s="201"/>
      <c r="AJ7" s="201"/>
      <c r="AL7" s="201" t="s">
        <v>12</v>
      </c>
      <c r="AM7" s="201"/>
      <c r="AN7" s="201"/>
      <c r="AO7" s="201"/>
      <c r="AQ7" s="201" t="s">
        <v>12</v>
      </c>
      <c r="AR7" s="201"/>
      <c r="AS7" s="201"/>
      <c r="AT7" s="201"/>
    </row>
    <row r="8" spans="1:46" ht="15.75" thickBot="1" x14ac:dyDescent="0.3">
      <c r="B8" s="112" t="s">
        <v>48</v>
      </c>
      <c r="C8" s="15"/>
      <c r="D8" s="35"/>
      <c r="E8" s="80"/>
      <c r="F8" s="80"/>
      <c r="G8" s="91" t="e">
        <f t="shared" si="0"/>
        <v>#DIV/0!</v>
      </c>
      <c r="H8" s="84"/>
      <c r="I8" s="85"/>
      <c r="J8" s="39"/>
      <c r="K8" s="39"/>
      <c r="L8" s="39"/>
      <c r="M8" s="39"/>
      <c r="N8" s="110" t="e">
        <f t="shared" si="1"/>
        <v>#DIV/0!</v>
      </c>
      <c r="O8" s="49"/>
      <c r="P8" s="33"/>
      <c r="Q8" s="70"/>
      <c r="R8" s="8"/>
      <c r="S8" s="8"/>
      <c r="T8" s="8"/>
      <c r="U8" s="39"/>
      <c r="V8" s="55" t="e">
        <f t="shared" si="2"/>
        <v>#DIV/0!</v>
      </c>
      <c r="W8" s="48"/>
      <c r="X8" s="56"/>
      <c r="Y8" s="71"/>
      <c r="Z8" s="60"/>
      <c r="AA8" s="60"/>
      <c r="AB8" s="56"/>
      <c r="AC8" s="71"/>
      <c r="AD8" s="60"/>
      <c r="AE8" s="61"/>
      <c r="AF8" s="87"/>
      <c r="AG8" s="15" t="s">
        <v>13</v>
      </c>
      <c r="AH8" s="16" t="s">
        <v>14</v>
      </c>
      <c r="AI8" s="38">
        <f>H31+(H31*0.2)</f>
        <v>0</v>
      </c>
      <c r="AJ8" s="26"/>
      <c r="AL8" s="15" t="s">
        <v>13</v>
      </c>
      <c r="AM8" s="16" t="s">
        <v>14</v>
      </c>
      <c r="AN8" s="38">
        <f>P31+(P31*0.2)</f>
        <v>0</v>
      </c>
      <c r="AO8" s="26"/>
      <c r="AQ8" s="15" t="s">
        <v>13</v>
      </c>
      <c r="AR8" s="16" t="s">
        <v>14</v>
      </c>
      <c r="AS8" s="38">
        <f>X31+(X31*0.2)</f>
        <v>0</v>
      </c>
      <c r="AT8" s="26"/>
    </row>
    <row r="9" spans="1:46" ht="15.75" thickBot="1" x14ac:dyDescent="0.3">
      <c r="B9" s="112" t="s">
        <v>48</v>
      </c>
      <c r="C9" s="15"/>
      <c r="D9" s="35"/>
      <c r="E9" s="80"/>
      <c r="F9" s="80"/>
      <c r="G9" s="91" t="e">
        <f t="shared" si="0"/>
        <v>#DIV/0!</v>
      </c>
      <c r="H9" s="84"/>
      <c r="I9" s="85"/>
      <c r="J9" s="39"/>
      <c r="K9" s="39"/>
      <c r="L9" s="39"/>
      <c r="M9" s="39"/>
      <c r="N9" s="110" t="e">
        <f t="shared" si="1"/>
        <v>#DIV/0!</v>
      </c>
      <c r="O9" s="49"/>
      <c r="P9" s="33"/>
      <c r="Q9" s="70"/>
      <c r="R9" s="39"/>
      <c r="S9" s="39"/>
      <c r="T9" s="8"/>
      <c r="U9" s="39"/>
      <c r="V9" s="55" t="e">
        <f t="shared" si="2"/>
        <v>#DIV/0!</v>
      </c>
      <c r="W9" s="48"/>
      <c r="X9" s="56"/>
      <c r="Y9" s="71"/>
      <c r="Z9" s="60"/>
      <c r="AA9" s="60"/>
      <c r="AB9" s="56"/>
      <c r="AC9" s="71"/>
      <c r="AD9" s="60"/>
      <c r="AE9" s="61"/>
      <c r="AF9" s="87"/>
      <c r="AG9" s="15" t="s">
        <v>15</v>
      </c>
      <c r="AH9" s="16" t="s">
        <v>17</v>
      </c>
      <c r="AI9" s="38">
        <f>AI10+0.00001</f>
        <v>1.0000000000000001E-5</v>
      </c>
      <c r="AJ9" s="38">
        <f>AI8-0.00001</f>
        <v>-1.0000000000000001E-5</v>
      </c>
      <c r="AL9" s="15" t="s">
        <v>15</v>
      </c>
      <c r="AM9" s="16" t="s">
        <v>17</v>
      </c>
      <c r="AN9" s="38">
        <f>AN10+0.00001</f>
        <v>1.0000000000000001E-5</v>
      </c>
      <c r="AO9" s="38">
        <f>AN8-0.00001</f>
        <v>-1.0000000000000001E-5</v>
      </c>
      <c r="AQ9" s="15" t="s">
        <v>15</v>
      </c>
      <c r="AR9" s="16" t="s">
        <v>17</v>
      </c>
      <c r="AS9" s="38">
        <f>AS10+0.00001</f>
        <v>1.0000000000000001E-5</v>
      </c>
      <c r="AT9" s="38">
        <f>AS8-0.0001</f>
        <v>-1E-4</v>
      </c>
    </row>
    <row r="10" spans="1:46" ht="15.75" thickBot="1" x14ac:dyDescent="0.3">
      <c r="B10" s="112" t="s">
        <v>48</v>
      </c>
      <c r="C10" s="15"/>
      <c r="D10" s="35"/>
      <c r="E10" s="80"/>
      <c r="F10" s="80"/>
      <c r="G10" s="91" t="e">
        <f t="shared" si="0"/>
        <v>#DIV/0!</v>
      </c>
      <c r="H10" s="84"/>
      <c r="I10" s="85"/>
      <c r="J10" s="39"/>
      <c r="K10" s="39"/>
      <c r="L10" s="39"/>
      <c r="M10" s="39"/>
      <c r="N10" s="110" t="e">
        <f t="shared" si="1"/>
        <v>#DIV/0!</v>
      </c>
      <c r="O10" s="49"/>
      <c r="P10" s="33"/>
      <c r="Q10" s="70"/>
      <c r="R10" s="39"/>
      <c r="S10" s="39"/>
      <c r="T10" s="8"/>
      <c r="U10" s="39"/>
      <c r="V10" s="55" t="e">
        <f t="shared" si="2"/>
        <v>#DIV/0!</v>
      </c>
      <c r="W10" s="48"/>
      <c r="X10" s="56"/>
      <c r="Y10" s="71"/>
      <c r="Z10" s="60"/>
      <c r="AA10" s="60"/>
      <c r="AB10" s="56"/>
      <c r="AC10" s="71"/>
      <c r="AD10" s="60"/>
      <c r="AE10" s="61"/>
      <c r="AF10" s="87"/>
      <c r="AG10" s="15" t="s">
        <v>16</v>
      </c>
      <c r="AH10" s="16" t="s">
        <v>18</v>
      </c>
      <c r="AI10" s="38">
        <f>H31-(H31*0.2)</f>
        <v>0</v>
      </c>
      <c r="AJ10" s="26"/>
      <c r="AL10" s="15" t="s">
        <v>16</v>
      </c>
      <c r="AM10" s="16" t="s">
        <v>18</v>
      </c>
      <c r="AN10" s="38">
        <f>P31-(P31*0.2)</f>
        <v>0</v>
      </c>
      <c r="AO10" s="26"/>
      <c r="AQ10" s="15" t="s">
        <v>16</v>
      </c>
      <c r="AR10" s="16" t="s">
        <v>18</v>
      </c>
      <c r="AS10" s="38">
        <f>X31-(X31*0.2)</f>
        <v>0</v>
      </c>
      <c r="AT10" s="26"/>
    </row>
    <row r="11" spans="1:46" ht="15.75" thickBot="1" x14ac:dyDescent="0.3">
      <c r="B11" s="112" t="s">
        <v>48</v>
      </c>
      <c r="C11" s="15"/>
      <c r="D11" s="35"/>
      <c r="E11" s="80"/>
      <c r="F11" s="80"/>
      <c r="G11" s="91" t="e">
        <f t="shared" si="0"/>
        <v>#DIV/0!</v>
      </c>
      <c r="H11" s="84"/>
      <c r="I11" s="85"/>
      <c r="J11" s="39"/>
      <c r="K11" s="39"/>
      <c r="L11" s="39"/>
      <c r="M11" s="39"/>
      <c r="N11" s="110" t="e">
        <f t="shared" si="1"/>
        <v>#DIV/0!</v>
      </c>
      <c r="O11" s="49"/>
      <c r="P11" s="33"/>
      <c r="Q11" s="70"/>
      <c r="R11" s="39"/>
      <c r="S11" s="39"/>
      <c r="T11" s="8"/>
      <c r="U11" s="39"/>
      <c r="V11" s="55" t="e">
        <f t="shared" si="2"/>
        <v>#DIV/0!</v>
      </c>
      <c r="W11" s="49"/>
      <c r="X11" s="56"/>
      <c r="Y11" s="71"/>
      <c r="Z11" s="60"/>
      <c r="AA11" s="60"/>
      <c r="AB11" s="56"/>
      <c r="AC11" s="71"/>
      <c r="AD11" s="60"/>
      <c r="AE11" s="61"/>
      <c r="AF11" s="87"/>
    </row>
    <row r="12" spans="1:46" ht="15.75" thickBot="1" x14ac:dyDescent="0.3">
      <c r="B12" s="112" t="s">
        <v>48</v>
      </c>
      <c r="C12" s="15"/>
      <c r="D12" s="35"/>
      <c r="E12" s="80"/>
      <c r="F12" s="80"/>
      <c r="G12" s="91" t="e">
        <f t="shared" si="0"/>
        <v>#DIV/0!</v>
      </c>
      <c r="H12" s="84"/>
      <c r="I12" s="85"/>
      <c r="J12" s="39"/>
      <c r="K12" s="39"/>
      <c r="L12" s="39"/>
      <c r="M12" s="39"/>
      <c r="N12" s="110" t="e">
        <f t="shared" si="1"/>
        <v>#DIV/0!</v>
      </c>
      <c r="O12" s="49"/>
      <c r="P12" s="33"/>
      <c r="Q12" s="70"/>
      <c r="R12" s="39"/>
      <c r="S12" s="39"/>
      <c r="T12" s="8"/>
      <c r="U12" s="39"/>
      <c r="V12" s="55" t="e">
        <f t="shared" si="2"/>
        <v>#DIV/0!</v>
      </c>
      <c r="W12" s="49"/>
      <c r="X12" s="56"/>
      <c r="Y12" s="71"/>
      <c r="Z12" s="60"/>
      <c r="AA12" s="60"/>
      <c r="AB12" s="56"/>
      <c r="AC12" s="71"/>
      <c r="AD12" s="60"/>
      <c r="AE12" s="61"/>
      <c r="AF12" s="87"/>
    </row>
    <row r="13" spans="1:46" ht="15.75" thickBot="1" x14ac:dyDescent="0.3">
      <c r="B13" s="112" t="s">
        <v>48</v>
      </c>
      <c r="C13" s="15"/>
      <c r="D13" s="35"/>
      <c r="E13" s="80"/>
      <c r="F13" s="80"/>
      <c r="G13" s="91" t="e">
        <f t="shared" si="0"/>
        <v>#DIV/0!</v>
      </c>
      <c r="H13" s="84"/>
      <c r="I13" s="85"/>
      <c r="J13" s="39"/>
      <c r="K13" s="39"/>
      <c r="L13" s="39"/>
      <c r="M13" s="39"/>
      <c r="N13" s="110" t="e">
        <f t="shared" si="1"/>
        <v>#DIV/0!</v>
      </c>
      <c r="O13" s="49"/>
      <c r="P13" s="33"/>
      <c r="Q13" s="70"/>
      <c r="R13" s="39"/>
      <c r="S13" s="39"/>
      <c r="T13" s="8"/>
      <c r="U13" s="39"/>
      <c r="V13" s="55" t="e">
        <f t="shared" si="2"/>
        <v>#DIV/0!</v>
      </c>
      <c r="W13" s="49"/>
      <c r="X13" s="56"/>
      <c r="Y13" s="71"/>
      <c r="Z13" s="60"/>
      <c r="AA13" s="60"/>
      <c r="AB13" s="56"/>
      <c r="AC13" s="71"/>
      <c r="AD13" s="60"/>
      <c r="AE13" s="61"/>
      <c r="AF13" s="87"/>
      <c r="AG13" s="202" t="s">
        <v>21</v>
      </c>
      <c r="AH13" s="202"/>
      <c r="AI13" s="202"/>
      <c r="AJ13" s="202"/>
      <c r="AL13" s="203" t="s">
        <v>25</v>
      </c>
      <c r="AM13" s="203"/>
      <c r="AN13" s="203"/>
      <c r="AO13" s="203"/>
      <c r="AQ13" s="204" t="s">
        <v>31</v>
      </c>
      <c r="AR13" s="204"/>
      <c r="AS13" s="204"/>
      <c r="AT13" s="204"/>
    </row>
    <row r="14" spans="1:46" ht="15.75" thickBot="1" x14ac:dyDescent="0.3">
      <c r="B14" s="112" t="s">
        <v>48</v>
      </c>
      <c r="C14" s="15"/>
      <c r="D14" s="35"/>
      <c r="E14" s="80"/>
      <c r="F14" s="80"/>
      <c r="G14" s="91" t="e">
        <f t="shared" si="0"/>
        <v>#DIV/0!</v>
      </c>
      <c r="H14" s="84"/>
      <c r="I14" s="85"/>
      <c r="J14" s="39"/>
      <c r="K14" s="39"/>
      <c r="L14" s="39"/>
      <c r="M14" s="39"/>
      <c r="N14" s="110" t="e">
        <f t="shared" si="1"/>
        <v>#DIV/0!</v>
      </c>
      <c r="O14" s="49"/>
      <c r="P14" s="33"/>
      <c r="Q14" s="70"/>
      <c r="R14" s="39"/>
      <c r="S14" s="39"/>
      <c r="T14" s="8"/>
      <c r="U14" s="39"/>
      <c r="V14" s="55" t="e">
        <f t="shared" si="2"/>
        <v>#DIV/0!</v>
      </c>
      <c r="W14" s="49"/>
      <c r="X14" s="56"/>
      <c r="Y14" s="71"/>
      <c r="Z14" s="60"/>
      <c r="AA14" s="60"/>
      <c r="AB14" s="56"/>
      <c r="AC14" s="71"/>
      <c r="AD14" s="60"/>
      <c r="AE14" s="61"/>
      <c r="AF14" s="87"/>
      <c r="AG14" s="201" t="s">
        <v>12</v>
      </c>
      <c r="AH14" s="201"/>
      <c r="AI14" s="201"/>
      <c r="AJ14" s="201"/>
      <c r="AL14" s="201" t="s">
        <v>12</v>
      </c>
      <c r="AM14" s="201"/>
      <c r="AN14" s="201"/>
      <c r="AO14" s="201"/>
      <c r="AQ14" s="201" t="s">
        <v>12</v>
      </c>
      <c r="AR14" s="201"/>
      <c r="AS14" s="201"/>
      <c r="AT14" s="201"/>
    </row>
    <row r="15" spans="1:46" ht="15.75" thickBot="1" x14ac:dyDescent="0.3">
      <c r="B15" s="112" t="s">
        <v>48</v>
      </c>
      <c r="C15" s="15"/>
      <c r="D15" s="35"/>
      <c r="E15" s="80"/>
      <c r="F15" s="80"/>
      <c r="G15" s="91" t="e">
        <f t="shared" si="0"/>
        <v>#DIV/0!</v>
      </c>
      <c r="H15" s="84"/>
      <c r="I15" s="85"/>
      <c r="J15" s="39"/>
      <c r="K15" s="39"/>
      <c r="L15" s="39"/>
      <c r="M15" s="39"/>
      <c r="N15" s="110" t="e">
        <f t="shared" si="1"/>
        <v>#DIV/0!</v>
      </c>
      <c r="O15" s="49"/>
      <c r="P15" s="33"/>
      <c r="Q15" s="70"/>
      <c r="R15" s="39"/>
      <c r="S15" s="39"/>
      <c r="T15" s="8"/>
      <c r="U15" s="39"/>
      <c r="V15" s="55" t="e">
        <f t="shared" si="2"/>
        <v>#DIV/0!</v>
      </c>
      <c r="W15" s="49"/>
      <c r="X15" s="56"/>
      <c r="Y15" s="71"/>
      <c r="Z15" s="60"/>
      <c r="AA15" s="60"/>
      <c r="AB15" s="56"/>
      <c r="AC15" s="71"/>
      <c r="AD15" s="60"/>
      <c r="AE15" s="61"/>
      <c r="AF15" s="87"/>
      <c r="AG15" s="15" t="s">
        <v>13</v>
      </c>
      <c r="AH15" s="16" t="s">
        <v>14</v>
      </c>
      <c r="AI15" s="42">
        <f>J31+(J31*0.2)</f>
        <v>0</v>
      </c>
      <c r="AJ15" s="26"/>
      <c r="AL15" s="15" t="s">
        <v>13</v>
      </c>
      <c r="AM15" s="16" t="s">
        <v>14</v>
      </c>
      <c r="AN15" s="42">
        <f>R31+(R31*0.2)</f>
        <v>0</v>
      </c>
      <c r="AO15" s="26"/>
      <c r="AQ15" s="15" t="s">
        <v>13</v>
      </c>
      <c r="AR15" s="16" t="s">
        <v>14</v>
      </c>
      <c r="AS15" s="42">
        <f>Z31+(Z31*0.2)</f>
        <v>0</v>
      </c>
      <c r="AT15" s="26"/>
    </row>
    <row r="16" spans="1:46" ht="15.75" thickBot="1" x14ac:dyDescent="0.3">
      <c r="B16" s="112" t="s">
        <v>48</v>
      </c>
      <c r="C16" s="15"/>
      <c r="D16" s="35"/>
      <c r="E16" s="80"/>
      <c r="F16" s="80"/>
      <c r="G16" s="91" t="e">
        <f t="shared" si="0"/>
        <v>#DIV/0!</v>
      </c>
      <c r="H16" s="84"/>
      <c r="I16" s="85"/>
      <c r="J16" s="39"/>
      <c r="K16" s="39"/>
      <c r="L16" s="39"/>
      <c r="M16" s="39"/>
      <c r="N16" s="110" t="e">
        <f t="shared" si="1"/>
        <v>#DIV/0!</v>
      </c>
      <c r="O16" s="49"/>
      <c r="P16" s="33"/>
      <c r="Q16" s="70"/>
      <c r="R16" s="39"/>
      <c r="S16" s="39"/>
      <c r="T16" s="8"/>
      <c r="U16" s="8"/>
      <c r="V16" s="55" t="e">
        <f t="shared" si="2"/>
        <v>#DIV/0!</v>
      </c>
      <c r="W16" s="49"/>
      <c r="X16" s="56"/>
      <c r="Y16" s="71"/>
      <c r="Z16" s="60"/>
      <c r="AA16" s="60"/>
      <c r="AB16" s="56"/>
      <c r="AC16" s="71"/>
      <c r="AD16" s="60"/>
      <c r="AE16" s="61"/>
      <c r="AF16" s="87"/>
      <c r="AG16" s="15" t="s">
        <v>15</v>
      </c>
      <c r="AH16" s="16" t="s">
        <v>17</v>
      </c>
      <c r="AI16" s="42">
        <f>AI17+1</f>
        <v>1</v>
      </c>
      <c r="AJ16" s="43">
        <f>AI15-1</f>
        <v>-1</v>
      </c>
      <c r="AL16" s="15" t="s">
        <v>15</v>
      </c>
      <c r="AM16" s="16" t="s">
        <v>17</v>
      </c>
      <c r="AN16" s="42">
        <f>AN17+1</f>
        <v>1</v>
      </c>
      <c r="AO16" s="43">
        <f>AN15-1</f>
        <v>-1</v>
      </c>
      <c r="AQ16" s="15" t="s">
        <v>15</v>
      </c>
      <c r="AR16" s="16" t="s">
        <v>17</v>
      </c>
      <c r="AS16" s="42">
        <f>AS17+0.01</f>
        <v>0.01</v>
      </c>
      <c r="AT16" s="42">
        <f>AS15-0.1</f>
        <v>-0.1</v>
      </c>
    </row>
    <row r="17" spans="2:46" ht="15.75" thickBot="1" x14ac:dyDescent="0.3">
      <c r="B17" s="112" t="s">
        <v>48</v>
      </c>
      <c r="C17" s="15"/>
      <c r="D17" s="35"/>
      <c r="E17" s="80"/>
      <c r="F17" s="80"/>
      <c r="G17" s="91" t="e">
        <f t="shared" si="0"/>
        <v>#DIV/0!</v>
      </c>
      <c r="H17" s="84"/>
      <c r="I17" s="85"/>
      <c r="J17" s="39"/>
      <c r="K17" s="39"/>
      <c r="L17" s="39"/>
      <c r="M17" s="39"/>
      <c r="N17" s="110" t="e">
        <f t="shared" si="1"/>
        <v>#DIV/0!</v>
      </c>
      <c r="O17" s="49"/>
      <c r="P17" s="33"/>
      <c r="Q17" s="70"/>
      <c r="R17" s="39"/>
      <c r="S17" s="39"/>
      <c r="T17" s="8"/>
      <c r="U17" s="8"/>
      <c r="V17" s="55" t="e">
        <f t="shared" si="2"/>
        <v>#DIV/0!</v>
      </c>
      <c r="W17" s="49"/>
      <c r="X17" s="56"/>
      <c r="Y17" s="71"/>
      <c r="Z17" s="60"/>
      <c r="AA17" s="60"/>
      <c r="AB17" s="56"/>
      <c r="AC17" s="71"/>
      <c r="AD17" s="60"/>
      <c r="AE17" s="61"/>
      <c r="AF17" s="87"/>
      <c r="AG17" s="15" t="s">
        <v>16</v>
      </c>
      <c r="AH17" s="16" t="s">
        <v>18</v>
      </c>
      <c r="AI17" s="42">
        <f>J31-(J31*0.2)</f>
        <v>0</v>
      </c>
      <c r="AJ17" s="26"/>
      <c r="AL17" s="15" t="s">
        <v>16</v>
      </c>
      <c r="AM17" s="16" t="s">
        <v>18</v>
      </c>
      <c r="AN17" s="42">
        <f>R31-(R31*0.2)</f>
        <v>0</v>
      </c>
      <c r="AO17" s="26"/>
      <c r="AQ17" s="15" t="s">
        <v>16</v>
      </c>
      <c r="AR17" s="16" t="s">
        <v>18</v>
      </c>
      <c r="AS17" s="42">
        <f>Z31-(Z31*0.2)</f>
        <v>0</v>
      </c>
      <c r="AT17" s="26"/>
    </row>
    <row r="18" spans="2:46" ht="15.75" thickBot="1" x14ac:dyDescent="0.3">
      <c r="B18" s="112" t="s">
        <v>48</v>
      </c>
      <c r="C18" s="15"/>
      <c r="D18" s="35"/>
      <c r="E18" s="80"/>
      <c r="F18" s="80"/>
      <c r="G18" s="91" t="e">
        <f t="shared" si="0"/>
        <v>#DIV/0!</v>
      </c>
      <c r="H18" s="84"/>
      <c r="I18" s="85"/>
      <c r="J18" s="39"/>
      <c r="K18" s="39"/>
      <c r="L18" s="39"/>
      <c r="M18" s="39"/>
      <c r="N18" s="110" t="e">
        <f t="shared" si="1"/>
        <v>#DIV/0!</v>
      </c>
      <c r="O18" s="49"/>
      <c r="P18" s="33"/>
      <c r="Q18" s="70"/>
      <c r="R18" s="39"/>
      <c r="S18" s="39"/>
      <c r="T18" s="8"/>
      <c r="U18" s="39"/>
      <c r="V18" s="55" t="e">
        <f t="shared" si="2"/>
        <v>#DIV/0!</v>
      </c>
      <c r="W18" s="49"/>
      <c r="X18" s="56"/>
      <c r="Y18" s="71"/>
      <c r="Z18" s="60"/>
      <c r="AA18" s="60"/>
      <c r="AB18" s="56"/>
      <c r="AC18" s="71"/>
      <c r="AD18" s="60"/>
      <c r="AE18" s="61"/>
      <c r="AF18" s="87"/>
      <c r="AI18" s="8"/>
      <c r="AN18" s="8"/>
    </row>
    <row r="19" spans="2:46" ht="15.75" thickBot="1" x14ac:dyDescent="0.3">
      <c r="B19" s="112" t="s">
        <v>48</v>
      </c>
      <c r="C19" s="15"/>
      <c r="D19" s="35"/>
      <c r="E19" s="80"/>
      <c r="F19" s="80"/>
      <c r="G19" s="91" t="e">
        <f t="shared" si="0"/>
        <v>#DIV/0!</v>
      </c>
      <c r="H19" s="84"/>
      <c r="I19" s="85"/>
      <c r="J19" s="39"/>
      <c r="K19" s="39"/>
      <c r="L19" s="39"/>
      <c r="M19" s="39"/>
      <c r="N19" s="110" t="e">
        <f t="shared" si="1"/>
        <v>#DIV/0!</v>
      </c>
      <c r="O19" s="49"/>
      <c r="P19" s="33"/>
      <c r="Q19" s="70"/>
      <c r="R19" s="39"/>
      <c r="S19" s="39"/>
      <c r="T19" s="8"/>
      <c r="U19" s="39"/>
      <c r="V19" s="55" t="e">
        <f t="shared" si="2"/>
        <v>#DIV/0!</v>
      </c>
      <c r="W19" s="49"/>
      <c r="X19" s="56"/>
      <c r="Y19" s="71"/>
      <c r="Z19" s="60"/>
      <c r="AA19" s="60"/>
      <c r="AB19" s="56"/>
      <c r="AC19" s="71"/>
      <c r="AD19" s="60"/>
      <c r="AE19" s="61"/>
      <c r="AF19" s="87"/>
      <c r="AG19" s="202" t="s">
        <v>22</v>
      </c>
      <c r="AH19" s="202"/>
      <c r="AI19" s="202"/>
      <c r="AJ19" s="202"/>
      <c r="AL19" s="203" t="s">
        <v>24</v>
      </c>
      <c r="AM19" s="203"/>
      <c r="AN19" s="203"/>
      <c r="AO19" s="203"/>
      <c r="AQ19" s="204" t="s">
        <v>32</v>
      </c>
      <c r="AR19" s="204"/>
      <c r="AS19" s="204"/>
      <c r="AT19" s="204"/>
    </row>
    <row r="20" spans="2:46" ht="15.75" thickBot="1" x14ac:dyDescent="0.3">
      <c r="B20" s="112" t="s">
        <v>48</v>
      </c>
      <c r="C20" s="15"/>
      <c r="D20" s="35"/>
      <c r="E20" s="80"/>
      <c r="F20" s="80"/>
      <c r="G20" s="91" t="e">
        <f t="shared" si="0"/>
        <v>#DIV/0!</v>
      </c>
      <c r="H20" s="84"/>
      <c r="I20" s="85"/>
      <c r="J20" s="39"/>
      <c r="K20" s="39"/>
      <c r="L20" s="39"/>
      <c r="M20" s="39"/>
      <c r="N20" s="110" t="e">
        <f t="shared" si="1"/>
        <v>#DIV/0!</v>
      </c>
      <c r="O20" s="49"/>
      <c r="P20" s="33"/>
      <c r="Q20" s="70"/>
      <c r="R20" s="39"/>
      <c r="S20" s="39"/>
      <c r="T20" s="8"/>
      <c r="U20" s="39"/>
      <c r="V20" s="55" t="e">
        <f t="shared" si="2"/>
        <v>#DIV/0!</v>
      </c>
      <c r="W20" s="49"/>
      <c r="X20" s="56"/>
      <c r="Y20" s="71"/>
      <c r="Z20" s="60"/>
      <c r="AA20" s="60"/>
      <c r="AB20" s="56"/>
      <c r="AC20" s="71"/>
      <c r="AD20" s="60"/>
      <c r="AE20" s="61"/>
      <c r="AF20" s="87"/>
      <c r="AG20" s="201" t="s">
        <v>12</v>
      </c>
      <c r="AH20" s="201"/>
      <c r="AI20" s="201"/>
      <c r="AJ20" s="201"/>
      <c r="AL20" s="201" t="s">
        <v>12</v>
      </c>
      <c r="AM20" s="201"/>
      <c r="AN20" s="201"/>
      <c r="AO20" s="201"/>
      <c r="AQ20" s="201" t="s">
        <v>12</v>
      </c>
      <c r="AR20" s="201"/>
      <c r="AS20" s="201"/>
      <c r="AT20" s="201"/>
    </row>
    <row r="21" spans="2:46" ht="15.75" thickBot="1" x14ac:dyDescent="0.3">
      <c r="B21" s="112" t="s">
        <v>48</v>
      </c>
      <c r="C21" s="15"/>
      <c r="D21" s="35"/>
      <c r="E21" s="80"/>
      <c r="F21" s="80"/>
      <c r="G21" s="91" t="e">
        <f t="shared" si="0"/>
        <v>#DIV/0!</v>
      </c>
      <c r="H21" s="84"/>
      <c r="I21" s="85"/>
      <c r="J21" s="39"/>
      <c r="K21" s="39"/>
      <c r="L21" s="39"/>
      <c r="M21" s="39"/>
      <c r="N21" s="110" t="e">
        <f t="shared" si="1"/>
        <v>#DIV/0!</v>
      </c>
      <c r="O21" s="49"/>
      <c r="P21" s="33"/>
      <c r="Q21" s="70"/>
      <c r="R21" s="39"/>
      <c r="S21" s="39"/>
      <c r="T21" s="8"/>
      <c r="U21" s="39"/>
      <c r="V21" s="55" t="e">
        <f t="shared" si="2"/>
        <v>#DIV/0!</v>
      </c>
      <c r="W21" s="49"/>
      <c r="X21" s="56"/>
      <c r="Y21" s="71"/>
      <c r="Z21" s="60"/>
      <c r="AA21" s="60"/>
      <c r="AB21" s="56"/>
      <c r="AC21" s="71"/>
      <c r="AD21" s="60"/>
      <c r="AE21" s="61"/>
      <c r="AF21" s="87"/>
      <c r="AG21" s="15" t="s">
        <v>13</v>
      </c>
      <c r="AH21" s="16" t="s">
        <v>14</v>
      </c>
      <c r="AI21" s="44">
        <f>K31+(K31*0.2)</f>
        <v>0</v>
      </c>
      <c r="AJ21" s="26"/>
      <c r="AL21" s="15" t="s">
        <v>13</v>
      </c>
      <c r="AM21" s="16" t="s">
        <v>14</v>
      </c>
      <c r="AN21" s="44">
        <f>S31+(S31*0.2)</f>
        <v>0</v>
      </c>
      <c r="AO21" s="26"/>
      <c r="AQ21" s="15" t="s">
        <v>13</v>
      </c>
      <c r="AR21" s="16" t="s">
        <v>14</v>
      </c>
      <c r="AS21" s="38">
        <f>AB31+(AB31*0.2)</f>
        <v>0</v>
      </c>
      <c r="AT21" s="26"/>
    </row>
    <row r="22" spans="2:46" ht="15.75" thickBot="1" x14ac:dyDescent="0.3">
      <c r="B22" s="112" t="s">
        <v>48</v>
      </c>
      <c r="C22" s="15"/>
      <c r="D22" s="35"/>
      <c r="E22" s="80"/>
      <c r="F22" s="80"/>
      <c r="G22" s="91" t="e">
        <f t="shared" si="0"/>
        <v>#DIV/0!</v>
      </c>
      <c r="H22" s="84"/>
      <c r="I22" s="85"/>
      <c r="J22" s="39"/>
      <c r="K22" s="39"/>
      <c r="L22" s="39"/>
      <c r="M22" s="39"/>
      <c r="N22" s="110" t="e">
        <f t="shared" si="1"/>
        <v>#DIV/0!</v>
      </c>
      <c r="O22" s="49"/>
      <c r="P22" s="33"/>
      <c r="Q22" s="70"/>
      <c r="R22" s="39"/>
      <c r="S22" s="39"/>
      <c r="T22" s="8"/>
      <c r="U22" s="8"/>
      <c r="V22" s="55" t="e">
        <f t="shared" si="2"/>
        <v>#DIV/0!</v>
      </c>
      <c r="W22" s="49"/>
      <c r="X22" s="56"/>
      <c r="Y22" s="71"/>
      <c r="Z22" s="60"/>
      <c r="AA22" s="60"/>
      <c r="AB22" s="56"/>
      <c r="AC22" s="71"/>
      <c r="AD22" s="60"/>
      <c r="AE22" s="61"/>
      <c r="AF22" s="87"/>
      <c r="AG22" s="15" t="s">
        <v>15</v>
      </c>
      <c r="AH22" s="16" t="s">
        <v>17</v>
      </c>
      <c r="AI22" s="44">
        <f>AI23+1</f>
        <v>1</v>
      </c>
      <c r="AJ22" s="44">
        <f>AI21-1</f>
        <v>-1</v>
      </c>
      <c r="AL22" s="15" t="s">
        <v>15</v>
      </c>
      <c r="AM22" s="16" t="s">
        <v>17</v>
      </c>
      <c r="AN22" s="44">
        <f>AN23+0.1</f>
        <v>0.1</v>
      </c>
      <c r="AO22" s="44">
        <f>AN21-0.1</f>
        <v>-0.1</v>
      </c>
      <c r="AQ22" s="15" t="s">
        <v>15</v>
      </c>
      <c r="AR22" s="16" t="s">
        <v>17</v>
      </c>
      <c r="AS22" s="38">
        <f>AS23+0.00001</f>
        <v>1.0000000000000001E-5</v>
      </c>
      <c r="AT22" s="38">
        <f>AS21-0.00001</f>
        <v>-1.0000000000000001E-5</v>
      </c>
    </row>
    <row r="23" spans="2:46" ht="15.75" thickBot="1" x14ac:dyDescent="0.3">
      <c r="B23" s="112" t="s">
        <v>48</v>
      </c>
      <c r="C23" s="15"/>
      <c r="D23" s="35"/>
      <c r="E23" s="80"/>
      <c r="F23" s="80"/>
      <c r="G23" s="91" t="e">
        <f t="shared" si="0"/>
        <v>#DIV/0!</v>
      </c>
      <c r="H23" s="84"/>
      <c r="I23" s="85"/>
      <c r="J23" s="39"/>
      <c r="K23" s="39"/>
      <c r="L23" s="39"/>
      <c r="M23" s="39"/>
      <c r="N23" s="110" t="e">
        <f t="shared" si="1"/>
        <v>#DIV/0!</v>
      </c>
      <c r="O23" s="49"/>
      <c r="P23" s="33"/>
      <c r="Q23" s="70"/>
      <c r="R23" s="39"/>
      <c r="S23" s="39"/>
      <c r="T23" s="8"/>
      <c r="U23" s="39"/>
      <c r="V23" s="55" t="e">
        <f t="shared" si="2"/>
        <v>#DIV/0!</v>
      </c>
      <c r="W23" s="49"/>
      <c r="X23" s="56"/>
      <c r="Y23" s="71"/>
      <c r="Z23" s="60"/>
      <c r="AA23" s="60"/>
      <c r="AB23" s="56"/>
      <c r="AC23" s="71"/>
      <c r="AD23" s="60"/>
      <c r="AE23" s="61"/>
      <c r="AF23" s="87"/>
      <c r="AG23" s="15" t="s">
        <v>16</v>
      </c>
      <c r="AH23" s="16" t="s">
        <v>18</v>
      </c>
      <c r="AI23" s="44">
        <f>K31-(K31*0.2)</f>
        <v>0</v>
      </c>
      <c r="AJ23" s="26"/>
      <c r="AL23" s="15" t="s">
        <v>16</v>
      </c>
      <c r="AM23" s="16" t="s">
        <v>18</v>
      </c>
      <c r="AN23" s="44">
        <f>S31-(S31*0.2)</f>
        <v>0</v>
      </c>
      <c r="AO23" s="26"/>
      <c r="AQ23" s="15" t="s">
        <v>16</v>
      </c>
      <c r="AR23" s="16" t="s">
        <v>18</v>
      </c>
      <c r="AS23" s="38">
        <f>AB31-(AB31*0.2)</f>
        <v>0</v>
      </c>
      <c r="AT23" s="26"/>
    </row>
    <row r="24" spans="2:46" ht="15.75" thickBot="1" x14ac:dyDescent="0.3">
      <c r="B24" s="112" t="s">
        <v>48</v>
      </c>
      <c r="C24" s="15"/>
      <c r="D24" s="35"/>
      <c r="E24" s="83"/>
      <c r="F24" s="83"/>
      <c r="G24" s="91" t="e">
        <f t="shared" si="0"/>
        <v>#DIV/0!</v>
      </c>
      <c r="H24" s="33"/>
      <c r="I24" s="70"/>
      <c r="J24" s="8"/>
      <c r="K24" s="8"/>
      <c r="L24" s="39"/>
      <c r="M24" s="8"/>
      <c r="N24" s="110" t="e">
        <f t="shared" si="1"/>
        <v>#DIV/0!</v>
      </c>
      <c r="O24" s="81"/>
      <c r="P24" s="33"/>
      <c r="Q24" s="70"/>
      <c r="R24" s="8"/>
      <c r="S24" s="8"/>
      <c r="T24" s="8"/>
      <c r="U24" s="8"/>
      <c r="V24" s="55" t="e">
        <f t="shared" si="2"/>
        <v>#DIV/0!</v>
      </c>
      <c r="W24" s="81"/>
      <c r="X24" s="56"/>
      <c r="Y24" s="71"/>
      <c r="Z24" s="60"/>
      <c r="AA24" s="60"/>
      <c r="AB24" s="56"/>
      <c r="AC24" s="71"/>
      <c r="AD24" s="60"/>
      <c r="AE24" s="61"/>
      <c r="AF24" s="87"/>
    </row>
    <row r="25" spans="2:46" ht="15.75" thickBot="1" x14ac:dyDescent="0.3">
      <c r="B25" s="112" t="s">
        <v>48</v>
      </c>
      <c r="C25" s="15"/>
      <c r="D25" s="35"/>
      <c r="E25" s="83"/>
      <c r="F25" s="83"/>
      <c r="G25" s="91" t="e">
        <f t="shared" si="0"/>
        <v>#DIV/0!</v>
      </c>
      <c r="H25" s="33"/>
      <c r="I25" s="70"/>
      <c r="J25" s="8"/>
      <c r="K25" s="8"/>
      <c r="L25" s="39"/>
      <c r="M25" s="8"/>
      <c r="N25" s="110" t="e">
        <f t="shared" si="1"/>
        <v>#DIV/0!</v>
      </c>
      <c r="O25" s="81"/>
      <c r="P25" s="33"/>
      <c r="Q25" s="70"/>
      <c r="R25" s="8"/>
      <c r="S25" s="8"/>
      <c r="T25" s="8"/>
      <c r="U25" s="8"/>
      <c r="V25" s="55" t="e">
        <f t="shared" si="2"/>
        <v>#DIV/0!</v>
      </c>
      <c r="W25" s="81"/>
      <c r="X25" s="56"/>
      <c r="Y25" s="71"/>
      <c r="Z25" s="60"/>
      <c r="AA25" s="60"/>
      <c r="AB25" s="56"/>
      <c r="AC25" s="71"/>
      <c r="AD25" s="60"/>
      <c r="AE25" s="61"/>
      <c r="AF25" s="87"/>
    </row>
    <row r="26" spans="2:46" ht="15.75" thickBot="1" x14ac:dyDescent="0.3">
      <c r="B26" s="112" t="s">
        <v>48</v>
      </c>
      <c r="C26" s="15"/>
      <c r="D26" s="35"/>
      <c r="E26" s="83"/>
      <c r="F26" s="83"/>
      <c r="G26" s="91" t="e">
        <f t="shared" si="0"/>
        <v>#DIV/0!</v>
      </c>
      <c r="H26" s="33"/>
      <c r="I26" s="70"/>
      <c r="J26" s="8"/>
      <c r="K26" s="8"/>
      <c r="L26" s="39"/>
      <c r="M26" s="8"/>
      <c r="N26" s="110" t="e">
        <f t="shared" si="1"/>
        <v>#DIV/0!</v>
      </c>
      <c r="O26" s="81"/>
      <c r="P26" s="33"/>
      <c r="Q26" s="70"/>
      <c r="R26" s="8"/>
      <c r="S26" s="8"/>
      <c r="T26" s="8"/>
      <c r="U26" s="8"/>
      <c r="V26" s="55" t="e">
        <f t="shared" si="2"/>
        <v>#DIV/0!</v>
      </c>
      <c r="W26" s="81"/>
      <c r="X26" s="56"/>
      <c r="Y26" s="71"/>
      <c r="Z26" s="60"/>
      <c r="AA26" s="60"/>
      <c r="AB26" s="56"/>
      <c r="AC26" s="71"/>
      <c r="AD26" s="60"/>
      <c r="AE26" s="61"/>
      <c r="AF26" s="87"/>
      <c r="AG26" s="202" t="s">
        <v>19</v>
      </c>
      <c r="AH26" s="202"/>
      <c r="AI26" s="202"/>
      <c r="AJ26" s="202"/>
      <c r="AL26" s="203" t="s">
        <v>23</v>
      </c>
      <c r="AM26" s="203"/>
      <c r="AN26" s="203"/>
      <c r="AO26" s="203"/>
      <c r="AQ26" s="204" t="s">
        <v>33</v>
      </c>
      <c r="AR26" s="204"/>
      <c r="AS26" s="204"/>
      <c r="AT26" s="204"/>
    </row>
    <row r="27" spans="2:46" ht="15.75" thickBot="1" x14ac:dyDescent="0.3">
      <c r="B27" s="112" t="s">
        <v>48</v>
      </c>
      <c r="C27" s="15"/>
      <c r="D27" s="35"/>
      <c r="E27" s="83"/>
      <c r="F27" s="83"/>
      <c r="G27" s="91" t="e">
        <f t="shared" si="0"/>
        <v>#DIV/0!</v>
      </c>
      <c r="H27" s="33"/>
      <c r="I27" s="70"/>
      <c r="J27" s="8"/>
      <c r="K27" s="8"/>
      <c r="L27" s="39"/>
      <c r="M27" s="8"/>
      <c r="N27" s="110" t="e">
        <f t="shared" si="1"/>
        <v>#DIV/0!</v>
      </c>
      <c r="O27" s="81"/>
      <c r="P27" s="33"/>
      <c r="Q27" s="70"/>
      <c r="R27" s="8"/>
      <c r="S27" s="8"/>
      <c r="T27" s="8"/>
      <c r="U27" s="8"/>
      <c r="V27" s="55" t="e">
        <f t="shared" si="2"/>
        <v>#DIV/0!</v>
      </c>
      <c r="W27" s="81"/>
      <c r="X27" s="56"/>
      <c r="Y27" s="71"/>
      <c r="Z27" s="60"/>
      <c r="AA27" s="60"/>
      <c r="AB27" s="56"/>
      <c r="AC27" s="71"/>
      <c r="AD27" s="60"/>
      <c r="AE27" s="61"/>
      <c r="AF27" s="87"/>
      <c r="AG27" s="199"/>
      <c r="AH27" s="200"/>
      <c r="AI27" s="200"/>
      <c r="AJ27" s="200"/>
      <c r="AL27" s="199"/>
      <c r="AM27" s="200"/>
      <c r="AN27" s="200"/>
      <c r="AO27" s="200"/>
      <c r="AQ27" s="201" t="s">
        <v>12</v>
      </c>
      <c r="AR27" s="201"/>
      <c r="AS27" s="201"/>
      <c r="AT27" s="201"/>
    </row>
    <row r="28" spans="2:46" ht="15.75" thickBot="1" x14ac:dyDescent="0.3">
      <c r="B28" s="112" t="s">
        <v>48</v>
      </c>
      <c r="C28" s="15"/>
      <c r="D28" s="35"/>
      <c r="E28" s="83"/>
      <c r="F28" s="83"/>
      <c r="G28" s="91" t="e">
        <f t="shared" si="0"/>
        <v>#DIV/0!</v>
      </c>
      <c r="H28" s="33"/>
      <c r="I28" s="70"/>
      <c r="J28" s="8"/>
      <c r="K28" s="8"/>
      <c r="L28" s="39"/>
      <c r="M28" s="8"/>
      <c r="N28" s="110" t="e">
        <f t="shared" si="1"/>
        <v>#DIV/0!</v>
      </c>
      <c r="O28" s="81"/>
      <c r="P28" s="33"/>
      <c r="Q28" s="70"/>
      <c r="R28" s="8"/>
      <c r="S28" s="8"/>
      <c r="T28" s="8"/>
      <c r="U28" s="8"/>
      <c r="V28" s="55" t="e">
        <f t="shared" si="2"/>
        <v>#DIV/0!</v>
      </c>
      <c r="W28" s="81"/>
      <c r="X28" s="56"/>
      <c r="Y28" s="71"/>
      <c r="Z28" s="60"/>
      <c r="AA28" s="60"/>
      <c r="AB28" s="56"/>
      <c r="AC28" s="71"/>
      <c r="AD28" s="60"/>
      <c r="AE28" s="61"/>
      <c r="AF28" s="87"/>
      <c r="AG28" s="15" t="s">
        <v>13</v>
      </c>
      <c r="AH28" s="16" t="s">
        <v>18</v>
      </c>
      <c r="AI28" s="47">
        <v>9.9000000000000008E-3</v>
      </c>
      <c r="AJ28" s="26"/>
      <c r="AL28" s="15" t="s">
        <v>13</v>
      </c>
      <c r="AM28" s="16" t="s">
        <v>18</v>
      </c>
      <c r="AN28" s="53">
        <f>0.005</f>
        <v>5.0000000000000001E-3</v>
      </c>
      <c r="AO28" s="26"/>
      <c r="AQ28" s="15" t="s">
        <v>13</v>
      </c>
      <c r="AR28" s="16" t="s">
        <v>14</v>
      </c>
      <c r="AS28" s="42">
        <f>AD31+(AD31*0.2)</f>
        <v>0</v>
      </c>
      <c r="AT28" s="26"/>
    </row>
    <row r="29" spans="2:46" ht="15.75" thickBot="1" x14ac:dyDescent="0.3">
      <c r="B29" s="112" t="s">
        <v>48</v>
      </c>
      <c r="C29" s="15"/>
      <c r="D29" s="35"/>
      <c r="E29" s="83"/>
      <c r="F29" s="83"/>
      <c r="G29" s="91" t="e">
        <f t="shared" si="0"/>
        <v>#DIV/0!</v>
      </c>
      <c r="H29" s="33"/>
      <c r="I29" s="70"/>
      <c r="J29" s="8"/>
      <c r="K29" s="8"/>
      <c r="L29" s="39"/>
      <c r="M29" s="8"/>
      <c r="N29" s="110" t="e">
        <f t="shared" si="1"/>
        <v>#DIV/0!</v>
      </c>
      <c r="O29" s="81"/>
      <c r="P29" s="33"/>
      <c r="Q29" s="70"/>
      <c r="R29" s="8"/>
      <c r="S29" s="8"/>
      <c r="T29" s="8"/>
      <c r="U29" s="8"/>
      <c r="V29" s="55" t="e">
        <f t="shared" si="2"/>
        <v>#DIV/0!</v>
      </c>
      <c r="W29" s="81"/>
      <c r="X29" s="56"/>
      <c r="Y29" s="71"/>
      <c r="Z29" s="60"/>
      <c r="AA29" s="60"/>
      <c r="AB29" s="56"/>
      <c r="AC29" s="71"/>
      <c r="AD29" s="60"/>
      <c r="AE29" s="61"/>
      <c r="AF29" s="87"/>
      <c r="AG29" s="15" t="s">
        <v>15</v>
      </c>
      <c r="AH29" s="16" t="s">
        <v>17</v>
      </c>
      <c r="AI29" s="47">
        <v>0.01</v>
      </c>
      <c r="AJ29" s="47">
        <v>0.02</v>
      </c>
      <c r="AL29" s="15" t="s">
        <v>15</v>
      </c>
      <c r="AM29" s="16" t="s">
        <v>17</v>
      </c>
      <c r="AN29" s="53">
        <f>AN28+0.001</f>
        <v>6.0000000000000001E-3</v>
      </c>
      <c r="AO29" s="54" t="e">
        <f>AN30-0.0001</f>
        <v>#DIV/0!</v>
      </c>
      <c r="AQ29" s="15" t="s">
        <v>15</v>
      </c>
      <c r="AR29" s="16" t="s">
        <v>17</v>
      </c>
      <c r="AS29" s="42">
        <f>AS30+1</f>
        <v>1</v>
      </c>
      <c r="AT29" s="42">
        <f>AS28-1</f>
        <v>-1</v>
      </c>
    </row>
    <row r="30" spans="2:46" ht="15.75" thickBot="1" x14ac:dyDescent="0.3">
      <c r="B30" s="112" t="s">
        <v>48</v>
      </c>
      <c r="C30" s="15"/>
      <c r="D30" s="35"/>
      <c r="E30" s="83"/>
      <c r="F30" s="72"/>
      <c r="G30" s="92"/>
      <c r="H30" s="34"/>
      <c r="I30" s="70"/>
      <c r="J30" s="9"/>
      <c r="K30" s="9"/>
      <c r="L30" s="39"/>
      <c r="M30" s="9"/>
      <c r="N30" s="110" t="e">
        <f t="shared" si="1"/>
        <v>#DIV/0!</v>
      </c>
      <c r="O30" s="81"/>
      <c r="P30" s="34"/>
      <c r="Q30" s="70"/>
      <c r="R30" s="9"/>
      <c r="S30" s="9"/>
      <c r="T30" s="8"/>
      <c r="U30" s="9"/>
      <c r="V30" s="55" t="e">
        <f t="shared" si="2"/>
        <v>#DIV/0!</v>
      </c>
      <c r="W30" s="82"/>
      <c r="X30" s="57"/>
      <c r="Y30" s="71"/>
      <c r="Z30" s="62"/>
      <c r="AA30" s="60"/>
      <c r="AB30" s="57"/>
      <c r="AC30" s="71"/>
      <c r="AD30" s="62"/>
      <c r="AE30" s="61"/>
      <c r="AF30" s="87"/>
      <c r="AG30" s="15" t="s">
        <v>16</v>
      </c>
      <c r="AH30" s="16" t="s">
        <v>14</v>
      </c>
      <c r="AI30" s="47">
        <v>2.01E-2</v>
      </c>
      <c r="AJ30" s="26"/>
      <c r="AL30" s="15" t="s">
        <v>16</v>
      </c>
      <c r="AM30" s="16" t="s">
        <v>14</v>
      </c>
      <c r="AN30" s="53" t="e">
        <f>V31-(V31*0.02)</f>
        <v>#DIV/0!</v>
      </c>
      <c r="AO30" s="26"/>
      <c r="AQ30" s="15" t="s">
        <v>16</v>
      </c>
      <c r="AR30" s="16" t="s">
        <v>18</v>
      </c>
      <c r="AS30" s="42">
        <f>AD31-(AD31*0.2)</f>
        <v>0</v>
      </c>
      <c r="AT30" s="26"/>
    </row>
    <row r="31" spans="2:46" ht="15.75" thickBot="1" x14ac:dyDescent="0.3">
      <c r="C31" s="87"/>
      <c r="D31" s="18" t="s">
        <v>4</v>
      </c>
      <c r="E31" s="78"/>
      <c r="F31" s="78"/>
      <c r="G31" s="78"/>
      <c r="H31" s="37">
        <f>SUM(H5:H30)</f>
        <v>0</v>
      </c>
      <c r="I31" s="36"/>
      <c r="J31" s="35">
        <f>SUM(J5:J30)</f>
        <v>0</v>
      </c>
      <c r="K31" s="35">
        <f>SUM(K5:K30)</f>
        <v>0</v>
      </c>
      <c r="L31" s="27"/>
      <c r="M31" s="27">
        <f>SUM(M5:M30)</f>
        <v>0</v>
      </c>
      <c r="N31" s="27" t="e">
        <f>SUM(N5:N30)</f>
        <v>#DIV/0!</v>
      </c>
      <c r="O31" s="26"/>
      <c r="P31" s="36">
        <f t="shared" ref="P31:V31" si="3">SUM(P5:P30)</f>
        <v>0</v>
      </c>
      <c r="Q31" s="37"/>
      <c r="R31" s="27">
        <f t="shared" si="3"/>
        <v>0</v>
      </c>
      <c r="S31" s="27">
        <f t="shared" si="3"/>
        <v>0</v>
      </c>
      <c r="T31" s="27"/>
      <c r="U31" s="27">
        <f t="shared" si="3"/>
        <v>0</v>
      </c>
      <c r="V31" s="27" t="e">
        <f t="shared" si="3"/>
        <v>#DIV/0!</v>
      </c>
      <c r="W31" s="25"/>
      <c r="X31" s="58">
        <f>SUM(X5:X30)</f>
        <v>0</v>
      </c>
      <c r="Y31" s="58"/>
      <c r="Z31" s="63">
        <f>SUM(Z5:Z30)</f>
        <v>0</v>
      </c>
      <c r="AA31" s="63"/>
      <c r="AB31" s="58">
        <f>SUM(AB5:AB30)</f>
        <v>0</v>
      </c>
      <c r="AC31" s="58"/>
      <c r="AD31" s="63">
        <f>SUM(AD5:AD30)</f>
        <v>0</v>
      </c>
      <c r="AE31" s="65"/>
      <c r="AF31" s="87"/>
    </row>
    <row r="32" spans="2:46" ht="15.75" thickBot="1" x14ac:dyDescent="0.3">
      <c r="C32" s="88"/>
      <c r="D32" s="17" t="s">
        <v>5</v>
      </c>
      <c r="E32" s="79" t="e">
        <f>AVERAGE(E6:E31)</f>
        <v>#DIV/0!</v>
      </c>
      <c r="F32" s="79" t="e">
        <f>AVERAGE(F6:F31)</f>
        <v>#DIV/0!</v>
      </c>
      <c r="G32" s="79" t="e">
        <f>AVERAGE(G6:G31)</f>
        <v>#DIV/0!</v>
      </c>
      <c r="H32" s="36" t="e">
        <f>AVERAGE(H5:H30)</f>
        <v>#DIV/0!</v>
      </c>
      <c r="I32" s="46"/>
      <c r="J32" s="40" t="e">
        <f t="shared" ref="J32:Z32" si="4">AVERAGE(J5:J30)</f>
        <v>#DIV/0!</v>
      </c>
      <c r="K32" s="41" t="e">
        <f>AVERAGE(K6:K30)</f>
        <v>#DIV/0!</v>
      </c>
      <c r="L32" s="41"/>
      <c r="M32" s="40" t="e">
        <f t="shared" si="4"/>
        <v>#DIV/0!</v>
      </c>
      <c r="N32" s="45" t="e">
        <f>AVERAGE(N6:N30)</f>
        <v>#DIV/0!</v>
      </c>
      <c r="O32" s="45"/>
      <c r="P32" s="36" t="e">
        <f t="shared" si="4"/>
        <v>#DIV/0!</v>
      </c>
      <c r="Q32" s="68"/>
      <c r="R32" s="51" t="e">
        <f t="shared" si="4"/>
        <v>#DIV/0!</v>
      </c>
      <c r="S32" s="50" t="e">
        <f t="shared" si="4"/>
        <v>#DIV/0!</v>
      </c>
      <c r="T32" s="50"/>
      <c r="U32" s="51" t="e">
        <f t="shared" si="4"/>
        <v>#DIV/0!</v>
      </c>
      <c r="V32" s="45" t="e">
        <f>AVERAGE(V6:V30)</f>
        <v>#DIV/0!</v>
      </c>
      <c r="W32" s="45"/>
      <c r="X32" s="59" t="e">
        <f t="shared" si="4"/>
        <v>#DIV/0!</v>
      </c>
      <c r="Y32" s="59"/>
      <c r="Z32" s="64" t="e">
        <f t="shared" si="4"/>
        <v>#DIV/0!</v>
      </c>
      <c r="AA32" s="64"/>
      <c r="AB32" s="59" t="e">
        <f>AVERAGE(AB6:AB30)</f>
        <v>#DIV/0!</v>
      </c>
      <c r="AC32" s="59"/>
      <c r="AD32" s="64" t="e">
        <f>AVERAGE(AD5:AD30)</f>
        <v>#DIV/0!</v>
      </c>
      <c r="AE32" s="74"/>
      <c r="AF32" s="87"/>
    </row>
    <row r="34" spans="2:46" ht="15.75" thickBot="1" x14ac:dyDescent="0.3">
      <c r="AB34" s="9"/>
      <c r="AC34" s="9"/>
      <c r="AD34" s="9"/>
    </row>
    <row r="35" spans="2:46" x14ac:dyDescent="0.25">
      <c r="C35" s="10"/>
      <c r="D35" s="12"/>
      <c r="E35" s="12"/>
      <c r="F35" s="12"/>
      <c r="G35" s="12"/>
      <c r="H35" s="12"/>
      <c r="I35" s="12"/>
      <c r="J35" s="12"/>
      <c r="K35" s="208" t="s">
        <v>37</v>
      </c>
      <c r="L35" s="208"/>
      <c r="M35" s="208"/>
      <c r="N35" s="208"/>
      <c r="O35" s="208"/>
      <c r="P35" s="208"/>
      <c r="Q35" s="208"/>
      <c r="R35" s="208"/>
      <c r="S35" s="208"/>
      <c r="T35" s="125"/>
      <c r="U35" s="12"/>
      <c r="V35" s="12"/>
      <c r="W35" s="12"/>
      <c r="X35" s="12"/>
      <c r="Y35" s="12"/>
      <c r="Z35" s="12"/>
      <c r="AA35" s="12"/>
      <c r="AB35" s="12"/>
      <c r="AC35" s="13"/>
      <c r="AD35" s="13"/>
      <c r="AE35" s="94"/>
      <c r="AF35" s="87"/>
    </row>
    <row r="36" spans="2:46" ht="15.75" thickBot="1" x14ac:dyDescent="0.3">
      <c r="C36" s="11"/>
      <c r="D36" s="13"/>
      <c r="E36" s="13"/>
      <c r="F36" s="13"/>
      <c r="G36" s="13"/>
      <c r="H36" s="13"/>
      <c r="I36" s="13"/>
      <c r="J36" s="13"/>
      <c r="K36" s="209"/>
      <c r="L36" s="209"/>
      <c r="M36" s="209"/>
      <c r="N36" s="209"/>
      <c r="O36" s="209"/>
      <c r="P36" s="209"/>
      <c r="Q36" s="209"/>
      <c r="R36" s="209"/>
      <c r="S36" s="209"/>
      <c r="T36" s="69"/>
      <c r="U36" s="13"/>
      <c r="V36" s="13"/>
      <c r="W36" s="13"/>
      <c r="X36" s="52"/>
      <c r="Y36" s="13"/>
      <c r="Z36" s="13"/>
      <c r="AA36" s="13"/>
      <c r="AB36" s="52"/>
      <c r="AC36" s="13"/>
      <c r="AD36" s="13"/>
      <c r="AE36" s="52"/>
      <c r="AF36" s="87"/>
    </row>
    <row r="37" spans="2:46" ht="15.75" thickBot="1" x14ac:dyDescent="0.3">
      <c r="C37" s="210"/>
      <c r="D37" s="211"/>
      <c r="E37" s="205"/>
      <c r="F37" s="206"/>
      <c r="G37" s="207"/>
      <c r="H37" s="205" t="s">
        <v>2</v>
      </c>
      <c r="I37" s="206"/>
      <c r="J37" s="206"/>
      <c r="K37" s="206"/>
      <c r="L37" s="206"/>
      <c r="M37" s="206"/>
      <c r="N37" s="206"/>
      <c r="O37" s="207"/>
      <c r="P37" s="205" t="s">
        <v>3</v>
      </c>
      <c r="Q37" s="206"/>
      <c r="R37" s="206"/>
      <c r="S37" s="206"/>
      <c r="T37" s="206"/>
      <c r="U37" s="206"/>
      <c r="V37" s="206"/>
      <c r="W37" s="207"/>
      <c r="X37" s="205" t="s">
        <v>29</v>
      </c>
      <c r="Y37" s="206"/>
      <c r="Z37" s="206"/>
      <c r="AA37" s="207"/>
      <c r="AB37" s="205" t="s">
        <v>28</v>
      </c>
      <c r="AC37" s="206"/>
      <c r="AD37" s="206"/>
      <c r="AE37" s="207"/>
      <c r="AF37" s="87"/>
    </row>
    <row r="38" spans="2:46" ht="45.75" thickBot="1" x14ac:dyDescent="0.3">
      <c r="C38" s="212"/>
      <c r="D38" s="213"/>
      <c r="E38" s="20" t="s">
        <v>34</v>
      </c>
      <c r="F38" s="20" t="s">
        <v>35</v>
      </c>
      <c r="G38" s="20" t="s">
        <v>36</v>
      </c>
      <c r="H38" s="19" t="s">
        <v>7</v>
      </c>
      <c r="I38" s="21"/>
      <c r="J38" s="20" t="s">
        <v>8</v>
      </c>
      <c r="K38" s="20" t="s">
        <v>9</v>
      </c>
      <c r="L38" s="20"/>
      <c r="M38" s="29" t="s">
        <v>10</v>
      </c>
      <c r="N38" s="30" t="s">
        <v>27</v>
      </c>
      <c r="O38" s="30"/>
      <c r="P38" s="21" t="s">
        <v>7</v>
      </c>
      <c r="Q38" s="21"/>
      <c r="R38" s="20" t="s">
        <v>8</v>
      </c>
      <c r="S38" s="20" t="s">
        <v>9</v>
      </c>
      <c r="T38" s="20"/>
      <c r="U38" s="29" t="s">
        <v>10</v>
      </c>
      <c r="V38" s="29" t="s">
        <v>27</v>
      </c>
      <c r="W38" s="29"/>
      <c r="X38" s="89" t="s">
        <v>7</v>
      </c>
      <c r="Y38" s="28"/>
      <c r="Z38" s="29" t="s">
        <v>11</v>
      </c>
      <c r="AA38" s="30"/>
      <c r="AB38" s="89" t="s">
        <v>7</v>
      </c>
      <c r="AC38" s="28"/>
      <c r="AD38" s="29" t="s">
        <v>11</v>
      </c>
      <c r="AE38" s="29"/>
      <c r="AF38" s="87"/>
    </row>
    <row r="39" spans="2:46" ht="15.75" thickBot="1" x14ac:dyDescent="0.3">
      <c r="C39" s="178" t="s">
        <v>0</v>
      </c>
      <c r="D39" s="179" t="s">
        <v>6</v>
      </c>
      <c r="E39" s="67"/>
      <c r="F39" s="67"/>
      <c r="G39" s="67"/>
      <c r="H39" s="23"/>
      <c r="I39" s="23"/>
      <c r="J39" s="23"/>
      <c r="K39" s="23"/>
      <c r="L39" s="23"/>
      <c r="M39" s="23"/>
      <c r="N39" s="22"/>
      <c r="O39" s="77"/>
      <c r="P39" s="23"/>
      <c r="Q39" s="23"/>
      <c r="R39" s="23"/>
      <c r="S39" s="23"/>
      <c r="T39" s="23"/>
      <c r="U39" s="24"/>
      <c r="V39" s="22"/>
      <c r="W39" s="22"/>
      <c r="X39" s="98"/>
      <c r="Y39" s="99"/>
      <c r="Z39" s="100"/>
      <c r="AA39" s="101"/>
      <c r="AB39" s="32"/>
      <c r="AC39" s="32"/>
      <c r="AD39" s="31"/>
      <c r="AE39" s="90"/>
      <c r="AF39" s="87"/>
    </row>
    <row r="40" spans="2:46" ht="15.75" thickBot="1" x14ac:dyDescent="0.3">
      <c r="B40" s="112" t="s">
        <v>38</v>
      </c>
      <c r="C40" s="15"/>
      <c r="D40" s="66"/>
      <c r="E40" s="80" t="str">
        <f t="shared" ref="E40:E65" si="5">IF(ISBLANK(H40),"",AVERAGE(I40,Q40,Y40,AC40))</f>
        <v/>
      </c>
      <c r="F40" s="80" t="str">
        <f>IF(ISBLANK(J40),"",AVERAGE(L40,T40,AA40,AE40))</f>
        <v/>
      </c>
      <c r="G40" s="91" t="e">
        <f>IF(ISBLANK(N40),"",AVERAGE(O40,V40))</f>
        <v>#DIV/0!</v>
      </c>
      <c r="H40" s="84"/>
      <c r="I40" s="85"/>
      <c r="J40" s="39"/>
      <c r="K40" s="39"/>
      <c r="L40" s="39"/>
      <c r="M40" s="39"/>
      <c r="N40" s="110" t="e">
        <f>M40/J40</f>
        <v>#DIV/0!</v>
      </c>
      <c r="O40" s="49" t="e">
        <f>IF(ISBLANK(N40),"",IF(N40&lt;$AI$29,1,IF(N40&gt;$AI$30&lt;$AJ$30,2,IF(N40&gt;$AI$31,3,2))))</f>
        <v>#DIV/0!</v>
      </c>
      <c r="P40" s="33"/>
      <c r="Q40" s="70"/>
      <c r="R40" s="8"/>
      <c r="S40" s="8"/>
      <c r="T40" s="8"/>
      <c r="U40" s="39"/>
      <c r="V40" s="55" t="e">
        <f t="shared" ref="V40:V65" si="6">U40/R40</f>
        <v>#DIV/0!</v>
      </c>
      <c r="W40" s="48" t="e">
        <f>IF(ISBLANK(V40),"",IF(V40&lt;$AN$29,1,IF(V40&gt;$AN$30&lt;$AO$30,2,IF(V40&gt;$AN$31,3,2))))</f>
        <v>#DIV/0!</v>
      </c>
      <c r="X40" s="56"/>
      <c r="Y40" s="71" t="str">
        <f t="shared" ref="Y40:Y43" si="7">IF(ISBLANK(X40),"",IF(X40&gt;$AS$9,1,IF(X40&gt;$AS$10&lt;$AT$10,2,IF(X40&lt;$AS$11,3,2))))</f>
        <v/>
      </c>
      <c r="Z40" s="60"/>
      <c r="AA40" s="60" t="str">
        <f>IF(ISBLANK(Z40),"",IF(Z40&gt;$AS$16,1,IF(Z40&gt;$AS$17&lt;$AT$17,2,IF(Z40&lt;$AS$18,3,2))))</f>
        <v/>
      </c>
      <c r="AB40" s="56"/>
      <c r="AC40" s="71"/>
      <c r="AD40" s="60"/>
      <c r="AE40" s="60" t="str">
        <f>IF(ISBLANK(AD40),"",IF(AD40&gt;$AS$29,1,IF(AD40&gt;$AS$30&lt;$AT$30,2,IF(AD40&lt;$AS$31,3,2))))</f>
        <v/>
      </c>
      <c r="AF40" s="87"/>
      <c r="AG40" s="202" t="s">
        <v>20</v>
      </c>
      <c r="AH40" s="202"/>
      <c r="AI40" s="202"/>
      <c r="AJ40" s="202"/>
      <c r="AL40" s="203" t="s">
        <v>26</v>
      </c>
      <c r="AM40" s="203"/>
      <c r="AN40" s="203"/>
      <c r="AO40" s="203"/>
      <c r="AQ40" s="204" t="s">
        <v>30</v>
      </c>
      <c r="AR40" s="204"/>
      <c r="AS40" s="204"/>
      <c r="AT40" s="204"/>
    </row>
    <row r="41" spans="2:46" ht="15.75" thickBot="1" x14ac:dyDescent="0.3">
      <c r="B41" s="112" t="s">
        <v>38</v>
      </c>
      <c r="C41" s="15"/>
      <c r="D41" s="35"/>
      <c r="E41" s="80" t="str">
        <f t="shared" si="5"/>
        <v/>
      </c>
      <c r="F41" s="80" t="str">
        <f t="shared" ref="F41:F65" si="8">IF(ISBLANK(J41),"",AVERAGE(L41,T41,AA41,AE41))</f>
        <v/>
      </c>
      <c r="G41" s="91" t="e">
        <f t="shared" ref="G41:G65" si="9">IF(ISBLANK(N41),"",AVERAGE(O41,W41))</f>
        <v>#DIV/0!</v>
      </c>
      <c r="H41" s="84"/>
      <c r="I41" s="85"/>
      <c r="J41" s="39"/>
      <c r="K41" s="39"/>
      <c r="L41" s="39"/>
      <c r="M41" s="39"/>
      <c r="N41" s="110" t="e">
        <f t="shared" ref="N41:N65" si="10">M41/J41</f>
        <v>#DIV/0!</v>
      </c>
      <c r="O41" s="49" t="e">
        <f t="shared" ref="O41:O65" si="11">IF(ISBLANK(N41),"",IF(N41&lt;$AI$29,1,IF(N41&gt;$AI$30&lt;$AJ$30,2,IF(N41&gt;$AI$31,3,2))))</f>
        <v>#DIV/0!</v>
      </c>
      <c r="P41" s="33"/>
      <c r="Q41" s="70"/>
      <c r="R41" s="8"/>
      <c r="S41" s="8"/>
      <c r="T41" s="8"/>
      <c r="U41" s="39"/>
      <c r="V41" s="55" t="e">
        <f t="shared" si="6"/>
        <v>#DIV/0!</v>
      </c>
      <c r="W41" s="48" t="e">
        <f t="shared" ref="W41:W65" si="12">IF(ISBLANK(V41),"",IF(V41&lt;$AN$29,1,IF(V41&gt;$AN$30&lt;$AO$30,2,IF(V41&gt;$AN$31,3,2))))</f>
        <v>#DIV/0!</v>
      </c>
      <c r="X41" s="56"/>
      <c r="Y41" s="71" t="str">
        <f t="shared" si="7"/>
        <v/>
      </c>
      <c r="Z41" s="60"/>
      <c r="AA41" s="60" t="str">
        <f t="shared" ref="AA41:AA65" si="13">IF(ISBLANK(Z41),"",IF(Z41&gt;$AS$16,1,IF(Z41&gt;$AS$17&lt;$AT$17,2,IF(Z41&lt;$AS$18,3,2))))</f>
        <v/>
      </c>
      <c r="AB41" s="56"/>
      <c r="AC41" s="71"/>
      <c r="AD41" s="60"/>
      <c r="AE41" s="60" t="str">
        <f t="shared" ref="AE41:AE65" si="14">IF(ISBLANK(AD41),"",IF(AD41&gt;$AS$29,1,IF(AD41&gt;$AS$30&lt;$AT$30,2,IF(AD41&lt;$AS$31,3,2))))</f>
        <v/>
      </c>
      <c r="AF41" s="87"/>
      <c r="AG41" s="201" t="s">
        <v>12</v>
      </c>
      <c r="AH41" s="201"/>
      <c r="AI41" s="201"/>
      <c r="AJ41" s="201"/>
      <c r="AL41" s="201" t="s">
        <v>12</v>
      </c>
      <c r="AM41" s="201"/>
      <c r="AN41" s="201"/>
      <c r="AO41" s="201"/>
      <c r="AQ41" s="201" t="s">
        <v>12</v>
      </c>
      <c r="AR41" s="201"/>
      <c r="AS41" s="201"/>
      <c r="AT41" s="201"/>
    </row>
    <row r="42" spans="2:46" ht="15.75" thickBot="1" x14ac:dyDescent="0.3">
      <c r="B42" s="112" t="s">
        <v>38</v>
      </c>
      <c r="C42" s="15"/>
      <c r="D42" s="35"/>
      <c r="E42" s="80" t="str">
        <f t="shared" si="5"/>
        <v/>
      </c>
      <c r="F42" s="80" t="str">
        <f t="shared" si="8"/>
        <v/>
      </c>
      <c r="G42" s="91" t="e">
        <f t="shared" si="9"/>
        <v>#DIV/0!</v>
      </c>
      <c r="H42" s="84"/>
      <c r="I42" s="85"/>
      <c r="J42" s="39"/>
      <c r="K42" s="39"/>
      <c r="L42" s="39"/>
      <c r="M42" s="39"/>
      <c r="N42" s="110" t="e">
        <f t="shared" si="10"/>
        <v>#DIV/0!</v>
      </c>
      <c r="O42" s="49" t="e">
        <f t="shared" si="11"/>
        <v>#DIV/0!</v>
      </c>
      <c r="P42" s="33"/>
      <c r="Q42" s="70"/>
      <c r="R42" s="8"/>
      <c r="S42" s="8"/>
      <c r="T42" s="8"/>
      <c r="U42" s="39"/>
      <c r="V42" s="55" t="e">
        <f t="shared" si="6"/>
        <v>#DIV/0!</v>
      </c>
      <c r="W42" s="48" t="e">
        <f t="shared" si="12"/>
        <v>#DIV/0!</v>
      </c>
      <c r="X42" s="56"/>
      <c r="Y42" s="71" t="str">
        <f t="shared" si="7"/>
        <v/>
      </c>
      <c r="Z42" s="60"/>
      <c r="AA42" s="60" t="str">
        <f t="shared" si="13"/>
        <v/>
      </c>
      <c r="AB42" s="56"/>
      <c r="AC42" s="71"/>
      <c r="AD42" s="60"/>
      <c r="AE42" s="60" t="str">
        <f t="shared" si="14"/>
        <v/>
      </c>
      <c r="AF42" s="87"/>
      <c r="AG42" s="15" t="s">
        <v>13</v>
      </c>
      <c r="AH42" s="16" t="s">
        <v>14</v>
      </c>
      <c r="AI42" s="38">
        <f>H66+(H66*0.2)</f>
        <v>0</v>
      </c>
      <c r="AJ42" s="26"/>
      <c r="AL42" s="15" t="s">
        <v>13</v>
      </c>
      <c r="AM42" s="16" t="s">
        <v>14</v>
      </c>
      <c r="AN42" s="38">
        <f>P66+(P66*0.2)</f>
        <v>0</v>
      </c>
      <c r="AO42" s="26"/>
      <c r="AQ42" s="15" t="s">
        <v>13</v>
      </c>
      <c r="AR42" s="16" t="s">
        <v>14</v>
      </c>
      <c r="AS42" s="38">
        <f>X69+(X69*0.2)</f>
        <v>0</v>
      </c>
      <c r="AT42" s="26"/>
    </row>
    <row r="43" spans="2:46" ht="15.75" thickBot="1" x14ac:dyDescent="0.3">
      <c r="B43" s="112" t="s">
        <v>38</v>
      </c>
      <c r="C43" s="15"/>
      <c r="D43" s="35"/>
      <c r="E43" s="80" t="str">
        <f t="shared" si="5"/>
        <v/>
      </c>
      <c r="F43" s="80" t="str">
        <f t="shared" si="8"/>
        <v/>
      </c>
      <c r="G43" s="91" t="e">
        <f t="shared" si="9"/>
        <v>#DIV/0!</v>
      </c>
      <c r="H43" s="84"/>
      <c r="I43" s="85"/>
      <c r="J43" s="39"/>
      <c r="K43" s="39"/>
      <c r="L43" s="39"/>
      <c r="M43" s="39"/>
      <c r="N43" s="110" t="e">
        <f t="shared" si="10"/>
        <v>#DIV/0!</v>
      </c>
      <c r="O43" s="49" t="e">
        <f t="shared" si="11"/>
        <v>#DIV/0!</v>
      </c>
      <c r="P43" s="33"/>
      <c r="Q43" s="70"/>
      <c r="R43" s="39"/>
      <c r="S43" s="39"/>
      <c r="T43" s="8"/>
      <c r="U43" s="39"/>
      <c r="V43" s="55" t="e">
        <f t="shared" si="6"/>
        <v>#DIV/0!</v>
      </c>
      <c r="W43" s="48" t="e">
        <f t="shared" si="12"/>
        <v>#DIV/0!</v>
      </c>
      <c r="X43" s="56"/>
      <c r="Y43" s="71" t="str">
        <f t="shared" si="7"/>
        <v/>
      </c>
      <c r="Z43" s="60"/>
      <c r="AA43" s="60" t="str">
        <f t="shared" si="13"/>
        <v/>
      </c>
      <c r="AB43" s="56"/>
      <c r="AC43" s="71"/>
      <c r="AD43" s="60"/>
      <c r="AE43" s="60" t="str">
        <f t="shared" si="14"/>
        <v/>
      </c>
      <c r="AF43" s="87"/>
      <c r="AG43" s="15" t="s">
        <v>15</v>
      </c>
      <c r="AH43" s="16" t="s">
        <v>17</v>
      </c>
      <c r="AI43" s="38">
        <f>AI44+0.00001</f>
        <v>1.0000000000000001E-5</v>
      </c>
      <c r="AJ43" s="38">
        <f>AI42-0.00001</f>
        <v>-1.0000000000000001E-5</v>
      </c>
      <c r="AL43" s="15" t="s">
        <v>15</v>
      </c>
      <c r="AM43" s="16" t="s">
        <v>17</v>
      </c>
      <c r="AN43" s="38">
        <f>AN44+0.00001</f>
        <v>1.0000000000000001E-5</v>
      </c>
      <c r="AO43" s="38">
        <f>AN42-0.00001</f>
        <v>-1.0000000000000001E-5</v>
      </c>
      <c r="AQ43" s="15" t="s">
        <v>15</v>
      </c>
      <c r="AR43" s="16" t="s">
        <v>17</v>
      </c>
      <c r="AS43" s="38">
        <f>AS44+0.00001</f>
        <v>1.0000000000000001E-5</v>
      </c>
      <c r="AT43" s="38">
        <f>AS42-0.0001</f>
        <v>-1E-4</v>
      </c>
    </row>
    <row r="44" spans="2:46" ht="15.75" thickBot="1" x14ac:dyDescent="0.3">
      <c r="B44" s="112" t="s">
        <v>38</v>
      </c>
      <c r="C44" s="15"/>
      <c r="D44" s="35"/>
      <c r="E44" s="80" t="str">
        <f t="shared" si="5"/>
        <v/>
      </c>
      <c r="F44" s="80" t="str">
        <f t="shared" si="8"/>
        <v/>
      </c>
      <c r="G44" s="91" t="e">
        <f t="shared" si="9"/>
        <v>#DIV/0!</v>
      </c>
      <c r="H44" s="84"/>
      <c r="I44" s="85"/>
      <c r="J44" s="39"/>
      <c r="K44" s="39"/>
      <c r="L44" s="39"/>
      <c r="M44" s="39"/>
      <c r="N44" s="110" t="e">
        <f t="shared" si="10"/>
        <v>#DIV/0!</v>
      </c>
      <c r="O44" s="49" t="e">
        <f t="shared" si="11"/>
        <v>#DIV/0!</v>
      </c>
      <c r="P44" s="33"/>
      <c r="Q44" s="70"/>
      <c r="R44" s="39"/>
      <c r="S44" s="39"/>
      <c r="T44" s="8"/>
      <c r="U44" s="39"/>
      <c r="V44" s="55" t="e">
        <f t="shared" si="6"/>
        <v>#DIV/0!</v>
      </c>
      <c r="W44" s="48" t="e">
        <f t="shared" si="12"/>
        <v>#DIV/0!</v>
      </c>
      <c r="X44" s="56"/>
      <c r="Y44" s="71"/>
      <c r="Z44" s="60"/>
      <c r="AA44" s="60" t="str">
        <f t="shared" si="13"/>
        <v/>
      </c>
      <c r="AB44" s="56"/>
      <c r="AC44" s="71"/>
      <c r="AD44" s="60"/>
      <c r="AE44" s="60" t="str">
        <f t="shared" si="14"/>
        <v/>
      </c>
      <c r="AF44" s="87"/>
      <c r="AG44" s="15" t="s">
        <v>16</v>
      </c>
      <c r="AH44" s="16" t="s">
        <v>18</v>
      </c>
      <c r="AI44" s="38">
        <f>H66-(H66*0.2)</f>
        <v>0</v>
      </c>
      <c r="AJ44" s="26"/>
      <c r="AL44" s="15" t="s">
        <v>16</v>
      </c>
      <c r="AM44" s="16" t="s">
        <v>18</v>
      </c>
      <c r="AN44" s="38">
        <f>P66-(P66*0.2)</f>
        <v>0</v>
      </c>
      <c r="AO44" s="26"/>
      <c r="AQ44" s="15" t="s">
        <v>16</v>
      </c>
      <c r="AR44" s="16" t="s">
        <v>18</v>
      </c>
      <c r="AS44" s="38">
        <f>X69-(X69*0.2)</f>
        <v>0</v>
      </c>
      <c r="AT44" s="26"/>
    </row>
    <row r="45" spans="2:46" ht="15.75" thickBot="1" x14ac:dyDescent="0.3">
      <c r="B45" s="112" t="s">
        <v>38</v>
      </c>
      <c r="C45" s="15"/>
      <c r="D45" s="35"/>
      <c r="E45" s="80" t="str">
        <f t="shared" si="5"/>
        <v/>
      </c>
      <c r="F45" s="80" t="str">
        <f t="shared" si="8"/>
        <v/>
      </c>
      <c r="G45" s="91" t="e">
        <f t="shared" si="9"/>
        <v>#DIV/0!</v>
      </c>
      <c r="H45" s="84"/>
      <c r="I45" s="85"/>
      <c r="J45" s="39"/>
      <c r="K45" s="39"/>
      <c r="L45" s="39"/>
      <c r="M45" s="39"/>
      <c r="N45" s="110" t="e">
        <f t="shared" si="10"/>
        <v>#DIV/0!</v>
      </c>
      <c r="O45" s="49" t="e">
        <f t="shared" si="11"/>
        <v>#DIV/0!</v>
      </c>
      <c r="P45" s="33"/>
      <c r="Q45" s="70"/>
      <c r="R45" s="39"/>
      <c r="S45" s="39"/>
      <c r="T45" s="8"/>
      <c r="U45" s="39"/>
      <c r="V45" s="55" t="e">
        <f t="shared" si="6"/>
        <v>#DIV/0!</v>
      </c>
      <c r="W45" s="48" t="e">
        <f t="shared" si="12"/>
        <v>#DIV/0!</v>
      </c>
      <c r="X45" s="56"/>
      <c r="Y45" s="71"/>
      <c r="Z45" s="60"/>
      <c r="AA45" s="60" t="str">
        <f t="shared" si="13"/>
        <v/>
      </c>
      <c r="AB45" s="56"/>
      <c r="AC45" s="71"/>
      <c r="AD45" s="60"/>
      <c r="AE45" s="60" t="str">
        <f t="shared" si="14"/>
        <v/>
      </c>
      <c r="AF45" s="87"/>
    </row>
    <row r="46" spans="2:46" ht="15.75" thickBot="1" x14ac:dyDescent="0.3">
      <c r="B46" s="112" t="s">
        <v>38</v>
      </c>
      <c r="C46" s="15"/>
      <c r="D46" s="35"/>
      <c r="E46" s="80"/>
      <c r="F46" s="80"/>
      <c r="G46" s="91" t="e">
        <f t="shared" si="9"/>
        <v>#DIV/0!</v>
      </c>
      <c r="H46" s="84"/>
      <c r="I46" s="85"/>
      <c r="J46" s="39"/>
      <c r="K46" s="39"/>
      <c r="L46" s="39"/>
      <c r="M46" s="39"/>
      <c r="N46" s="110" t="e">
        <f t="shared" si="10"/>
        <v>#DIV/0!</v>
      </c>
      <c r="O46" s="49"/>
      <c r="P46" s="33"/>
      <c r="Q46" s="70"/>
      <c r="R46" s="39"/>
      <c r="S46" s="39"/>
      <c r="T46" s="8"/>
      <c r="U46" s="39"/>
      <c r="V46" s="55" t="e">
        <f t="shared" si="6"/>
        <v>#DIV/0!</v>
      </c>
      <c r="W46" s="48" t="e">
        <f t="shared" si="12"/>
        <v>#DIV/0!</v>
      </c>
      <c r="X46" s="56"/>
      <c r="Y46" s="71"/>
      <c r="Z46" s="60"/>
      <c r="AA46" s="60"/>
      <c r="AB46" s="56"/>
      <c r="AC46" s="71"/>
      <c r="AD46" s="60"/>
      <c r="AE46" s="60"/>
      <c r="AF46" s="87"/>
    </row>
    <row r="47" spans="2:46" ht="15.75" thickBot="1" x14ac:dyDescent="0.3">
      <c r="B47" s="112" t="s">
        <v>38</v>
      </c>
      <c r="C47" s="15"/>
      <c r="D47" s="35"/>
      <c r="E47" s="80"/>
      <c r="F47" s="80"/>
      <c r="G47" s="91" t="e">
        <f t="shared" si="9"/>
        <v>#DIV/0!</v>
      </c>
      <c r="H47" s="84"/>
      <c r="I47" s="85"/>
      <c r="J47" s="39"/>
      <c r="K47" s="39"/>
      <c r="L47" s="39"/>
      <c r="M47" s="39"/>
      <c r="N47" s="110" t="e">
        <f t="shared" si="10"/>
        <v>#DIV/0!</v>
      </c>
      <c r="O47" s="49"/>
      <c r="P47" s="33"/>
      <c r="Q47" s="70"/>
      <c r="R47" s="39"/>
      <c r="S47" s="39"/>
      <c r="T47" s="8"/>
      <c r="U47" s="39"/>
      <c r="V47" s="55" t="e">
        <f t="shared" si="6"/>
        <v>#DIV/0!</v>
      </c>
      <c r="W47" s="48" t="e">
        <f t="shared" si="12"/>
        <v>#DIV/0!</v>
      </c>
      <c r="X47" s="56"/>
      <c r="Y47" s="71"/>
      <c r="Z47" s="60"/>
      <c r="AA47" s="60"/>
      <c r="AB47" s="56"/>
      <c r="AC47" s="71"/>
      <c r="AD47" s="60"/>
      <c r="AE47" s="60"/>
      <c r="AF47" s="87"/>
      <c r="AG47" s="202" t="s">
        <v>21</v>
      </c>
      <c r="AH47" s="202"/>
      <c r="AI47" s="202"/>
      <c r="AJ47" s="202"/>
      <c r="AL47" s="203" t="s">
        <v>25</v>
      </c>
      <c r="AM47" s="203"/>
      <c r="AN47" s="203"/>
      <c r="AO47" s="203"/>
      <c r="AQ47" s="204" t="s">
        <v>31</v>
      </c>
      <c r="AR47" s="204"/>
      <c r="AS47" s="204"/>
      <c r="AT47" s="204"/>
    </row>
    <row r="48" spans="2:46" ht="15.75" thickBot="1" x14ac:dyDescent="0.3">
      <c r="B48" s="112" t="s">
        <v>38</v>
      </c>
      <c r="C48" s="15"/>
      <c r="D48" s="35"/>
      <c r="E48" s="80"/>
      <c r="F48" s="80"/>
      <c r="G48" s="91" t="e">
        <f t="shared" si="9"/>
        <v>#DIV/0!</v>
      </c>
      <c r="H48" s="84"/>
      <c r="I48" s="85"/>
      <c r="J48" s="39"/>
      <c r="K48" s="39"/>
      <c r="L48" s="39"/>
      <c r="M48" s="39"/>
      <c r="N48" s="110" t="e">
        <f t="shared" si="10"/>
        <v>#DIV/0!</v>
      </c>
      <c r="O48" s="49"/>
      <c r="P48" s="33"/>
      <c r="Q48" s="70"/>
      <c r="R48" s="39"/>
      <c r="S48" s="39"/>
      <c r="T48" s="8"/>
      <c r="U48" s="39"/>
      <c r="V48" s="55" t="e">
        <f t="shared" si="6"/>
        <v>#DIV/0!</v>
      </c>
      <c r="W48" s="48" t="e">
        <f t="shared" si="12"/>
        <v>#DIV/0!</v>
      </c>
      <c r="X48" s="56"/>
      <c r="Y48" s="71"/>
      <c r="Z48" s="60"/>
      <c r="AA48" s="60"/>
      <c r="AB48" s="56"/>
      <c r="AC48" s="71"/>
      <c r="AD48" s="60"/>
      <c r="AE48" s="60"/>
      <c r="AF48" s="87"/>
      <c r="AG48" s="201" t="s">
        <v>12</v>
      </c>
      <c r="AH48" s="201"/>
      <c r="AI48" s="201"/>
      <c r="AJ48" s="201"/>
      <c r="AL48" s="201" t="s">
        <v>12</v>
      </c>
      <c r="AM48" s="201"/>
      <c r="AN48" s="201"/>
      <c r="AO48" s="201"/>
      <c r="AQ48" s="201" t="s">
        <v>12</v>
      </c>
      <c r="AR48" s="201"/>
      <c r="AS48" s="201"/>
      <c r="AT48" s="201"/>
    </row>
    <row r="49" spans="2:46" ht="15.75" thickBot="1" x14ac:dyDescent="0.3">
      <c r="B49" s="112" t="s">
        <v>38</v>
      </c>
      <c r="C49" s="15"/>
      <c r="D49" s="35"/>
      <c r="E49" s="80"/>
      <c r="F49" s="80"/>
      <c r="G49" s="91" t="e">
        <f t="shared" si="9"/>
        <v>#DIV/0!</v>
      </c>
      <c r="H49" s="84"/>
      <c r="I49" s="85"/>
      <c r="J49" s="39"/>
      <c r="K49" s="39"/>
      <c r="L49" s="39"/>
      <c r="M49" s="39"/>
      <c r="N49" s="110" t="e">
        <f t="shared" si="10"/>
        <v>#DIV/0!</v>
      </c>
      <c r="O49" s="49"/>
      <c r="P49" s="33"/>
      <c r="Q49" s="70"/>
      <c r="R49" s="39"/>
      <c r="S49" s="39"/>
      <c r="T49" s="8"/>
      <c r="U49" s="39"/>
      <c r="V49" s="55" t="e">
        <f t="shared" si="6"/>
        <v>#DIV/0!</v>
      </c>
      <c r="W49" s="48" t="e">
        <f t="shared" si="12"/>
        <v>#DIV/0!</v>
      </c>
      <c r="X49" s="56"/>
      <c r="Y49" s="71"/>
      <c r="Z49" s="60"/>
      <c r="AA49" s="60"/>
      <c r="AB49" s="56"/>
      <c r="AC49" s="71"/>
      <c r="AD49" s="60"/>
      <c r="AE49" s="60"/>
      <c r="AF49" s="87"/>
      <c r="AG49" s="15" t="s">
        <v>13</v>
      </c>
      <c r="AH49" s="16" t="s">
        <v>14</v>
      </c>
      <c r="AI49" s="42">
        <f>J66+(J66*0.2)</f>
        <v>0</v>
      </c>
      <c r="AJ49" s="26"/>
      <c r="AL49" s="15" t="s">
        <v>13</v>
      </c>
      <c r="AM49" s="16" t="s">
        <v>14</v>
      </c>
      <c r="AN49" s="42">
        <f>R66+(R66*0.2)</f>
        <v>0</v>
      </c>
      <c r="AO49" s="26"/>
      <c r="AQ49" s="15" t="s">
        <v>13</v>
      </c>
      <c r="AR49" s="16" t="s">
        <v>14</v>
      </c>
      <c r="AS49" s="42">
        <f>Z69+(Z69*0.2)</f>
        <v>0</v>
      </c>
      <c r="AT49" s="26"/>
    </row>
    <row r="50" spans="2:46" ht="15.75" thickBot="1" x14ac:dyDescent="0.3">
      <c r="B50" s="112" t="s">
        <v>38</v>
      </c>
      <c r="C50" s="15"/>
      <c r="D50" s="35"/>
      <c r="E50" s="80"/>
      <c r="F50" s="80"/>
      <c r="G50" s="91" t="e">
        <f t="shared" si="9"/>
        <v>#DIV/0!</v>
      </c>
      <c r="H50" s="84"/>
      <c r="I50" s="85"/>
      <c r="J50" s="39"/>
      <c r="K50" s="39"/>
      <c r="L50" s="39"/>
      <c r="M50" s="39"/>
      <c r="N50" s="110" t="e">
        <f t="shared" si="10"/>
        <v>#DIV/0!</v>
      </c>
      <c r="O50" s="49"/>
      <c r="P50" s="33"/>
      <c r="Q50" s="70"/>
      <c r="R50" s="39"/>
      <c r="S50" s="39"/>
      <c r="T50" s="8"/>
      <c r="U50" s="39"/>
      <c r="V50" s="55" t="e">
        <f t="shared" si="6"/>
        <v>#DIV/0!</v>
      </c>
      <c r="W50" s="48" t="e">
        <f t="shared" si="12"/>
        <v>#DIV/0!</v>
      </c>
      <c r="X50" s="56"/>
      <c r="Y50" s="71"/>
      <c r="Z50" s="60"/>
      <c r="AA50" s="60"/>
      <c r="AB50" s="56"/>
      <c r="AC50" s="71"/>
      <c r="AD50" s="60"/>
      <c r="AE50" s="60"/>
      <c r="AF50" s="87"/>
      <c r="AG50" s="15" t="s">
        <v>15</v>
      </c>
      <c r="AH50" s="16" t="s">
        <v>17</v>
      </c>
      <c r="AI50" s="42">
        <f>AI51+1</f>
        <v>1</v>
      </c>
      <c r="AJ50" s="43">
        <f>AI49-1</f>
        <v>-1</v>
      </c>
      <c r="AL50" s="15" t="s">
        <v>15</v>
      </c>
      <c r="AM50" s="16" t="s">
        <v>17</v>
      </c>
      <c r="AN50" s="42">
        <f>AN51+1</f>
        <v>1</v>
      </c>
      <c r="AO50" s="43">
        <f>AN49-1</f>
        <v>-1</v>
      </c>
      <c r="AQ50" s="15" t="s">
        <v>15</v>
      </c>
      <c r="AR50" s="16" t="s">
        <v>17</v>
      </c>
      <c r="AS50" s="42">
        <f>AS51+0.01</f>
        <v>0.01</v>
      </c>
      <c r="AT50" s="42">
        <f>AS49-0.1</f>
        <v>-0.1</v>
      </c>
    </row>
    <row r="51" spans="2:46" ht="15.75" thickBot="1" x14ac:dyDescent="0.3">
      <c r="B51" s="112" t="s">
        <v>38</v>
      </c>
      <c r="C51" s="15"/>
      <c r="D51" s="35"/>
      <c r="E51" s="80"/>
      <c r="F51" s="80"/>
      <c r="G51" s="91" t="e">
        <f t="shared" si="9"/>
        <v>#DIV/0!</v>
      </c>
      <c r="H51" s="84"/>
      <c r="I51" s="85"/>
      <c r="J51" s="39"/>
      <c r="K51" s="39"/>
      <c r="L51" s="39"/>
      <c r="M51" s="39"/>
      <c r="N51" s="110" t="e">
        <f t="shared" si="10"/>
        <v>#DIV/0!</v>
      </c>
      <c r="O51" s="49"/>
      <c r="P51" s="33"/>
      <c r="Q51" s="70"/>
      <c r="R51" s="39"/>
      <c r="S51" s="39"/>
      <c r="T51" s="8"/>
      <c r="U51" s="39"/>
      <c r="V51" s="55" t="e">
        <f t="shared" si="6"/>
        <v>#DIV/0!</v>
      </c>
      <c r="W51" s="48" t="e">
        <f t="shared" si="12"/>
        <v>#DIV/0!</v>
      </c>
      <c r="X51" s="56"/>
      <c r="Y51" s="71"/>
      <c r="Z51" s="60"/>
      <c r="AA51" s="60"/>
      <c r="AB51" s="56"/>
      <c r="AC51" s="71"/>
      <c r="AD51" s="60"/>
      <c r="AE51" s="60"/>
      <c r="AF51" s="87"/>
      <c r="AG51" s="15" t="s">
        <v>16</v>
      </c>
      <c r="AH51" s="16" t="s">
        <v>18</v>
      </c>
      <c r="AI51" s="42">
        <f>J66-(J66*0.2)</f>
        <v>0</v>
      </c>
      <c r="AJ51" s="26"/>
      <c r="AL51" s="15" t="s">
        <v>16</v>
      </c>
      <c r="AM51" s="16" t="s">
        <v>18</v>
      </c>
      <c r="AN51" s="42">
        <f>R66-(R66*0.2)</f>
        <v>0</v>
      </c>
      <c r="AO51" s="26"/>
      <c r="AQ51" s="15" t="s">
        <v>16</v>
      </c>
      <c r="AR51" s="16" t="s">
        <v>18</v>
      </c>
      <c r="AS51" s="42">
        <f>Z69-(Z69*0.2)</f>
        <v>0</v>
      </c>
      <c r="AT51" s="26"/>
    </row>
    <row r="52" spans="2:46" ht="15.75" thickBot="1" x14ac:dyDescent="0.3">
      <c r="B52" s="112" t="s">
        <v>38</v>
      </c>
      <c r="C52" s="15"/>
      <c r="D52" s="35"/>
      <c r="E52" s="80"/>
      <c r="F52" s="80"/>
      <c r="G52" s="91" t="e">
        <f t="shared" si="9"/>
        <v>#DIV/0!</v>
      </c>
      <c r="H52" s="84"/>
      <c r="I52" s="85"/>
      <c r="J52" s="39"/>
      <c r="K52" s="39"/>
      <c r="L52" s="39"/>
      <c r="M52" s="39"/>
      <c r="N52" s="110" t="e">
        <f t="shared" si="10"/>
        <v>#DIV/0!</v>
      </c>
      <c r="O52" s="49"/>
      <c r="P52" s="33"/>
      <c r="Q52" s="70"/>
      <c r="R52" s="39"/>
      <c r="S52" s="39"/>
      <c r="T52" s="8"/>
      <c r="U52" s="39"/>
      <c r="V52" s="55" t="e">
        <f t="shared" si="6"/>
        <v>#DIV/0!</v>
      </c>
      <c r="W52" s="48" t="e">
        <f t="shared" si="12"/>
        <v>#DIV/0!</v>
      </c>
      <c r="X52" s="56"/>
      <c r="Y52" s="71"/>
      <c r="Z52" s="60"/>
      <c r="AA52" s="60"/>
      <c r="AB52" s="56"/>
      <c r="AC52" s="71"/>
      <c r="AD52" s="60"/>
      <c r="AE52" s="60"/>
      <c r="AF52" s="87"/>
      <c r="AI52" s="8"/>
      <c r="AN52" s="8"/>
    </row>
    <row r="53" spans="2:46" ht="15.75" thickBot="1" x14ac:dyDescent="0.3">
      <c r="B53" s="112" t="s">
        <v>38</v>
      </c>
      <c r="C53" s="15"/>
      <c r="D53" s="35"/>
      <c r="E53" s="80"/>
      <c r="F53" s="80"/>
      <c r="G53" s="91" t="e">
        <f t="shared" si="9"/>
        <v>#DIV/0!</v>
      </c>
      <c r="H53" s="84"/>
      <c r="I53" s="85"/>
      <c r="J53" s="39"/>
      <c r="K53" s="39"/>
      <c r="L53" s="39"/>
      <c r="M53" s="39"/>
      <c r="N53" s="110" t="e">
        <f t="shared" si="10"/>
        <v>#DIV/0!</v>
      </c>
      <c r="O53" s="49"/>
      <c r="P53" s="33"/>
      <c r="Q53" s="70"/>
      <c r="R53" s="39"/>
      <c r="S53" s="39"/>
      <c r="T53" s="8"/>
      <c r="U53" s="39"/>
      <c r="V53" s="55" t="e">
        <f t="shared" si="6"/>
        <v>#DIV/0!</v>
      </c>
      <c r="W53" s="48" t="e">
        <f t="shared" si="12"/>
        <v>#DIV/0!</v>
      </c>
      <c r="X53" s="56"/>
      <c r="Y53" s="71"/>
      <c r="Z53" s="60"/>
      <c r="AA53" s="60"/>
      <c r="AB53" s="56"/>
      <c r="AC53" s="71"/>
      <c r="AD53" s="60"/>
      <c r="AE53" s="60"/>
      <c r="AF53" s="87"/>
      <c r="AG53" s="202" t="s">
        <v>22</v>
      </c>
      <c r="AH53" s="202"/>
      <c r="AI53" s="202"/>
      <c r="AJ53" s="202"/>
      <c r="AL53" s="203" t="s">
        <v>24</v>
      </c>
      <c r="AM53" s="203"/>
      <c r="AN53" s="203"/>
      <c r="AO53" s="203"/>
      <c r="AQ53" s="204" t="s">
        <v>32</v>
      </c>
      <c r="AR53" s="204"/>
      <c r="AS53" s="204"/>
      <c r="AT53" s="204"/>
    </row>
    <row r="54" spans="2:46" ht="15.75" thickBot="1" x14ac:dyDescent="0.3">
      <c r="B54" s="112" t="s">
        <v>38</v>
      </c>
      <c r="C54" s="15"/>
      <c r="D54" s="35"/>
      <c r="E54" s="80"/>
      <c r="F54" s="80"/>
      <c r="G54" s="91" t="e">
        <f t="shared" si="9"/>
        <v>#DIV/0!</v>
      </c>
      <c r="H54" s="84"/>
      <c r="I54" s="85"/>
      <c r="J54" s="39"/>
      <c r="K54" s="39"/>
      <c r="L54" s="39"/>
      <c r="M54" s="39"/>
      <c r="N54" s="110" t="e">
        <f t="shared" si="10"/>
        <v>#DIV/0!</v>
      </c>
      <c r="O54" s="49"/>
      <c r="P54" s="33"/>
      <c r="Q54" s="70"/>
      <c r="R54" s="39"/>
      <c r="S54" s="39"/>
      <c r="T54" s="8"/>
      <c r="U54" s="39"/>
      <c r="V54" s="55" t="e">
        <f t="shared" si="6"/>
        <v>#DIV/0!</v>
      </c>
      <c r="W54" s="48" t="e">
        <f t="shared" si="12"/>
        <v>#DIV/0!</v>
      </c>
      <c r="X54" s="56"/>
      <c r="Y54" s="71"/>
      <c r="Z54" s="60"/>
      <c r="AA54" s="60"/>
      <c r="AB54" s="56"/>
      <c r="AC54" s="71"/>
      <c r="AD54" s="60"/>
      <c r="AE54" s="60"/>
      <c r="AF54" s="87"/>
      <c r="AG54" s="201" t="s">
        <v>12</v>
      </c>
      <c r="AH54" s="201"/>
      <c r="AI54" s="201"/>
      <c r="AJ54" s="201"/>
      <c r="AL54" s="201" t="s">
        <v>12</v>
      </c>
      <c r="AM54" s="201"/>
      <c r="AN54" s="201"/>
      <c r="AO54" s="201"/>
      <c r="AQ54" s="201" t="s">
        <v>12</v>
      </c>
      <c r="AR54" s="201"/>
      <c r="AS54" s="201"/>
      <c r="AT54" s="201"/>
    </row>
    <row r="55" spans="2:46" ht="15.75" thickBot="1" x14ac:dyDescent="0.3">
      <c r="B55" s="112" t="s">
        <v>38</v>
      </c>
      <c r="C55" s="15"/>
      <c r="D55" s="35"/>
      <c r="E55" s="80"/>
      <c r="F55" s="80"/>
      <c r="G55" s="91" t="e">
        <f t="shared" si="9"/>
        <v>#DIV/0!</v>
      </c>
      <c r="H55" s="84"/>
      <c r="I55" s="85"/>
      <c r="J55" s="39"/>
      <c r="K55" s="39"/>
      <c r="L55" s="39"/>
      <c r="M55" s="39"/>
      <c r="N55" s="110" t="e">
        <f t="shared" si="10"/>
        <v>#DIV/0!</v>
      </c>
      <c r="O55" s="49"/>
      <c r="P55" s="33"/>
      <c r="Q55" s="70"/>
      <c r="R55" s="39"/>
      <c r="S55" s="39"/>
      <c r="T55" s="8"/>
      <c r="U55" s="39"/>
      <c r="V55" s="55" t="e">
        <f t="shared" si="6"/>
        <v>#DIV/0!</v>
      </c>
      <c r="W55" s="48" t="e">
        <f t="shared" si="12"/>
        <v>#DIV/0!</v>
      </c>
      <c r="X55" s="56"/>
      <c r="Y55" s="71"/>
      <c r="Z55" s="60"/>
      <c r="AA55" s="60"/>
      <c r="AB55" s="56"/>
      <c r="AC55" s="71"/>
      <c r="AD55" s="60"/>
      <c r="AE55" s="60"/>
      <c r="AF55" s="87"/>
      <c r="AG55" s="15" t="s">
        <v>13</v>
      </c>
      <c r="AH55" s="16" t="s">
        <v>14</v>
      </c>
      <c r="AI55" s="44">
        <f>K69+(K69*0.2)</f>
        <v>0</v>
      </c>
      <c r="AJ55" s="26"/>
      <c r="AL55" s="15" t="s">
        <v>13</v>
      </c>
      <c r="AM55" s="16" t="s">
        <v>14</v>
      </c>
      <c r="AN55" s="44">
        <f>S66+(S66*0.2)</f>
        <v>0</v>
      </c>
      <c r="AO55" s="26"/>
      <c r="AQ55" s="15" t="s">
        <v>13</v>
      </c>
      <c r="AR55" s="16" t="s">
        <v>14</v>
      </c>
      <c r="AS55" s="38">
        <f>AB69+(AB69*0.2)</f>
        <v>0</v>
      </c>
      <c r="AT55" s="26"/>
    </row>
    <row r="56" spans="2:46" ht="15.75" thickBot="1" x14ac:dyDescent="0.3">
      <c r="B56" s="112" t="s">
        <v>38</v>
      </c>
      <c r="C56" s="15"/>
      <c r="D56" s="35"/>
      <c r="E56" s="80"/>
      <c r="F56" s="80"/>
      <c r="G56" s="91" t="e">
        <f t="shared" si="9"/>
        <v>#DIV/0!</v>
      </c>
      <c r="H56" s="84"/>
      <c r="I56" s="85"/>
      <c r="J56" s="39"/>
      <c r="K56" s="39"/>
      <c r="L56" s="39"/>
      <c r="M56" s="39"/>
      <c r="N56" s="110" t="e">
        <f t="shared" si="10"/>
        <v>#DIV/0!</v>
      </c>
      <c r="O56" s="49"/>
      <c r="P56" s="33"/>
      <c r="Q56" s="70"/>
      <c r="R56" s="39"/>
      <c r="S56" s="39"/>
      <c r="T56" s="8"/>
      <c r="U56" s="39"/>
      <c r="V56" s="55" t="e">
        <f t="shared" si="6"/>
        <v>#DIV/0!</v>
      </c>
      <c r="W56" s="48" t="e">
        <f t="shared" si="12"/>
        <v>#DIV/0!</v>
      </c>
      <c r="X56" s="56"/>
      <c r="Y56" s="71"/>
      <c r="Z56" s="60"/>
      <c r="AA56" s="60"/>
      <c r="AB56" s="56"/>
      <c r="AC56" s="71"/>
      <c r="AD56" s="60"/>
      <c r="AE56" s="60"/>
      <c r="AF56" s="87"/>
      <c r="AG56" s="15" t="s">
        <v>15</v>
      </c>
      <c r="AH56" s="16" t="s">
        <v>17</v>
      </c>
      <c r="AI56" s="44">
        <f>AI57+1</f>
        <v>1</v>
      </c>
      <c r="AJ56" s="44">
        <f>AI55-1</f>
        <v>-1</v>
      </c>
      <c r="AL56" s="15" t="s">
        <v>15</v>
      </c>
      <c r="AM56" s="16" t="s">
        <v>17</v>
      </c>
      <c r="AN56" s="44">
        <f>AN57+0.1</f>
        <v>0.1</v>
      </c>
      <c r="AO56" s="44">
        <f>AN55-0.1</f>
        <v>-0.1</v>
      </c>
      <c r="AQ56" s="15" t="s">
        <v>15</v>
      </c>
      <c r="AR56" s="16" t="s">
        <v>17</v>
      </c>
      <c r="AS56" s="38">
        <f>AS57+0.00001</f>
        <v>1.0000000000000001E-5</v>
      </c>
      <c r="AT56" s="38">
        <f>AS55-0.00001</f>
        <v>-1.0000000000000001E-5</v>
      </c>
    </row>
    <row r="57" spans="2:46" ht="15.75" thickBot="1" x14ac:dyDescent="0.3">
      <c r="B57" s="112" t="s">
        <v>38</v>
      </c>
      <c r="C57" s="15"/>
      <c r="D57" s="35"/>
      <c r="E57" s="80" t="str">
        <f t="shared" si="5"/>
        <v/>
      </c>
      <c r="F57" s="80" t="str">
        <f t="shared" si="8"/>
        <v/>
      </c>
      <c r="G57" s="91" t="e">
        <f t="shared" si="9"/>
        <v>#DIV/0!</v>
      </c>
      <c r="H57" s="84"/>
      <c r="I57" s="85"/>
      <c r="J57" s="39"/>
      <c r="K57" s="39"/>
      <c r="L57" s="39"/>
      <c r="M57" s="39"/>
      <c r="N57" s="110" t="e">
        <f t="shared" si="10"/>
        <v>#DIV/0!</v>
      </c>
      <c r="O57" s="49" t="e">
        <f t="shared" si="11"/>
        <v>#DIV/0!</v>
      </c>
      <c r="P57" s="33"/>
      <c r="Q57" s="70"/>
      <c r="R57" s="39"/>
      <c r="S57" s="39"/>
      <c r="T57" s="8"/>
      <c r="U57" s="39"/>
      <c r="V57" s="55" t="e">
        <f t="shared" si="6"/>
        <v>#DIV/0!</v>
      </c>
      <c r="W57" s="48" t="e">
        <f t="shared" si="12"/>
        <v>#DIV/0!</v>
      </c>
      <c r="X57" s="56"/>
      <c r="Y57" s="71"/>
      <c r="Z57" s="60"/>
      <c r="AA57" s="60" t="str">
        <f t="shared" si="13"/>
        <v/>
      </c>
      <c r="AB57" s="56"/>
      <c r="AC57" s="71"/>
      <c r="AD57" s="60"/>
      <c r="AE57" s="60" t="str">
        <f t="shared" si="14"/>
        <v/>
      </c>
      <c r="AF57" s="87"/>
      <c r="AG57" s="15" t="s">
        <v>16</v>
      </c>
      <c r="AH57" s="16" t="s">
        <v>18</v>
      </c>
      <c r="AI57" s="44">
        <f>K69-(K69*0.2)</f>
        <v>0</v>
      </c>
      <c r="AJ57" s="26"/>
      <c r="AL57" s="15" t="s">
        <v>16</v>
      </c>
      <c r="AM57" s="16" t="s">
        <v>18</v>
      </c>
      <c r="AN57" s="44">
        <f>S66-(S66*0.2)</f>
        <v>0</v>
      </c>
      <c r="AO57" s="26"/>
      <c r="AQ57" s="15" t="s">
        <v>16</v>
      </c>
      <c r="AR57" s="16" t="s">
        <v>18</v>
      </c>
      <c r="AS57" s="38">
        <f>AB69-(AB69*0.2)</f>
        <v>0</v>
      </c>
      <c r="AT57" s="26"/>
    </row>
    <row r="58" spans="2:46" ht="15.75" thickBot="1" x14ac:dyDescent="0.3">
      <c r="B58" s="112" t="s">
        <v>38</v>
      </c>
      <c r="C58" s="15"/>
      <c r="D58" s="35"/>
      <c r="E58" s="80" t="str">
        <f t="shared" si="5"/>
        <v/>
      </c>
      <c r="F58" s="80" t="str">
        <f t="shared" si="8"/>
        <v/>
      </c>
      <c r="G58" s="91" t="e">
        <f t="shared" si="9"/>
        <v>#DIV/0!</v>
      </c>
      <c r="H58" s="84"/>
      <c r="I58" s="85"/>
      <c r="J58" s="39"/>
      <c r="K58" s="39"/>
      <c r="L58" s="39"/>
      <c r="M58" s="39"/>
      <c r="N58" s="110" t="e">
        <f t="shared" si="10"/>
        <v>#DIV/0!</v>
      </c>
      <c r="O58" s="49" t="e">
        <f t="shared" si="11"/>
        <v>#DIV/0!</v>
      </c>
      <c r="P58" s="33"/>
      <c r="Q58" s="70"/>
      <c r="R58" s="39"/>
      <c r="S58" s="39"/>
      <c r="T58" s="8"/>
      <c r="U58" s="39"/>
      <c r="V58" s="55" t="e">
        <f t="shared" si="6"/>
        <v>#DIV/0!</v>
      </c>
      <c r="W58" s="48" t="e">
        <f t="shared" si="12"/>
        <v>#DIV/0!</v>
      </c>
      <c r="X58" s="56"/>
      <c r="Y58" s="71"/>
      <c r="Z58" s="60"/>
      <c r="AA58" s="60" t="str">
        <f t="shared" si="13"/>
        <v/>
      </c>
      <c r="AB58" s="56"/>
      <c r="AC58" s="71"/>
      <c r="AD58" s="60"/>
      <c r="AE58" s="60" t="str">
        <f t="shared" si="14"/>
        <v/>
      </c>
      <c r="AF58" s="87"/>
    </row>
    <row r="59" spans="2:46" ht="15.75" thickBot="1" x14ac:dyDescent="0.3">
      <c r="B59" s="112" t="s">
        <v>38</v>
      </c>
      <c r="C59" s="15"/>
      <c r="D59" s="35"/>
      <c r="E59" s="80" t="str">
        <f t="shared" si="5"/>
        <v/>
      </c>
      <c r="F59" s="80" t="str">
        <f t="shared" si="8"/>
        <v/>
      </c>
      <c r="G59" s="91" t="e">
        <f t="shared" si="9"/>
        <v>#DIV/0!</v>
      </c>
      <c r="H59" s="84"/>
      <c r="I59" s="85"/>
      <c r="J59" s="39"/>
      <c r="K59" s="39"/>
      <c r="L59" s="39"/>
      <c r="M59" s="39"/>
      <c r="N59" s="110" t="e">
        <f t="shared" si="10"/>
        <v>#DIV/0!</v>
      </c>
      <c r="O59" s="49" t="e">
        <f t="shared" si="11"/>
        <v>#DIV/0!</v>
      </c>
      <c r="P59" s="33"/>
      <c r="Q59" s="70"/>
      <c r="R59" s="39"/>
      <c r="S59" s="39"/>
      <c r="T59" s="8"/>
      <c r="U59" s="39"/>
      <c r="V59" s="55" t="e">
        <f t="shared" si="6"/>
        <v>#DIV/0!</v>
      </c>
      <c r="W59" s="48" t="e">
        <f t="shared" si="12"/>
        <v>#DIV/0!</v>
      </c>
      <c r="X59" s="56"/>
      <c r="Y59" s="71"/>
      <c r="Z59" s="60"/>
      <c r="AA59" s="60" t="str">
        <f t="shared" si="13"/>
        <v/>
      </c>
      <c r="AB59" s="56"/>
      <c r="AC59" s="71"/>
      <c r="AD59" s="60"/>
      <c r="AE59" s="60" t="str">
        <f t="shared" si="14"/>
        <v/>
      </c>
      <c r="AF59" s="87"/>
    </row>
    <row r="60" spans="2:46" ht="15.75" thickBot="1" x14ac:dyDescent="0.3">
      <c r="B60" s="112" t="s">
        <v>38</v>
      </c>
      <c r="C60" s="15"/>
      <c r="D60" s="35"/>
      <c r="E60" s="80" t="str">
        <f t="shared" si="5"/>
        <v/>
      </c>
      <c r="F60" s="80" t="str">
        <f t="shared" si="8"/>
        <v/>
      </c>
      <c r="G60" s="91" t="e">
        <f t="shared" si="9"/>
        <v>#DIV/0!</v>
      </c>
      <c r="H60" s="84"/>
      <c r="I60" s="85"/>
      <c r="J60" s="39"/>
      <c r="K60" s="39"/>
      <c r="L60" s="39"/>
      <c r="M60" s="39"/>
      <c r="N60" s="110" t="e">
        <f t="shared" si="10"/>
        <v>#DIV/0!</v>
      </c>
      <c r="O60" s="49" t="e">
        <f t="shared" si="11"/>
        <v>#DIV/0!</v>
      </c>
      <c r="P60" s="33"/>
      <c r="Q60" s="70"/>
      <c r="R60" s="39"/>
      <c r="S60" s="39"/>
      <c r="T60" s="8"/>
      <c r="U60" s="39"/>
      <c r="V60" s="55" t="e">
        <f t="shared" si="6"/>
        <v>#DIV/0!</v>
      </c>
      <c r="W60" s="48" t="e">
        <f t="shared" si="12"/>
        <v>#DIV/0!</v>
      </c>
      <c r="X60" s="56"/>
      <c r="Y60" s="71"/>
      <c r="Z60" s="60"/>
      <c r="AA60" s="60" t="str">
        <f t="shared" si="13"/>
        <v/>
      </c>
      <c r="AB60" s="56"/>
      <c r="AC60" s="71"/>
      <c r="AD60" s="60"/>
      <c r="AE60" s="60" t="str">
        <f t="shared" si="14"/>
        <v/>
      </c>
      <c r="AF60" s="87"/>
      <c r="AG60" s="202" t="s">
        <v>19</v>
      </c>
      <c r="AH60" s="202"/>
      <c r="AI60" s="202"/>
      <c r="AJ60" s="202"/>
      <c r="AL60" s="203" t="s">
        <v>23</v>
      </c>
      <c r="AM60" s="203"/>
      <c r="AN60" s="203"/>
      <c r="AO60" s="203"/>
      <c r="AQ60" s="204" t="s">
        <v>33</v>
      </c>
      <c r="AR60" s="204"/>
      <c r="AS60" s="204"/>
      <c r="AT60" s="204"/>
    </row>
    <row r="61" spans="2:46" ht="15.75" thickBot="1" x14ac:dyDescent="0.3">
      <c r="B61" s="112" t="s">
        <v>38</v>
      </c>
      <c r="C61" s="15"/>
      <c r="D61" s="35"/>
      <c r="E61" s="80" t="str">
        <f t="shared" si="5"/>
        <v/>
      </c>
      <c r="F61" s="80" t="str">
        <f t="shared" si="8"/>
        <v/>
      </c>
      <c r="G61" s="91" t="e">
        <f t="shared" si="9"/>
        <v>#DIV/0!</v>
      </c>
      <c r="H61" s="84"/>
      <c r="I61" s="85"/>
      <c r="J61" s="39"/>
      <c r="K61" s="39"/>
      <c r="L61" s="39"/>
      <c r="M61" s="39"/>
      <c r="N61" s="110" t="e">
        <f t="shared" si="10"/>
        <v>#DIV/0!</v>
      </c>
      <c r="O61" s="49" t="e">
        <f t="shared" si="11"/>
        <v>#DIV/0!</v>
      </c>
      <c r="P61" s="33"/>
      <c r="Q61" s="70"/>
      <c r="R61" s="39"/>
      <c r="S61" s="39"/>
      <c r="T61" s="8"/>
      <c r="U61" s="8"/>
      <c r="V61" s="55" t="e">
        <f t="shared" si="6"/>
        <v>#DIV/0!</v>
      </c>
      <c r="W61" s="48" t="e">
        <f t="shared" si="12"/>
        <v>#DIV/0!</v>
      </c>
      <c r="X61" s="56"/>
      <c r="Y61" s="71"/>
      <c r="Z61" s="60"/>
      <c r="AA61" s="60" t="str">
        <f t="shared" si="13"/>
        <v/>
      </c>
      <c r="AB61" s="56"/>
      <c r="AC61" s="71"/>
      <c r="AD61" s="60"/>
      <c r="AE61" s="60" t="str">
        <f t="shared" si="14"/>
        <v/>
      </c>
      <c r="AF61" s="87"/>
      <c r="AG61" s="199"/>
      <c r="AH61" s="200"/>
      <c r="AI61" s="200"/>
      <c r="AJ61" s="200"/>
      <c r="AL61" s="199"/>
      <c r="AM61" s="200"/>
      <c r="AN61" s="200"/>
      <c r="AO61" s="200"/>
      <c r="AQ61" s="201" t="s">
        <v>12</v>
      </c>
      <c r="AR61" s="201"/>
      <c r="AS61" s="201"/>
      <c r="AT61" s="201"/>
    </row>
    <row r="62" spans="2:46" ht="15.75" thickBot="1" x14ac:dyDescent="0.3">
      <c r="B62" s="112" t="s">
        <v>38</v>
      </c>
      <c r="C62" s="15"/>
      <c r="D62" s="35"/>
      <c r="E62" s="80" t="str">
        <f t="shared" si="5"/>
        <v/>
      </c>
      <c r="F62" s="80" t="str">
        <f t="shared" si="8"/>
        <v/>
      </c>
      <c r="G62" s="91" t="e">
        <f t="shared" si="9"/>
        <v>#DIV/0!</v>
      </c>
      <c r="H62" s="84"/>
      <c r="I62" s="85"/>
      <c r="J62" s="39"/>
      <c r="K62" s="39"/>
      <c r="L62" s="39"/>
      <c r="M62" s="39"/>
      <c r="N62" s="110" t="e">
        <f t="shared" si="10"/>
        <v>#DIV/0!</v>
      </c>
      <c r="O62" s="49" t="e">
        <f t="shared" si="11"/>
        <v>#DIV/0!</v>
      </c>
      <c r="P62" s="33"/>
      <c r="Q62" s="70"/>
      <c r="R62" s="39"/>
      <c r="S62" s="39"/>
      <c r="T62" s="8"/>
      <c r="U62" s="8"/>
      <c r="V62" s="55" t="e">
        <f t="shared" si="6"/>
        <v>#DIV/0!</v>
      </c>
      <c r="W62" s="48" t="e">
        <f t="shared" si="12"/>
        <v>#DIV/0!</v>
      </c>
      <c r="X62" s="56"/>
      <c r="Y62" s="71"/>
      <c r="Z62" s="60"/>
      <c r="AA62" s="60" t="str">
        <f t="shared" si="13"/>
        <v/>
      </c>
      <c r="AB62" s="56"/>
      <c r="AC62" s="71"/>
      <c r="AD62" s="60"/>
      <c r="AE62" s="60" t="str">
        <f t="shared" si="14"/>
        <v/>
      </c>
      <c r="AF62" s="87"/>
      <c r="AG62" s="15" t="s">
        <v>13</v>
      </c>
      <c r="AH62" s="16" t="s">
        <v>18</v>
      </c>
      <c r="AI62" s="47">
        <v>9.9000000000000008E-3</v>
      </c>
      <c r="AJ62" s="26"/>
      <c r="AL62" s="15" t="s">
        <v>13</v>
      </c>
      <c r="AM62" s="16" t="s">
        <v>18</v>
      </c>
      <c r="AN62" s="53">
        <f>0.005</f>
        <v>5.0000000000000001E-3</v>
      </c>
      <c r="AO62" s="26"/>
      <c r="AQ62" s="15" t="s">
        <v>13</v>
      </c>
      <c r="AR62" s="16" t="s">
        <v>14</v>
      </c>
      <c r="AS62" s="42">
        <f>AD69+(AD69*0.2)</f>
        <v>0</v>
      </c>
      <c r="AT62" s="26"/>
    </row>
    <row r="63" spans="2:46" ht="15.75" thickBot="1" x14ac:dyDescent="0.3">
      <c r="B63" s="112" t="s">
        <v>38</v>
      </c>
      <c r="C63" s="15"/>
      <c r="D63" s="35"/>
      <c r="E63" s="80" t="str">
        <f t="shared" si="5"/>
        <v/>
      </c>
      <c r="F63" s="80" t="str">
        <f t="shared" si="8"/>
        <v/>
      </c>
      <c r="G63" s="91" t="e">
        <f t="shared" si="9"/>
        <v>#DIV/0!</v>
      </c>
      <c r="H63" s="84"/>
      <c r="I63" s="85"/>
      <c r="J63" s="39"/>
      <c r="K63" s="39"/>
      <c r="L63" s="39"/>
      <c r="M63" s="39"/>
      <c r="N63" s="110" t="e">
        <f t="shared" si="10"/>
        <v>#DIV/0!</v>
      </c>
      <c r="O63" s="49" t="e">
        <f t="shared" si="11"/>
        <v>#DIV/0!</v>
      </c>
      <c r="P63" s="33"/>
      <c r="Q63" s="70"/>
      <c r="R63" s="39"/>
      <c r="S63" s="39"/>
      <c r="T63" s="8"/>
      <c r="U63" s="39"/>
      <c r="V63" s="55" t="e">
        <f t="shared" si="6"/>
        <v>#DIV/0!</v>
      </c>
      <c r="W63" s="48" t="e">
        <f t="shared" si="12"/>
        <v>#DIV/0!</v>
      </c>
      <c r="X63" s="56"/>
      <c r="Y63" s="71"/>
      <c r="Z63" s="60"/>
      <c r="AA63" s="60" t="str">
        <f t="shared" si="13"/>
        <v/>
      </c>
      <c r="AB63" s="56"/>
      <c r="AC63" s="71"/>
      <c r="AD63" s="60"/>
      <c r="AE63" s="60" t="str">
        <f t="shared" si="14"/>
        <v/>
      </c>
      <c r="AF63" s="87"/>
      <c r="AG63" s="15" t="s">
        <v>15</v>
      </c>
      <c r="AH63" s="16" t="s">
        <v>17</v>
      </c>
      <c r="AI63" s="47">
        <v>0.01</v>
      </c>
      <c r="AJ63" s="47">
        <v>0.02</v>
      </c>
      <c r="AL63" s="15" t="s">
        <v>15</v>
      </c>
      <c r="AM63" s="16" t="s">
        <v>17</v>
      </c>
      <c r="AN63" s="53">
        <f>AN62+0.001</f>
        <v>6.0000000000000001E-3</v>
      </c>
      <c r="AO63" s="54">
        <f>AN64-0.0001</f>
        <v>-1E-4</v>
      </c>
      <c r="AQ63" s="15" t="s">
        <v>15</v>
      </c>
      <c r="AR63" s="16" t="s">
        <v>17</v>
      </c>
      <c r="AS63" s="42">
        <f>AS64+1</f>
        <v>1</v>
      </c>
      <c r="AT63" s="42">
        <f>AS62-1</f>
        <v>-1</v>
      </c>
    </row>
    <row r="64" spans="2:46" ht="15.75" thickBot="1" x14ac:dyDescent="0.3">
      <c r="B64" s="112" t="s">
        <v>38</v>
      </c>
      <c r="C64" s="15"/>
      <c r="D64" s="35"/>
      <c r="E64" s="80" t="str">
        <f t="shared" si="5"/>
        <v/>
      </c>
      <c r="F64" s="80" t="str">
        <f t="shared" si="8"/>
        <v/>
      </c>
      <c r="G64" s="91" t="e">
        <f t="shared" si="9"/>
        <v>#DIV/0!</v>
      </c>
      <c r="H64" s="84"/>
      <c r="I64" s="85"/>
      <c r="J64" s="39"/>
      <c r="K64" s="39"/>
      <c r="L64" s="39"/>
      <c r="M64" s="39"/>
      <c r="N64" s="110" t="e">
        <f t="shared" si="10"/>
        <v>#DIV/0!</v>
      </c>
      <c r="O64" s="49" t="e">
        <f t="shared" si="11"/>
        <v>#DIV/0!</v>
      </c>
      <c r="P64" s="33"/>
      <c r="Q64" s="70"/>
      <c r="R64" s="39"/>
      <c r="S64" s="39"/>
      <c r="T64" s="8"/>
      <c r="U64" s="39"/>
      <c r="V64" s="55" t="e">
        <f t="shared" si="6"/>
        <v>#DIV/0!</v>
      </c>
      <c r="W64" s="48" t="e">
        <f t="shared" si="12"/>
        <v>#DIV/0!</v>
      </c>
      <c r="X64" s="56"/>
      <c r="Y64" s="71"/>
      <c r="Z64" s="60"/>
      <c r="AA64" s="60" t="str">
        <f t="shared" si="13"/>
        <v/>
      </c>
      <c r="AB64" s="56"/>
      <c r="AC64" s="71"/>
      <c r="AD64" s="60"/>
      <c r="AE64" s="60" t="str">
        <f t="shared" si="14"/>
        <v/>
      </c>
      <c r="AF64" s="87"/>
      <c r="AG64" s="15" t="s">
        <v>16</v>
      </c>
      <c r="AH64" s="16" t="s">
        <v>14</v>
      </c>
      <c r="AI64" s="47">
        <v>2.01E-2</v>
      </c>
      <c r="AJ64" s="26"/>
      <c r="AL64" s="15" t="s">
        <v>16</v>
      </c>
      <c r="AM64" s="16" t="s">
        <v>14</v>
      </c>
      <c r="AN64" s="53">
        <f>V69-(V69*0.02)</f>
        <v>0</v>
      </c>
      <c r="AO64" s="26"/>
      <c r="AQ64" s="15" t="s">
        <v>16</v>
      </c>
      <c r="AR64" s="16" t="s">
        <v>18</v>
      </c>
      <c r="AS64" s="42">
        <f>AD69-(AD69*0.2)</f>
        <v>0</v>
      </c>
      <c r="AT64" s="26"/>
    </row>
    <row r="65" spans="2:46" ht="15.75" thickBot="1" x14ac:dyDescent="0.3">
      <c r="B65" s="112" t="s">
        <v>38</v>
      </c>
      <c r="C65" s="15"/>
      <c r="D65" s="35"/>
      <c r="E65" s="80" t="str">
        <f t="shared" si="5"/>
        <v/>
      </c>
      <c r="F65" s="80" t="str">
        <f t="shared" si="8"/>
        <v/>
      </c>
      <c r="G65" s="91" t="e">
        <f t="shared" si="9"/>
        <v>#DIV/0!</v>
      </c>
      <c r="H65" s="84"/>
      <c r="I65" s="85"/>
      <c r="J65" s="39"/>
      <c r="K65" s="39"/>
      <c r="L65" s="39"/>
      <c r="M65" s="39"/>
      <c r="N65" s="110" t="e">
        <f t="shared" si="10"/>
        <v>#DIV/0!</v>
      </c>
      <c r="O65" s="49" t="e">
        <f t="shared" si="11"/>
        <v>#DIV/0!</v>
      </c>
      <c r="P65" s="33"/>
      <c r="Q65" s="70"/>
      <c r="R65" s="39"/>
      <c r="S65" s="39"/>
      <c r="T65" s="8"/>
      <c r="U65" s="39"/>
      <c r="V65" s="55" t="e">
        <f t="shared" si="6"/>
        <v>#DIV/0!</v>
      </c>
      <c r="W65" s="48" t="e">
        <f t="shared" si="12"/>
        <v>#DIV/0!</v>
      </c>
      <c r="X65" s="56"/>
      <c r="Y65" s="71"/>
      <c r="Z65" s="60"/>
      <c r="AA65" s="60" t="str">
        <f t="shared" si="13"/>
        <v/>
      </c>
      <c r="AB65" s="56"/>
      <c r="AC65" s="71"/>
      <c r="AD65" s="60"/>
      <c r="AE65" s="60" t="str">
        <f t="shared" si="14"/>
        <v/>
      </c>
      <c r="AF65" s="87"/>
    </row>
    <row r="66" spans="2:46" ht="15.75" thickBot="1" x14ac:dyDescent="0.3">
      <c r="C66" s="87"/>
      <c r="D66" s="18" t="s">
        <v>4</v>
      </c>
      <c r="E66" s="78"/>
      <c r="F66" s="78"/>
      <c r="G66" s="78"/>
      <c r="H66" s="131">
        <f t="shared" ref="H66:AC66" si="15">SUM(H40:H65)</f>
        <v>0</v>
      </c>
      <c r="I66" s="63">
        <f t="shared" si="15"/>
        <v>0</v>
      </c>
      <c r="J66" s="63">
        <f>SUM(J40:J65)</f>
        <v>0</v>
      </c>
      <c r="K66" s="63">
        <f t="shared" si="15"/>
        <v>0</v>
      </c>
      <c r="L66" s="63">
        <f t="shared" si="15"/>
        <v>0</v>
      </c>
      <c r="M66" s="63">
        <f t="shared" si="15"/>
        <v>0</v>
      </c>
      <c r="N66" s="63" t="e">
        <f t="shared" si="15"/>
        <v>#DIV/0!</v>
      </c>
      <c r="O66" s="63" t="e">
        <f t="shared" si="15"/>
        <v>#DIV/0!</v>
      </c>
      <c r="P66" s="131">
        <f t="shared" si="15"/>
        <v>0</v>
      </c>
      <c r="Q66" s="63">
        <f t="shared" si="15"/>
        <v>0</v>
      </c>
      <c r="R66" s="63">
        <f t="shared" si="15"/>
        <v>0</v>
      </c>
      <c r="S66" s="63">
        <f t="shared" si="15"/>
        <v>0</v>
      </c>
      <c r="T66" s="63">
        <f t="shared" si="15"/>
        <v>0</v>
      </c>
      <c r="U66" s="63">
        <f t="shared" si="15"/>
        <v>0</v>
      </c>
      <c r="V66" s="63" t="e">
        <f t="shared" si="15"/>
        <v>#DIV/0!</v>
      </c>
      <c r="W66" s="63" t="e">
        <f t="shared" si="15"/>
        <v>#DIV/0!</v>
      </c>
      <c r="X66" s="131">
        <f t="shared" si="15"/>
        <v>0</v>
      </c>
      <c r="Y66" s="63">
        <f t="shared" si="15"/>
        <v>0</v>
      </c>
      <c r="Z66" s="63">
        <f t="shared" si="15"/>
        <v>0</v>
      </c>
      <c r="AA66" s="63">
        <f t="shared" si="15"/>
        <v>0</v>
      </c>
      <c r="AB66" s="131">
        <f t="shared" si="15"/>
        <v>0</v>
      </c>
      <c r="AC66" s="63">
        <f t="shared" si="15"/>
        <v>0</v>
      </c>
      <c r="AD66" s="63">
        <f>SUM(AD40:AD65)</f>
        <v>0</v>
      </c>
      <c r="AE66" s="63"/>
      <c r="AF66" s="87"/>
    </row>
    <row r="67" spans="2:46" ht="15.75" thickBot="1" x14ac:dyDescent="0.3">
      <c r="C67" s="88"/>
      <c r="D67" s="17" t="s">
        <v>5</v>
      </c>
      <c r="E67" s="79" t="e">
        <f>AVERAGE(E40:E66)</f>
        <v>#DIV/0!</v>
      </c>
      <c r="F67" s="79" t="e">
        <f>AVERAGE(F40:F66)</f>
        <v>#DIV/0!</v>
      </c>
      <c r="G67" s="79" t="e">
        <f>AVERAGE(G40:G66)</f>
        <v>#DIV/0!</v>
      </c>
      <c r="H67" s="36" t="e">
        <f>AVERAGE(H39:H65)</f>
        <v>#DIV/0!</v>
      </c>
      <c r="I67" s="46"/>
      <c r="J67" s="124" t="e">
        <f>AVERAGE(J39:J65)</f>
        <v>#DIV/0!</v>
      </c>
      <c r="K67" s="135" t="e">
        <f>AVERAGE(K40:K65)</f>
        <v>#DIV/0!</v>
      </c>
      <c r="L67" s="41"/>
      <c r="M67" s="40" t="e">
        <f>AVERAGE(M39:M65)</f>
        <v>#DIV/0!</v>
      </c>
      <c r="N67" s="45" t="e">
        <f>AVERAGE(N40:N65)</f>
        <v>#DIV/0!</v>
      </c>
      <c r="O67" s="45"/>
      <c r="P67" s="36" t="e">
        <f>AVERAGE(P39:P65)</f>
        <v>#DIV/0!</v>
      </c>
      <c r="Q67" s="68"/>
      <c r="R67" s="51" t="e">
        <f>AVERAGE(R39:R65)</f>
        <v>#DIV/0!</v>
      </c>
      <c r="S67" s="50" t="e">
        <f>AVERAGE(S39:S65)</f>
        <v>#DIV/0!</v>
      </c>
      <c r="T67" s="50"/>
      <c r="U67" s="51" t="e">
        <f>AVERAGE(U39:U65)</f>
        <v>#DIV/0!</v>
      </c>
      <c r="V67" s="45" t="e">
        <f>AVERAGE(V40:V65)</f>
        <v>#DIV/0!</v>
      </c>
      <c r="W67" s="45"/>
      <c r="X67" s="59" t="e">
        <f>AVERAGE(X39:X65)</f>
        <v>#DIV/0!</v>
      </c>
      <c r="Y67" s="59"/>
      <c r="Z67" s="64" t="e">
        <f>AVERAGE(Z40:Z65)</f>
        <v>#DIV/0!</v>
      </c>
      <c r="AA67" s="64"/>
      <c r="AB67" s="96" t="e">
        <f>AVERAGE(AB40:AB65)</f>
        <v>#DIV/0!</v>
      </c>
      <c r="AC67" s="59"/>
      <c r="AD67" s="97" t="e">
        <f>AVERAGE(AD40:AD65)</f>
        <v>#DIV/0!</v>
      </c>
      <c r="AE67" s="95"/>
      <c r="AF67" s="87"/>
    </row>
    <row r="69" spans="2:46" ht="15.75" thickBot="1" x14ac:dyDescent="0.3">
      <c r="AD69" s="8"/>
    </row>
    <row r="70" spans="2:46" ht="15.75" thickBot="1" x14ac:dyDescent="0.3">
      <c r="C70" s="10"/>
      <c r="D70" s="12"/>
      <c r="E70" s="12"/>
      <c r="F70" s="12"/>
      <c r="G70" s="12"/>
      <c r="H70" s="12"/>
      <c r="I70" s="12"/>
      <c r="J70" s="12"/>
      <c r="K70" s="208" t="s">
        <v>47</v>
      </c>
      <c r="L70" s="208"/>
      <c r="M70" s="208"/>
      <c r="N70" s="208"/>
      <c r="O70" s="208"/>
      <c r="P70" s="208"/>
      <c r="Q70" s="208"/>
      <c r="R70" s="208"/>
      <c r="S70" s="208"/>
      <c r="T70" s="125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75"/>
      <c r="AF70" s="87"/>
      <c r="AG70" s="202" t="s">
        <v>20</v>
      </c>
      <c r="AH70" s="202"/>
      <c r="AI70" s="202"/>
      <c r="AJ70" s="202"/>
      <c r="AL70" s="203" t="s">
        <v>26</v>
      </c>
      <c r="AM70" s="203"/>
      <c r="AN70" s="203"/>
      <c r="AO70" s="203"/>
      <c r="AQ70" s="204" t="s">
        <v>30</v>
      </c>
      <c r="AR70" s="204"/>
      <c r="AS70" s="204"/>
      <c r="AT70" s="204"/>
    </row>
    <row r="71" spans="2:46" ht="15.75" thickBot="1" x14ac:dyDescent="0.3">
      <c r="C71" s="11"/>
      <c r="D71" s="13"/>
      <c r="E71" s="13"/>
      <c r="F71" s="13"/>
      <c r="G71" s="13"/>
      <c r="H71" s="13"/>
      <c r="I71" s="13"/>
      <c r="J71" s="13"/>
      <c r="K71" s="209"/>
      <c r="L71" s="209"/>
      <c r="M71" s="209"/>
      <c r="N71" s="209"/>
      <c r="O71" s="209"/>
      <c r="P71" s="209"/>
      <c r="Q71" s="209"/>
      <c r="R71" s="209"/>
      <c r="S71" s="209"/>
      <c r="T71" s="69"/>
      <c r="U71" s="13"/>
      <c r="V71" s="13"/>
      <c r="W71" s="13"/>
      <c r="X71" s="52"/>
      <c r="Y71" s="13"/>
      <c r="Z71" s="13"/>
      <c r="AA71" s="13"/>
      <c r="AB71" s="52"/>
      <c r="AC71" s="13"/>
      <c r="AD71" s="13"/>
      <c r="AE71" s="76"/>
      <c r="AF71" s="87"/>
      <c r="AG71" s="201" t="s">
        <v>12</v>
      </c>
      <c r="AH71" s="201"/>
      <c r="AI71" s="201"/>
      <c r="AJ71" s="201"/>
      <c r="AL71" s="201" t="s">
        <v>12</v>
      </c>
      <c r="AM71" s="201"/>
      <c r="AN71" s="201"/>
      <c r="AO71" s="201"/>
      <c r="AQ71" s="201" t="s">
        <v>12</v>
      </c>
      <c r="AR71" s="201"/>
      <c r="AS71" s="201"/>
      <c r="AT71" s="201"/>
    </row>
    <row r="72" spans="2:46" ht="15.75" thickBot="1" x14ac:dyDescent="0.3">
      <c r="C72" s="210"/>
      <c r="D72" s="211"/>
      <c r="E72" s="205"/>
      <c r="F72" s="206"/>
      <c r="G72" s="207"/>
      <c r="H72" s="205" t="s">
        <v>2</v>
      </c>
      <c r="I72" s="206"/>
      <c r="J72" s="206"/>
      <c r="K72" s="206"/>
      <c r="L72" s="206"/>
      <c r="M72" s="206"/>
      <c r="N72" s="206"/>
      <c r="O72" s="207"/>
      <c r="P72" s="205" t="s">
        <v>3</v>
      </c>
      <c r="Q72" s="206"/>
      <c r="R72" s="206"/>
      <c r="S72" s="206"/>
      <c r="T72" s="206"/>
      <c r="U72" s="206"/>
      <c r="V72" s="206"/>
      <c r="W72" s="207"/>
      <c r="X72" s="205" t="s">
        <v>29</v>
      </c>
      <c r="Y72" s="206"/>
      <c r="Z72" s="206"/>
      <c r="AA72" s="206"/>
      <c r="AB72" s="205" t="s">
        <v>28</v>
      </c>
      <c r="AC72" s="206"/>
      <c r="AD72" s="206"/>
      <c r="AE72" s="207"/>
      <c r="AF72" s="87"/>
      <c r="AG72" s="15" t="s">
        <v>13</v>
      </c>
      <c r="AH72" s="16" t="s">
        <v>14</v>
      </c>
      <c r="AI72" s="38">
        <f>H89+(H89*0.2)</f>
        <v>0</v>
      </c>
      <c r="AJ72" s="26"/>
      <c r="AL72" s="15" t="s">
        <v>13</v>
      </c>
      <c r="AM72" s="16" t="s">
        <v>14</v>
      </c>
      <c r="AN72" s="38">
        <f>P89+(P89*0.2)</f>
        <v>0</v>
      </c>
      <c r="AO72" s="26"/>
      <c r="AQ72" s="15" t="s">
        <v>13</v>
      </c>
      <c r="AR72" s="16" t="s">
        <v>14</v>
      </c>
      <c r="AS72" s="38">
        <f>X109+(X109*0.2)</f>
        <v>0</v>
      </c>
      <c r="AT72" s="26"/>
    </row>
    <row r="73" spans="2:46" ht="45.75" thickBot="1" x14ac:dyDescent="0.3">
      <c r="C73" s="212"/>
      <c r="D73" s="213"/>
      <c r="E73" s="20" t="s">
        <v>34</v>
      </c>
      <c r="F73" s="20" t="s">
        <v>35</v>
      </c>
      <c r="G73" s="20" t="s">
        <v>36</v>
      </c>
      <c r="H73" s="19" t="s">
        <v>7</v>
      </c>
      <c r="I73" s="21"/>
      <c r="J73" s="20" t="s">
        <v>8</v>
      </c>
      <c r="K73" s="20" t="s">
        <v>9</v>
      </c>
      <c r="L73" s="20"/>
      <c r="M73" s="29" t="s">
        <v>10</v>
      </c>
      <c r="N73" s="29" t="s">
        <v>27</v>
      </c>
      <c r="O73" s="30"/>
      <c r="P73" s="89" t="s">
        <v>7</v>
      </c>
      <c r="Q73" s="21"/>
      <c r="R73" s="20" t="s">
        <v>8</v>
      </c>
      <c r="S73" s="20" t="s">
        <v>9</v>
      </c>
      <c r="T73" s="20"/>
      <c r="U73" s="29" t="s">
        <v>10</v>
      </c>
      <c r="V73" s="29" t="s">
        <v>27</v>
      </c>
      <c r="W73" s="29"/>
      <c r="X73" s="89" t="s">
        <v>7</v>
      </c>
      <c r="Y73" s="28"/>
      <c r="Z73" s="29" t="s">
        <v>11</v>
      </c>
      <c r="AA73" s="29"/>
      <c r="AB73" s="89" t="s">
        <v>7</v>
      </c>
      <c r="AC73" s="28"/>
      <c r="AD73" s="29" t="s">
        <v>11</v>
      </c>
      <c r="AE73" s="30"/>
      <c r="AF73" s="87"/>
      <c r="AG73" s="15" t="s">
        <v>15</v>
      </c>
      <c r="AH73" s="16" t="s">
        <v>17</v>
      </c>
      <c r="AI73" s="38">
        <f>AI74+0.00001</f>
        <v>1.0000000000000001E-5</v>
      </c>
      <c r="AJ73" s="38">
        <f>AI72-0.00001</f>
        <v>-1.0000000000000001E-5</v>
      </c>
      <c r="AL73" s="15" t="s">
        <v>15</v>
      </c>
      <c r="AM73" s="16" t="s">
        <v>17</v>
      </c>
      <c r="AN73" s="38">
        <f>AN74+0.00001</f>
        <v>1.0000000000000001E-5</v>
      </c>
      <c r="AO73" s="38">
        <f>AN72-0.00001</f>
        <v>-1.0000000000000001E-5</v>
      </c>
      <c r="AQ73" s="15" t="s">
        <v>15</v>
      </c>
      <c r="AR73" s="16" t="s">
        <v>17</v>
      </c>
      <c r="AS73" s="38">
        <f>AS74+0.00001</f>
        <v>1.0000000000000001E-5</v>
      </c>
      <c r="AT73" s="38">
        <f>AS72-0.0001</f>
        <v>-1E-4</v>
      </c>
    </row>
    <row r="74" spans="2:46" ht="15.75" thickBot="1" x14ac:dyDescent="0.3">
      <c r="C74" s="178" t="s">
        <v>0</v>
      </c>
      <c r="D74" s="179" t="s">
        <v>6</v>
      </c>
      <c r="E74" s="67"/>
      <c r="F74" s="67"/>
      <c r="G74" s="67"/>
      <c r="H74" s="23"/>
      <c r="I74" s="23"/>
      <c r="J74" s="23"/>
      <c r="K74" s="23"/>
      <c r="L74" s="23"/>
      <c r="M74" s="23"/>
      <c r="N74" s="22"/>
      <c r="O74" s="77"/>
      <c r="P74" s="23"/>
      <c r="Q74" s="23"/>
      <c r="R74" s="23"/>
      <c r="S74" s="23"/>
      <c r="T74" s="23"/>
      <c r="U74" s="24"/>
      <c r="V74" s="22"/>
      <c r="W74" s="22"/>
      <c r="X74" s="98"/>
      <c r="Y74" s="99"/>
      <c r="Z74" s="100"/>
      <c r="AA74" s="99"/>
      <c r="AB74" s="90"/>
      <c r="AC74" s="32"/>
      <c r="AD74" s="31"/>
      <c r="AE74" s="73"/>
      <c r="AF74" s="87"/>
      <c r="AG74" s="15" t="s">
        <v>16</v>
      </c>
      <c r="AH74" s="16" t="s">
        <v>18</v>
      </c>
      <c r="AI74" s="38">
        <f>H89-(H89*0.2)</f>
        <v>0</v>
      </c>
      <c r="AJ74" s="26"/>
      <c r="AL74" s="15" t="s">
        <v>16</v>
      </c>
      <c r="AM74" s="16" t="s">
        <v>18</v>
      </c>
      <c r="AN74" s="38">
        <f>P89-(P89*0.2)</f>
        <v>0</v>
      </c>
      <c r="AO74" s="26"/>
      <c r="AQ74" s="15" t="s">
        <v>16</v>
      </c>
      <c r="AR74" s="16" t="s">
        <v>18</v>
      </c>
      <c r="AS74" s="38">
        <f>X109-(X109*0.2)</f>
        <v>0</v>
      </c>
      <c r="AT74" s="26"/>
    </row>
    <row r="75" spans="2:46" ht="15.75" thickBot="1" x14ac:dyDescent="0.3">
      <c r="B75" s="112" t="s">
        <v>49</v>
      </c>
      <c r="C75" s="14"/>
      <c r="D75" s="66"/>
      <c r="E75" s="127"/>
      <c r="F75" s="127"/>
      <c r="G75" s="132" t="e">
        <f t="shared" ref="G75:G88" si="16">AVERAGE(G60:G73)</f>
        <v>#DIV/0!</v>
      </c>
      <c r="H75" s="39"/>
      <c r="I75" s="39"/>
      <c r="J75" s="39"/>
      <c r="K75" s="39"/>
      <c r="L75" s="39"/>
      <c r="M75" s="39"/>
      <c r="N75" s="110" t="e">
        <f>M75/J75</f>
        <v>#DIV/0!</v>
      </c>
      <c r="O75" s="128"/>
      <c r="P75" s="39"/>
      <c r="Q75" s="39"/>
      <c r="R75" s="39"/>
      <c r="S75" s="39"/>
      <c r="T75" s="39"/>
      <c r="U75" s="39"/>
      <c r="V75" s="55" t="e">
        <f t="shared" ref="V75:V88" si="17">U75/R75</f>
        <v>#DIV/0!</v>
      </c>
      <c r="W75" s="128"/>
      <c r="X75" s="129"/>
      <c r="Y75" s="130"/>
      <c r="Z75" s="130"/>
      <c r="AA75" s="130"/>
      <c r="AB75" s="129"/>
      <c r="AC75" s="130"/>
      <c r="AD75" s="130"/>
      <c r="AE75" s="126"/>
      <c r="AF75" s="87"/>
    </row>
    <row r="76" spans="2:46" ht="15.75" thickBot="1" x14ac:dyDescent="0.3">
      <c r="B76" s="112" t="s">
        <v>49</v>
      </c>
      <c r="C76" s="14"/>
      <c r="D76" s="66"/>
      <c r="E76" s="127"/>
      <c r="F76" s="127"/>
      <c r="G76" s="134" t="e">
        <f t="shared" si="16"/>
        <v>#DIV/0!</v>
      </c>
      <c r="H76" s="39"/>
      <c r="I76" s="39"/>
      <c r="J76" s="39"/>
      <c r="K76" s="39"/>
      <c r="L76" s="39"/>
      <c r="M76" s="39"/>
      <c r="N76" s="110" t="e">
        <f t="shared" ref="N76:N88" si="18">M76/J76</f>
        <v>#DIV/0!</v>
      </c>
      <c r="O76" s="128"/>
      <c r="P76" s="39"/>
      <c r="Q76" s="39"/>
      <c r="R76" s="39"/>
      <c r="S76" s="39"/>
      <c r="T76" s="39"/>
      <c r="U76" s="39"/>
      <c r="V76" s="55" t="e">
        <f t="shared" si="17"/>
        <v>#DIV/0!</v>
      </c>
      <c r="W76" s="128"/>
      <c r="X76" s="129"/>
      <c r="Y76" s="130"/>
      <c r="Z76" s="130"/>
      <c r="AA76" s="130"/>
      <c r="AB76" s="129"/>
      <c r="AC76" s="130"/>
      <c r="AD76" s="130"/>
      <c r="AE76" s="126"/>
      <c r="AF76" s="87"/>
    </row>
    <row r="77" spans="2:46" ht="15.75" thickBot="1" x14ac:dyDescent="0.3">
      <c r="B77" s="112" t="s">
        <v>49</v>
      </c>
      <c r="C77" s="14"/>
      <c r="D77" s="66"/>
      <c r="E77" s="127"/>
      <c r="F77" s="127"/>
      <c r="G77" s="134" t="e">
        <f t="shared" si="16"/>
        <v>#DIV/0!</v>
      </c>
      <c r="H77" s="39"/>
      <c r="I77" s="39"/>
      <c r="J77" s="39"/>
      <c r="K77" s="39"/>
      <c r="L77" s="39"/>
      <c r="M77" s="39"/>
      <c r="N77" s="110" t="e">
        <f t="shared" si="18"/>
        <v>#DIV/0!</v>
      </c>
      <c r="O77" s="128"/>
      <c r="P77" s="39"/>
      <c r="Q77" s="39"/>
      <c r="R77" s="39"/>
      <c r="S77" s="39"/>
      <c r="T77" s="39"/>
      <c r="U77" s="39"/>
      <c r="V77" s="55" t="e">
        <f t="shared" si="17"/>
        <v>#DIV/0!</v>
      </c>
      <c r="W77" s="128"/>
      <c r="X77" s="129"/>
      <c r="Y77" s="130"/>
      <c r="Z77" s="130"/>
      <c r="AA77" s="130"/>
      <c r="AB77" s="129"/>
      <c r="AC77" s="130"/>
      <c r="AD77" s="130"/>
      <c r="AE77" s="126"/>
      <c r="AF77" s="87"/>
      <c r="AG77" s="202" t="s">
        <v>21</v>
      </c>
      <c r="AH77" s="202"/>
      <c r="AI77" s="202"/>
      <c r="AJ77" s="202"/>
      <c r="AL77" s="203" t="s">
        <v>25</v>
      </c>
      <c r="AM77" s="203"/>
      <c r="AN77" s="203"/>
      <c r="AO77" s="203"/>
      <c r="AQ77" s="204" t="s">
        <v>31</v>
      </c>
      <c r="AR77" s="204"/>
      <c r="AS77" s="204"/>
      <c r="AT77" s="204"/>
    </row>
    <row r="78" spans="2:46" ht="15.75" thickBot="1" x14ac:dyDescent="0.3">
      <c r="B78" s="112" t="s">
        <v>49</v>
      </c>
      <c r="C78" s="14"/>
      <c r="D78" s="66"/>
      <c r="E78" s="127"/>
      <c r="F78" s="127"/>
      <c r="G78" s="134" t="e">
        <f t="shared" si="16"/>
        <v>#DIV/0!</v>
      </c>
      <c r="H78" s="39"/>
      <c r="I78" s="39"/>
      <c r="J78" s="39"/>
      <c r="K78" s="39"/>
      <c r="L78" s="39"/>
      <c r="M78" s="39"/>
      <c r="N78" s="110" t="e">
        <f t="shared" si="18"/>
        <v>#DIV/0!</v>
      </c>
      <c r="O78" s="128"/>
      <c r="P78" s="39"/>
      <c r="Q78" s="39"/>
      <c r="R78" s="39"/>
      <c r="S78" s="39"/>
      <c r="T78" s="39"/>
      <c r="U78" s="39"/>
      <c r="V78" s="55" t="e">
        <f t="shared" si="17"/>
        <v>#DIV/0!</v>
      </c>
      <c r="W78" s="128"/>
      <c r="X78" s="129"/>
      <c r="Y78" s="130"/>
      <c r="Z78" s="130"/>
      <c r="AA78" s="130"/>
      <c r="AB78" s="129"/>
      <c r="AC78" s="130"/>
      <c r="AD78" s="130"/>
      <c r="AE78" s="126"/>
      <c r="AF78" s="87"/>
      <c r="AG78" s="201" t="s">
        <v>12</v>
      </c>
      <c r="AH78" s="201"/>
      <c r="AI78" s="201"/>
      <c r="AJ78" s="201"/>
      <c r="AL78" s="201" t="s">
        <v>12</v>
      </c>
      <c r="AM78" s="201"/>
      <c r="AN78" s="201"/>
      <c r="AO78" s="201"/>
      <c r="AQ78" s="201" t="s">
        <v>12</v>
      </c>
      <c r="AR78" s="201"/>
      <c r="AS78" s="201"/>
      <c r="AT78" s="201"/>
    </row>
    <row r="79" spans="2:46" ht="15.75" thickBot="1" x14ac:dyDescent="0.3">
      <c r="B79" s="112" t="s">
        <v>49</v>
      </c>
      <c r="C79" s="14"/>
      <c r="D79" s="66"/>
      <c r="E79" s="127"/>
      <c r="F79" s="127"/>
      <c r="G79" s="134" t="e">
        <f t="shared" si="16"/>
        <v>#DIV/0!</v>
      </c>
      <c r="H79" s="39"/>
      <c r="I79" s="39"/>
      <c r="J79" s="39"/>
      <c r="K79" s="39"/>
      <c r="L79" s="39"/>
      <c r="M79" s="39"/>
      <c r="N79" s="110" t="e">
        <f t="shared" si="18"/>
        <v>#DIV/0!</v>
      </c>
      <c r="O79" s="128"/>
      <c r="P79" s="39"/>
      <c r="Q79" s="39"/>
      <c r="R79" s="39"/>
      <c r="S79" s="39"/>
      <c r="T79" s="39"/>
      <c r="U79" s="39"/>
      <c r="V79" s="55" t="e">
        <f t="shared" si="17"/>
        <v>#DIV/0!</v>
      </c>
      <c r="W79" s="128"/>
      <c r="X79" s="129"/>
      <c r="Y79" s="130"/>
      <c r="Z79" s="130"/>
      <c r="AA79" s="130"/>
      <c r="AB79" s="129"/>
      <c r="AC79" s="130"/>
      <c r="AD79" s="130"/>
      <c r="AE79" s="126"/>
      <c r="AF79" s="87"/>
      <c r="AG79" s="15" t="s">
        <v>13</v>
      </c>
      <c r="AH79" s="16" t="s">
        <v>14</v>
      </c>
      <c r="AI79" s="42">
        <f>J89+(J89*0.2)</f>
        <v>0</v>
      </c>
      <c r="AJ79" s="26"/>
      <c r="AL79" s="15" t="s">
        <v>13</v>
      </c>
      <c r="AM79" s="16" t="s">
        <v>14</v>
      </c>
      <c r="AN79" s="42">
        <f>R89+(R89*0.2)</f>
        <v>0</v>
      </c>
      <c r="AO79" s="26"/>
      <c r="AQ79" s="15" t="s">
        <v>13</v>
      </c>
      <c r="AR79" s="16" t="s">
        <v>14</v>
      </c>
      <c r="AS79" s="42">
        <f>Z109+(Z109*0.2)</f>
        <v>0</v>
      </c>
      <c r="AT79" s="26"/>
    </row>
    <row r="80" spans="2:46" ht="15.75" thickBot="1" x14ac:dyDescent="0.3">
      <c r="B80" s="112" t="s">
        <v>49</v>
      </c>
      <c r="C80" s="14"/>
      <c r="D80" s="66"/>
      <c r="E80" s="127"/>
      <c r="F80" s="127"/>
      <c r="G80" s="134" t="e">
        <f t="shared" si="16"/>
        <v>#DIV/0!</v>
      </c>
      <c r="H80" s="39"/>
      <c r="I80" s="39"/>
      <c r="J80" s="39"/>
      <c r="K80" s="39"/>
      <c r="L80" s="39"/>
      <c r="M80" s="39"/>
      <c r="N80" s="110" t="e">
        <f t="shared" si="18"/>
        <v>#DIV/0!</v>
      </c>
      <c r="O80" s="128"/>
      <c r="P80" s="39"/>
      <c r="Q80" s="39"/>
      <c r="R80" s="39"/>
      <c r="S80" s="39"/>
      <c r="T80" s="39"/>
      <c r="U80" s="39"/>
      <c r="V80" s="55" t="e">
        <f t="shared" si="17"/>
        <v>#DIV/0!</v>
      </c>
      <c r="W80" s="128"/>
      <c r="X80" s="129"/>
      <c r="Y80" s="130"/>
      <c r="Z80" s="130"/>
      <c r="AA80" s="130"/>
      <c r="AB80" s="129"/>
      <c r="AC80" s="130"/>
      <c r="AD80" s="130"/>
      <c r="AE80" s="126"/>
      <c r="AF80" s="87"/>
      <c r="AG80" s="15" t="s">
        <v>15</v>
      </c>
      <c r="AH80" s="16" t="s">
        <v>17</v>
      </c>
      <c r="AI80" s="42">
        <f>AI81+1</f>
        <v>1</v>
      </c>
      <c r="AJ80" s="43">
        <f>AI79-1</f>
        <v>-1</v>
      </c>
      <c r="AL80" s="15" t="s">
        <v>15</v>
      </c>
      <c r="AM80" s="16" t="s">
        <v>17</v>
      </c>
      <c r="AN80" s="42">
        <f>AN81+1</f>
        <v>1</v>
      </c>
      <c r="AO80" s="43">
        <f>AN79-1</f>
        <v>-1</v>
      </c>
      <c r="AQ80" s="15" t="s">
        <v>15</v>
      </c>
      <c r="AR80" s="16" t="s">
        <v>17</v>
      </c>
      <c r="AS80" s="42">
        <f>AS81+0.01</f>
        <v>0.01</v>
      </c>
      <c r="AT80" s="42">
        <f>AS79-0.1</f>
        <v>-0.1</v>
      </c>
    </row>
    <row r="81" spans="2:46" ht="15.75" thickBot="1" x14ac:dyDescent="0.3">
      <c r="B81" s="112" t="s">
        <v>49</v>
      </c>
      <c r="C81" s="14"/>
      <c r="D81" s="66"/>
      <c r="E81" s="127"/>
      <c r="F81" s="127"/>
      <c r="G81" s="134" t="e">
        <f t="shared" si="16"/>
        <v>#DIV/0!</v>
      </c>
      <c r="H81" s="39"/>
      <c r="I81" s="39"/>
      <c r="J81" s="39"/>
      <c r="K81" s="39"/>
      <c r="L81" s="39"/>
      <c r="M81" s="39"/>
      <c r="N81" s="110" t="e">
        <f t="shared" si="18"/>
        <v>#DIV/0!</v>
      </c>
      <c r="O81" s="128"/>
      <c r="P81" s="39"/>
      <c r="Q81" s="39"/>
      <c r="R81" s="39"/>
      <c r="S81" s="39"/>
      <c r="T81" s="39"/>
      <c r="U81" s="39"/>
      <c r="V81" s="55" t="e">
        <f t="shared" si="17"/>
        <v>#DIV/0!</v>
      </c>
      <c r="W81" s="128"/>
      <c r="X81" s="129"/>
      <c r="Y81" s="130"/>
      <c r="Z81" s="130"/>
      <c r="AA81" s="130"/>
      <c r="AB81" s="129"/>
      <c r="AC81" s="130"/>
      <c r="AD81" s="130"/>
      <c r="AE81" s="126"/>
      <c r="AF81" s="87"/>
      <c r="AG81" s="15" t="s">
        <v>16</v>
      </c>
      <c r="AH81" s="16" t="s">
        <v>18</v>
      </c>
      <c r="AI81" s="42">
        <f>J89-(J89*0.2)</f>
        <v>0</v>
      </c>
      <c r="AJ81" s="26"/>
      <c r="AL81" s="15" t="s">
        <v>16</v>
      </c>
      <c r="AM81" s="16" t="s">
        <v>18</v>
      </c>
      <c r="AN81" s="42">
        <f>R89-(R89*0.2)</f>
        <v>0</v>
      </c>
      <c r="AO81" s="26"/>
      <c r="AQ81" s="15" t="s">
        <v>16</v>
      </c>
      <c r="AR81" s="16" t="s">
        <v>18</v>
      </c>
      <c r="AS81" s="42">
        <f>Z109-(Z109*0.2)</f>
        <v>0</v>
      </c>
      <c r="AT81" s="26"/>
    </row>
    <row r="82" spans="2:46" ht="15.75" thickBot="1" x14ac:dyDescent="0.3">
      <c r="B82" s="112" t="s">
        <v>49</v>
      </c>
      <c r="C82" s="14"/>
      <c r="D82" s="66"/>
      <c r="E82" s="127"/>
      <c r="F82" s="127"/>
      <c r="G82" s="134" t="e">
        <f t="shared" si="16"/>
        <v>#DIV/0!</v>
      </c>
      <c r="H82" s="39"/>
      <c r="I82" s="39"/>
      <c r="J82" s="39"/>
      <c r="K82" s="39"/>
      <c r="L82" s="39"/>
      <c r="M82" s="39"/>
      <c r="N82" s="110" t="e">
        <f t="shared" si="18"/>
        <v>#DIV/0!</v>
      </c>
      <c r="O82" s="128"/>
      <c r="P82" s="39"/>
      <c r="Q82" s="39"/>
      <c r="R82" s="39"/>
      <c r="S82" s="39"/>
      <c r="T82" s="39"/>
      <c r="U82" s="39"/>
      <c r="V82" s="55" t="e">
        <f t="shared" si="17"/>
        <v>#DIV/0!</v>
      </c>
      <c r="W82" s="128"/>
      <c r="X82" s="129"/>
      <c r="Y82" s="130"/>
      <c r="Z82" s="130"/>
      <c r="AA82" s="130"/>
      <c r="AB82" s="129"/>
      <c r="AC82" s="130"/>
      <c r="AD82" s="130"/>
      <c r="AE82" s="126"/>
      <c r="AF82" s="87"/>
      <c r="AI82" s="8"/>
      <c r="AN82" s="8"/>
    </row>
    <row r="83" spans="2:46" ht="15.75" thickBot="1" x14ac:dyDescent="0.3">
      <c r="B83" s="112" t="s">
        <v>49</v>
      </c>
      <c r="C83" s="14"/>
      <c r="D83" s="66"/>
      <c r="E83" s="127"/>
      <c r="F83" s="127"/>
      <c r="G83" s="134" t="e">
        <f t="shared" si="16"/>
        <v>#DIV/0!</v>
      </c>
      <c r="H83" s="39"/>
      <c r="I83" s="39"/>
      <c r="J83" s="39"/>
      <c r="K83" s="39"/>
      <c r="L83" s="39"/>
      <c r="M83" s="39"/>
      <c r="N83" s="110" t="e">
        <f t="shared" si="18"/>
        <v>#DIV/0!</v>
      </c>
      <c r="O83" s="128"/>
      <c r="P83" s="39"/>
      <c r="Q83" s="39"/>
      <c r="R83" s="39"/>
      <c r="S83" s="39"/>
      <c r="T83" s="39"/>
      <c r="U83" s="39"/>
      <c r="V83" s="55" t="e">
        <f t="shared" si="17"/>
        <v>#DIV/0!</v>
      </c>
      <c r="W83" s="128"/>
      <c r="X83" s="129"/>
      <c r="Y83" s="130"/>
      <c r="Z83" s="130"/>
      <c r="AA83" s="130"/>
      <c r="AB83" s="129"/>
      <c r="AC83" s="130"/>
      <c r="AD83" s="130"/>
      <c r="AE83" s="126"/>
      <c r="AF83" s="87"/>
      <c r="AG83" s="202" t="s">
        <v>22</v>
      </c>
      <c r="AH83" s="202"/>
      <c r="AI83" s="202"/>
      <c r="AJ83" s="202"/>
      <c r="AL83" s="203" t="s">
        <v>24</v>
      </c>
      <c r="AM83" s="203"/>
      <c r="AN83" s="203"/>
      <c r="AO83" s="203"/>
      <c r="AQ83" s="204" t="s">
        <v>32</v>
      </c>
      <c r="AR83" s="204"/>
      <c r="AS83" s="204"/>
      <c r="AT83" s="204"/>
    </row>
    <row r="84" spans="2:46" ht="15.75" thickBot="1" x14ac:dyDescent="0.3">
      <c r="B84" s="112" t="s">
        <v>49</v>
      </c>
      <c r="C84" s="14"/>
      <c r="D84" s="66"/>
      <c r="E84" s="127"/>
      <c r="F84" s="127"/>
      <c r="G84" s="134" t="e">
        <f t="shared" si="16"/>
        <v>#DIV/0!</v>
      </c>
      <c r="H84" s="39"/>
      <c r="I84" s="39"/>
      <c r="J84" s="39"/>
      <c r="K84" s="39"/>
      <c r="L84" s="39"/>
      <c r="M84" s="39"/>
      <c r="N84" s="110" t="e">
        <f t="shared" si="18"/>
        <v>#DIV/0!</v>
      </c>
      <c r="O84" s="128"/>
      <c r="P84" s="39"/>
      <c r="Q84" s="39"/>
      <c r="R84" s="39"/>
      <c r="S84" s="39"/>
      <c r="T84" s="39"/>
      <c r="U84" s="39"/>
      <c r="V84" s="55" t="e">
        <f t="shared" si="17"/>
        <v>#DIV/0!</v>
      </c>
      <c r="W84" s="128"/>
      <c r="X84" s="129"/>
      <c r="Y84" s="130"/>
      <c r="Z84" s="130"/>
      <c r="AA84" s="130"/>
      <c r="AB84" s="129"/>
      <c r="AC84" s="130"/>
      <c r="AD84" s="130"/>
      <c r="AE84" s="126"/>
      <c r="AF84" s="87"/>
      <c r="AG84" s="201" t="s">
        <v>12</v>
      </c>
      <c r="AH84" s="201"/>
      <c r="AI84" s="201"/>
      <c r="AJ84" s="201"/>
      <c r="AL84" s="201" t="s">
        <v>12</v>
      </c>
      <c r="AM84" s="201"/>
      <c r="AN84" s="201"/>
      <c r="AO84" s="201"/>
      <c r="AQ84" s="201" t="s">
        <v>12</v>
      </c>
      <c r="AR84" s="201"/>
      <c r="AS84" s="201"/>
      <c r="AT84" s="201"/>
    </row>
    <row r="85" spans="2:46" ht="15.75" thickBot="1" x14ac:dyDescent="0.3">
      <c r="B85" s="112" t="s">
        <v>49</v>
      </c>
      <c r="C85" s="15"/>
      <c r="D85" s="66"/>
      <c r="E85" s="80" t="str">
        <f t="shared" ref="E85:E88" si="19">IF(ISBLANK(H85),"",AVERAGE(I85,Q85,Y85,AC85))</f>
        <v/>
      </c>
      <c r="F85" s="80" t="str">
        <f>IF(ISBLANK(J85),"",AVERAGE(L85,T85,AA85,AE85))</f>
        <v/>
      </c>
      <c r="G85" s="134" t="e">
        <f t="shared" si="16"/>
        <v>#DIV/0!</v>
      </c>
      <c r="H85" s="84"/>
      <c r="I85" s="85"/>
      <c r="J85" s="39"/>
      <c r="K85" s="39"/>
      <c r="L85" s="39"/>
      <c r="M85" s="39"/>
      <c r="N85" s="110" t="e">
        <f t="shared" si="18"/>
        <v>#DIV/0!</v>
      </c>
      <c r="O85" s="49" t="e">
        <f>IF(ISBLANK(N85),"",IF(N85&lt;$AI$29,1,IF(N85&gt;$AI$30&lt;$AJ$30,2,IF(N85&gt;$AI$31,3,2))))</f>
        <v>#DIV/0!</v>
      </c>
      <c r="P85" s="33"/>
      <c r="Q85" s="70"/>
      <c r="R85" s="8"/>
      <c r="S85" s="8"/>
      <c r="T85" s="8"/>
      <c r="U85" s="39"/>
      <c r="V85" s="55" t="e">
        <f t="shared" si="17"/>
        <v>#DIV/0!</v>
      </c>
      <c r="W85" s="48" t="e">
        <f>IF(ISBLANK(V85),"",IF(V85&lt;$AN$29,1,IF(V85&gt;$AN$30&lt;$AO$30,2,IF(V85&gt;$AN$31,3,2))))</f>
        <v>#DIV/0!</v>
      </c>
      <c r="X85" s="56"/>
      <c r="Y85" s="71" t="str">
        <f t="shared" ref="Y85:Y88" si="20">IF(ISBLANK(X85),"",IF(X85&gt;$AS$9,1,IF(X85&gt;$AS$10&lt;$AT$10,2,IF(X85&lt;$AS$11,3,2))))</f>
        <v/>
      </c>
      <c r="Z85" s="60"/>
      <c r="AA85" s="60" t="str">
        <f>IF(ISBLANK(Z85),"",IF(Z85&gt;$AS$16,1,IF(Z85&gt;$AS$17&lt;$AT$17,2,IF(Z85&lt;$AS$18,3,2))))</f>
        <v/>
      </c>
      <c r="AB85" s="56"/>
      <c r="AC85" s="71"/>
      <c r="AD85" s="60"/>
      <c r="AE85" s="61" t="str">
        <f>IF(ISBLANK(AD85),"",IF(AD85&gt;$AS$29,1,IF(AD85&gt;$AS$30&lt;$AT$30,2,IF(AD85&lt;$AS$31,3,2))))</f>
        <v/>
      </c>
      <c r="AF85" s="87"/>
      <c r="AG85" s="15" t="s">
        <v>13</v>
      </c>
      <c r="AH85" s="16" t="s">
        <v>14</v>
      </c>
      <c r="AI85" s="44">
        <f>K89+(K89*0.2)</f>
        <v>0</v>
      </c>
      <c r="AJ85" s="26"/>
      <c r="AL85" s="15" t="s">
        <v>13</v>
      </c>
      <c r="AM85" s="16" t="s">
        <v>14</v>
      </c>
      <c r="AN85" s="44">
        <f>S89+(S89*0.2)</f>
        <v>0</v>
      </c>
      <c r="AO85" s="26"/>
      <c r="AQ85" s="15" t="s">
        <v>13</v>
      </c>
      <c r="AR85" s="16" t="s">
        <v>14</v>
      </c>
      <c r="AS85" s="38">
        <f>AB109+(AB109*0.2)</f>
        <v>0</v>
      </c>
      <c r="AT85" s="26"/>
    </row>
    <row r="86" spans="2:46" ht="15.75" thickBot="1" x14ac:dyDescent="0.3">
      <c r="B86" s="112" t="s">
        <v>49</v>
      </c>
      <c r="C86" s="15"/>
      <c r="D86" s="35"/>
      <c r="E86" s="80" t="str">
        <f t="shared" si="19"/>
        <v/>
      </c>
      <c r="F86" s="80" t="str">
        <f t="shared" ref="F86:F88" si="21">IF(ISBLANK(J86),"",AVERAGE(L86,T86,AA86,AE86))</f>
        <v/>
      </c>
      <c r="G86" s="134" t="e">
        <f t="shared" si="16"/>
        <v>#DIV/0!</v>
      </c>
      <c r="H86" s="84"/>
      <c r="I86" s="85"/>
      <c r="J86" s="39"/>
      <c r="K86" s="39"/>
      <c r="L86" s="39"/>
      <c r="M86" s="39"/>
      <c r="N86" s="110" t="e">
        <f t="shared" si="18"/>
        <v>#DIV/0!</v>
      </c>
      <c r="O86" s="49" t="e">
        <f t="shared" ref="O86:O88" si="22">IF(ISBLANK(N86),"",IF(N86&lt;$AI$29,1,IF(N86&gt;$AI$30&lt;$AJ$30,2,IF(N86&gt;$AI$31,3,2))))</f>
        <v>#DIV/0!</v>
      </c>
      <c r="P86" s="33"/>
      <c r="Q86" s="70"/>
      <c r="R86" s="8"/>
      <c r="S86" s="8"/>
      <c r="T86" s="8"/>
      <c r="U86" s="39"/>
      <c r="V86" s="55" t="e">
        <f t="shared" si="17"/>
        <v>#DIV/0!</v>
      </c>
      <c r="W86" s="48" t="e">
        <f t="shared" ref="W86:W88" si="23">IF(ISBLANK(V86),"",IF(V86&lt;$AN$29,1,IF(V86&gt;$AN$30&lt;$AO$30,2,IF(V86&gt;$AN$31,3,2))))</f>
        <v>#DIV/0!</v>
      </c>
      <c r="X86" s="56"/>
      <c r="Y86" s="71" t="str">
        <f t="shared" si="20"/>
        <v/>
      </c>
      <c r="Z86" s="60"/>
      <c r="AA86" s="60" t="str">
        <f t="shared" ref="AA86:AA88" si="24">IF(ISBLANK(Z86),"",IF(Z86&gt;$AS$16,1,IF(Z86&gt;$AS$17&lt;$AT$17,2,IF(Z86&lt;$AS$18,3,2))))</f>
        <v/>
      </c>
      <c r="AB86" s="56"/>
      <c r="AC86" s="71"/>
      <c r="AD86" s="60"/>
      <c r="AE86" s="61" t="str">
        <f t="shared" ref="AE86:AE88" si="25">IF(ISBLANK(AD86),"",IF(AD86&gt;$AS$29,1,IF(AD86&gt;$AS$30&lt;$AT$30,2,IF(AD86&lt;$AS$31,3,2))))</f>
        <v/>
      </c>
      <c r="AF86" s="87"/>
      <c r="AG86" s="15" t="s">
        <v>15</v>
      </c>
      <c r="AH86" s="16" t="s">
        <v>17</v>
      </c>
      <c r="AI86" s="44">
        <f>AI87+1</f>
        <v>1</v>
      </c>
      <c r="AJ86" s="44">
        <f>AI85-1</f>
        <v>-1</v>
      </c>
      <c r="AL86" s="15" t="s">
        <v>15</v>
      </c>
      <c r="AM86" s="16" t="s">
        <v>17</v>
      </c>
      <c r="AN86" s="44">
        <f>AN87+0.1</f>
        <v>0.1</v>
      </c>
      <c r="AO86" s="44">
        <f>AN85-0.1</f>
        <v>-0.1</v>
      </c>
      <c r="AQ86" s="15" t="s">
        <v>15</v>
      </c>
      <c r="AR86" s="16" t="s">
        <v>17</v>
      </c>
      <c r="AS86" s="38">
        <f>AS87+0.00001</f>
        <v>1.0000000000000001E-5</v>
      </c>
      <c r="AT86" s="38">
        <f>AS85-0.00001</f>
        <v>-1.0000000000000001E-5</v>
      </c>
    </row>
    <row r="87" spans="2:46" ht="15.75" thickBot="1" x14ac:dyDescent="0.3">
      <c r="B87" s="112" t="s">
        <v>49</v>
      </c>
      <c r="C87" s="15"/>
      <c r="D87" s="35"/>
      <c r="E87" s="80" t="str">
        <f t="shared" si="19"/>
        <v/>
      </c>
      <c r="F87" s="80" t="str">
        <f t="shared" si="21"/>
        <v/>
      </c>
      <c r="G87" s="134" t="e">
        <f t="shared" si="16"/>
        <v>#DIV/0!</v>
      </c>
      <c r="H87" s="84"/>
      <c r="I87" s="85"/>
      <c r="J87" s="39"/>
      <c r="K87" s="39"/>
      <c r="L87" s="39"/>
      <c r="M87" s="39"/>
      <c r="N87" s="110" t="e">
        <f t="shared" si="18"/>
        <v>#DIV/0!</v>
      </c>
      <c r="O87" s="49" t="e">
        <f t="shared" si="22"/>
        <v>#DIV/0!</v>
      </c>
      <c r="P87" s="33"/>
      <c r="Q87" s="70"/>
      <c r="R87" s="8"/>
      <c r="S87" s="8"/>
      <c r="T87" s="8"/>
      <c r="U87" s="39"/>
      <c r="V87" s="55" t="e">
        <f t="shared" si="17"/>
        <v>#DIV/0!</v>
      </c>
      <c r="W87" s="48" t="e">
        <f t="shared" si="23"/>
        <v>#DIV/0!</v>
      </c>
      <c r="X87" s="56"/>
      <c r="Y87" s="71" t="str">
        <f t="shared" si="20"/>
        <v/>
      </c>
      <c r="Z87" s="60"/>
      <c r="AA87" s="60" t="str">
        <f t="shared" si="24"/>
        <v/>
      </c>
      <c r="AB87" s="56"/>
      <c r="AC87" s="71"/>
      <c r="AD87" s="60"/>
      <c r="AE87" s="61" t="str">
        <f t="shared" si="25"/>
        <v/>
      </c>
      <c r="AF87" s="87"/>
      <c r="AG87" s="15" t="s">
        <v>16</v>
      </c>
      <c r="AH87" s="16" t="s">
        <v>18</v>
      </c>
      <c r="AI87" s="44">
        <f>K89-(K89*0.2)</f>
        <v>0</v>
      </c>
      <c r="AJ87" s="26"/>
      <c r="AL87" s="15" t="s">
        <v>16</v>
      </c>
      <c r="AM87" s="16" t="s">
        <v>18</v>
      </c>
      <c r="AN87" s="44">
        <f>S89-(S89*0.2)</f>
        <v>0</v>
      </c>
      <c r="AO87" s="26"/>
      <c r="AQ87" s="15" t="s">
        <v>16</v>
      </c>
      <c r="AR87" s="16" t="s">
        <v>18</v>
      </c>
      <c r="AS87" s="38">
        <f>AB109-(AB109*0.2)</f>
        <v>0</v>
      </c>
      <c r="AT87" s="26"/>
    </row>
    <row r="88" spans="2:46" ht="15.75" thickBot="1" x14ac:dyDescent="0.3">
      <c r="B88" s="112" t="s">
        <v>49</v>
      </c>
      <c r="C88" s="15"/>
      <c r="D88" s="35"/>
      <c r="E88" s="114" t="str">
        <f t="shared" si="19"/>
        <v/>
      </c>
      <c r="F88" s="114" t="str">
        <f t="shared" si="21"/>
        <v/>
      </c>
      <c r="G88" s="133" t="e">
        <f t="shared" si="16"/>
        <v>#DIV/0!</v>
      </c>
      <c r="H88" s="115"/>
      <c r="I88" s="116"/>
      <c r="J88" s="117"/>
      <c r="K88" s="117"/>
      <c r="L88" s="117"/>
      <c r="M88" s="117"/>
      <c r="N88" s="111" t="e">
        <f t="shared" si="18"/>
        <v>#DIV/0!</v>
      </c>
      <c r="O88" s="118" t="e">
        <f t="shared" si="22"/>
        <v>#DIV/0!</v>
      </c>
      <c r="P88" s="34"/>
      <c r="Q88" s="119"/>
      <c r="R88" s="117"/>
      <c r="S88" s="117"/>
      <c r="T88" s="9"/>
      <c r="U88" s="117"/>
      <c r="V88" s="120" t="e">
        <f t="shared" si="17"/>
        <v>#DIV/0!</v>
      </c>
      <c r="W88" s="121" t="e">
        <f t="shared" si="23"/>
        <v>#DIV/0!</v>
      </c>
      <c r="X88" s="57"/>
      <c r="Y88" s="122" t="str">
        <f t="shared" si="20"/>
        <v/>
      </c>
      <c r="Z88" s="62"/>
      <c r="AA88" s="62" t="str">
        <f t="shared" si="24"/>
        <v/>
      </c>
      <c r="AB88" s="57"/>
      <c r="AC88" s="122"/>
      <c r="AD88" s="62"/>
      <c r="AE88" s="123" t="str">
        <f t="shared" si="25"/>
        <v/>
      </c>
      <c r="AF88" s="87"/>
    </row>
    <row r="89" spans="2:46" ht="15.75" thickBot="1" x14ac:dyDescent="0.3">
      <c r="C89" s="18" t="s">
        <v>4</v>
      </c>
      <c r="D89" s="78"/>
      <c r="E89" s="124">
        <f t="shared" ref="E89:AC89" si="26">SUM(E75:E88)</f>
        <v>0</v>
      </c>
      <c r="F89" s="124">
        <f>SUM(F75:F88)</f>
        <v>0</v>
      </c>
      <c r="G89" s="124" t="e">
        <f t="shared" si="26"/>
        <v>#DIV/0!</v>
      </c>
      <c r="H89" s="124">
        <f t="shared" si="26"/>
        <v>0</v>
      </c>
      <c r="I89" s="124">
        <f t="shared" si="26"/>
        <v>0</v>
      </c>
      <c r="J89" s="124">
        <f t="shared" si="26"/>
        <v>0</v>
      </c>
      <c r="K89" s="124">
        <f t="shared" si="26"/>
        <v>0</v>
      </c>
      <c r="L89" s="124">
        <f t="shared" si="26"/>
        <v>0</v>
      </c>
      <c r="M89" s="124">
        <f t="shared" si="26"/>
        <v>0</v>
      </c>
      <c r="N89" s="124" t="e">
        <f t="shared" si="26"/>
        <v>#DIV/0!</v>
      </c>
      <c r="O89" s="124" t="e">
        <f t="shared" si="26"/>
        <v>#DIV/0!</v>
      </c>
      <c r="P89" s="124">
        <f t="shared" si="26"/>
        <v>0</v>
      </c>
      <c r="Q89" s="124">
        <f t="shared" si="26"/>
        <v>0</v>
      </c>
      <c r="R89" s="124">
        <f t="shared" si="26"/>
        <v>0</v>
      </c>
      <c r="S89" s="124">
        <f t="shared" si="26"/>
        <v>0</v>
      </c>
      <c r="T89" s="124">
        <f t="shared" si="26"/>
        <v>0</v>
      </c>
      <c r="U89" s="124">
        <f t="shared" si="26"/>
        <v>0</v>
      </c>
      <c r="V89" s="124" t="e">
        <f t="shared" si="26"/>
        <v>#DIV/0!</v>
      </c>
      <c r="W89" s="124" t="e">
        <f t="shared" si="26"/>
        <v>#DIV/0!</v>
      </c>
      <c r="X89" s="124">
        <f t="shared" si="26"/>
        <v>0</v>
      </c>
      <c r="Y89" s="124">
        <f t="shared" si="26"/>
        <v>0</v>
      </c>
      <c r="Z89" s="124">
        <f t="shared" si="26"/>
        <v>0</v>
      </c>
      <c r="AA89" s="124">
        <f t="shared" si="26"/>
        <v>0</v>
      </c>
      <c r="AB89" s="124">
        <f t="shared" si="26"/>
        <v>0</v>
      </c>
      <c r="AC89" s="124">
        <f t="shared" si="26"/>
        <v>0</v>
      </c>
      <c r="AD89" s="124">
        <f>SUM(AD75:AD88)</f>
        <v>0</v>
      </c>
    </row>
    <row r="90" spans="2:46" ht="15.75" thickBot="1" x14ac:dyDescent="0.3">
      <c r="C90" s="17" t="s">
        <v>5</v>
      </c>
      <c r="D90" s="79" t="e">
        <f>AVERAGE(D57:D89)</f>
        <v>#DIV/0!</v>
      </c>
      <c r="E90" s="36" t="e">
        <f>AVERAGE(E75:E88)</f>
        <v>#DIV/0!</v>
      </c>
      <c r="F90" s="36" t="e">
        <f t="shared" ref="F90:AC90" si="27">AVERAGE(F75:F88)</f>
        <v>#DIV/0!</v>
      </c>
      <c r="G90" s="36" t="e">
        <f t="shared" si="27"/>
        <v>#DIV/0!</v>
      </c>
      <c r="H90" s="36" t="e">
        <f t="shared" si="27"/>
        <v>#DIV/0!</v>
      </c>
      <c r="I90" s="36" t="e">
        <f t="shared" si="27"/>
        <v>#DIV/0!</v>
      </c>
      <c r="J90" s="36" t="e">
        <f t="shared" si="27"/>
        <v>#DIV/0!</v>
      </c>
      <c r="K90" s="36" t="e">
        <f t="shared" si="27"/>
        <v>#DIV/0!</v>
      </c>
      <c r="L90" s="36" t="e">
        <f t="shared" si="27"/>
        <v>#DIV/0!</v>
      </c>
      <c r="M90" s="36" t="e">
        <f t="shared" si="27"/>
        <v>#DIV/0!</v>
      </c>
      <c r="N90" s="36" t="e">
        <f t="shared" si="27"/>
        <v>#DIV/0!</v>
      </c>
      <c r="O90" s="36" t="e">
        <f t="shared" si="27"/>
        <v>#DIV/0!</v>
      </c>
      <c r="P90" s="36" t="e">
        <f t="shared" si="27"/>
        <v>#DIV/0!</v>
      </c>
      <c r="Q90" s="36" t="e">
        <f t="shared" si="27"/>
        <v>#DIV/0!</v>
      </c>
      <c r="R90" s="36" t="e">
        <f t="shared" si="27"/>
        <v>#DIV/0!</v>
      </c>
      <c r="S90" s="36" t="e">
        <f t="shared" si="27"/>
        <v>#DIV/0!</v>
      </c>
      <c r="T90" s="36" t="e">
        <f t="shared" si="27"/>
        <v>#DIV/0!</v>
      </c>
      <c r="U90" s="36" t="e">
        <f t="shared" si="27"/>
        <v>#DIV/0!</v>
      </c>
      <c r="V90" s="36" t="e">
        <f t="shared" si="27"/>
        <v>#DIV/0!</v>
      </c>
      <c r="W90" s="36" t="e">
        <f t="shared" si="27"/>
        <v>#DIV/0!</v>
      </c>
      <c r="X90" s="36" t="e">
        <f t="shared" si="27"/>
        <v>#DIV/0!</v>
      </c>
      <c r="Y90" s="36" t="e">
        <f t="shared" si="27"/>
        <v>#DIV/0!</v>
      </c>
      <c r="Z90" s="36" t="e">
        <f t="shared" si="27"/>
        <v>#DIV/0!</v>
      </c>
      <c r="AA90" s="36" t="e">
        <f t="shared" si="27"/>
        <v>#DIV/0!</v>
      </c>
      <c r="AB90" s="36" t="e">
        <f t="shared" si="27"/>
        <v>#DIV/0!</v>
      </c>
      <c r="AC90" s="36" t="e">
        <f t="shared" si="27"/>
        <v>#DIV/0!</v>
      </c>
      <c r="AD90" s="36" t="e">
        <f>AVERAGE(AD75:AD88)</f>
        <v>#DIV/0!</v>
      </c>
      <c r="AG90" s="202" t="s">
        <v>19</v>
      </c>
      <c r="AH90" s="202"/>
      <c r="AI90" s="202"/>
      <c r="AJ90" s="202"/>
      <c r="AL90" s="203" t="s">
        <v>23</v>
      </c>
      <c r="AM90" s="203"/>
      <c r="AN90" s="203"/>
      <c r="AO90" s="203"/>
      <c r="AQ90" s="204" t="s">
        <v>33</v>
      </c>
      <c r="AR90" s="204"/>
      <c r="AS90" s="204"/>
      <c r="AT90" s="204"/>
    </row>
    <row r="91" spans="2:46" ht="15.75" thickBot="1" x14ac:dyDescent="0.3">
      <c r="AG91" s="199"/>
      <c r="AH91" s="200"/>
      <c r="AI91" s="200"/>
      <c r="AJ91" s="200"/>
      <c r="AL91" s="199"/>
      <c r="AM91" s="200"/>
      <c r="AN91" s="200"/>
      <c r="AO91" s="200"/>
      <c r="AQ91" s="201" t="s">
        <v>12</v>
      </c>
      <c r="AR91" s="201"/>
      <c r="AS91" s="201"/>
      <c r="AT91" s="201"/>
    </row>
    <row r="92" spans="2:46" ht="15.75" thickBot="1" x14ac:dyDescent="0.3">
      <c r="AG92" s="15" t="s">
        <v>13</v>
      </c>
      <c r="AH92" s="16" t="s">
        <v>18</v>
      </c>
      <c r="AI92" s="47">
        <v>9.9000000000000008E-3</v>
      </c>
      <c r="AJ92" s="26"/>
      <c r="AL92" s="15" t="s">
        <v>13</v>
      </c>
      <c r="AM92" s="16" t="s">
        <v>18</v>
      </c>
      <c r="AN92" s="53">
        <f>0.005</f>
        <v>5.0000000000000001E-3</v>
      </c>
      <c r="AO92" s="26"/>
      <c r="AQ92" s="15" t="s">
        <v>13</v>
      </c>
      <c r="AR92" s="16" t="s">
        <v>14</v>
      </c>
      <c r="AS92" s="42">
        <f>AD109+(AD109*0.2)</f>
        <v>0</v>
      </c>
      <c r="AT92" s="26"/>
    </row>
    <row r="93" spans="2:46" ht="15.75" thickBot="1" x14ac:dyDescent="0.3">
      <c r="AG93" s="15" t="s">
        <v>15</v>
      </c>
      <c r="AH93" s="16" t="s">
        <v>17</v>
      </c>
      <c r="AI93" s="47">
        <v>0.01</v>
      </c>
      <c r="AJ93" s="47">
        <v>0.02</v>
      </c>
      <c r="AL93" s="15" t="s">
        <v>15</v>
      </c>
      <c r="AM93" s="16" t="s">
        <v>17</v>
      </c>
      <c r="AN93" s="53">
        <f>AN92+0.001</f>
        <v>6.0000000000000001E-3</v>
      </c>
      <c r="AO93" s="54">
        <f>AN94-0.0001</f>
        <v>-1E-4</v>
      </c>
      <c r="AQ93" s="15" t="s">
        <v>15</v>
      </c>
      <c r="AR93" s="16" t="s">
        <v>17</v>
      </c>
      <c r="AS93" s="42">
        <f>AS94+1</f>
        <v>1</v>
      </c>
      <c r="AT93" s="42">
        <f>AS92-1</f>
        <v>-1</v>
      </c>
    </row>
    <row r="94" spans="2:46" ht="15.75" thickBot="1" x14ac:dyDescent="0.3">
      <c r="AG94" s="15" t="s">
        <v>16</v>
      </c>
      <c r="AH94" s="16" t="s">
        <v>14</v>
      </c>
      <c r="AI94" s="47">
        <v>2.01E-2</v>
      </c>
      <c r="AJ94" s="26"/>
      <c r="AL94" s="15" t="s">
        <v>16</v>
      </c>
      <c r="AM94" s="16" t="s">
        <v>14</v>
      </c>
      <c r="AN94" s="53">
        <f>V109-(V109*0.02)</f>
        <v>0</v>
      </c>
      <c r="AO94" s="26"/>
      <c r="AQ94" s="15" t="s">
        <v>16</v>
      </c>
      <c r="AR94" s="16" t="s">
        <v>18</v>
      </c>
      <c r="AS94" s="42">
        <f>AD109-(AD109*0.2)</f>
        <v>0</v>
      </c>
      <c r="AT94" s="2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</sheetData>
  <mergeCells count="93">
    <mergeCell ref="AG7:AJ7"/>
    <mergeCell ref="AL7:AO7"/>
    <mergeCell ref="AQ7:AT7"/>
    <mergeCell ref="X3:AA3"/>
    <mergeCell ref="AB3:AE3"/>
    <mergeCell ref="AG6:AJ6"/>
    <mergeCell ref="AL6:AO6"/>
    <mergeCell ref="AQ6:AT6"/>
    <mergeCell ref="K1:S2"/>
    <mergeCell ref="C3:D4"/>
    <mergeCell ref="E3:G3"/>
    <mergeCell ref="H3:O3"/>
    <mergeCell ref="P3:W3"/>
    <mergeCell ref="AG13:AJ13"/>
    <mergeCell ref="AL13:AO13"/>
    <mergeCell ref="AQ13:AT13"/>
    <mergeCell ref="AG14:AJ14"/>
    <mergeCell ref="AL14:AO14"/>
    <mergeCell ref="AQ14:AT14"/>
    <mergeCell ref="AG19:AJ19"/>
    <mergeCell ref="AL19:AO19"/>
    <mergeCell ref="AQ19:AT19"/>
    <mergeCell ref="AG20:AJ20"/>
    <mergeCell ref="AL20:AO20"/>
    <mergeCell ref="AQ20:AT20"/>
    <mergeCell ref="AG26:AJ26"/>
    <mergeCell ref="AL26:AO26"/>
    <mergeCell ref="AQ26:AT26"/>
    <mergeCell ref="AG27:AJ27"/>
    <mergeCell ref="AL27:AO27"/>
    <mergeCell ref="AQ27:AT27"/>
    <mergeCell ref="K35:S36"/>
    <mergeCell ref="C37:D38"/>
    <mergeCell ref="E37:G37"/>
    <mergeCell ref="H37:O37"/>
    <mergeCell ref="P37:W37"/>
    <mergeCell ref="X37:AA37"/>
    <mergeCell ref="AB37:AE37"/>
    <mergeCell ref="AG40:AJ40"/>
    <mergeCell ref="AL40:AO40"/>
    <mergeCell ref="AQ40:AT40"/>
    <mergeCell ref="AG41:AJ41"/>
    <mergeCell ref="AL41:AO41"/>
    <mergeCell ref="AQ41:AT41"/>
    <mergeCell ref="AG47:AJ47"/>
    <mergeCell ref="AL47:AO47"/>
    <mergeCell ref="AQ47:AT47"/>
    <mergeCell ref="AG48:AJ48"/>
    <mergeCell ref="AL48:AO48"/>
    <mergeCell ref="AQ48:AT48"/>
    <mergeCell ref="AG53:AJ53"/>
    <mergeCell ref="AL53:AO53"/>
    <mergeCell ref="AQ53:AT53"/>
    <mergeCell ref="AG54:AJ54"/>
    <mergeCell ref="AL54:AO54"/>
    <mergeCell ref="AQ54:AT54"/>
    <mergeCell ref="AG60:AJ60"/>
    <mergeCell ref="AL60:AO60"/>
    <mergeCell ref="AQ60:AT60"/>
    <mergeCell ref="AG61:AJ61"/>
    <mergeCell ref="AL61:AO61"/>
    <mergeCell ref="AQ61:AT61"/>
    <mergeCell ref="K70:S71"/>
    <mergeCell ref="AG70:AJ70"/>
    <mergeCell ref="AL70:AO70"/>
    <mergeCell ref="AQ70:AT70"/>
    <mergeCell ref="AG71:AJ71"/>
    <mergeCell ref="AL71:AO71"/>
    <mergeCell ref="AQ71:AT71"/>
    <mergeCell ref="C72:D73"/>
    <mergeCell ref="E72:G72"/>
    <mergeCell ref="H72:O72"/>
    <mergeCell ref="P72:W72"/>
    <mergeCell ref="X72:AA72"/>
    <mergeCell ref="AB72:AE72"/>
    <mergeCell ref="AG77:AJ77"/>
    <mergeCell ref="AL77:AO77"/>
    <mergeCell ref="AQ77:AT77"/>
    <mergeCell ref="AG78:AJ78"/>
    <mergeCell ref="AL78:AO78"/>
    <mergeCell ref="AQ78:AT78"/>
    <mergeCell ref="AG83:AJ83"/>
    <mergeCell ref="AL83:AO83"/>
    <mergeCell ref="AQ83:AT83"/>
    <mergeCell ref="AG84:AJ84"/>
    <mergeCell ref="AL84:AO84"/>
    <mergeCell ref="AQ84:AT84"/>
    <mergeCell ref="AG90:AJ90"/>
    <mergeCell ref="AL90:AO90"/>
    <mergeCell ref="AQ90:AT90"/>
    <mergeCell ref="AG91:AJ91"/>
    <mergeCell ref="AL91:AO91"/>
    <mergeCell ref="AQ91:AT9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T587"/>
  <sheetViews>
    <sheetView workbookViewId="0"/>
  </sheetViews>
  <sheetFormatPr baseColWidth="10" defaultRowHeight="15" x14ac:dyDescent="0.25"/>
  <cols>
    <col min="1" max="1" width="11.42578125" style="2"/>
    <col min="2" max="2" width="11.42578125" style="112"/>
    <col min="3" max="3" width="34.140625" customWidth="1"/>
    <col min="6" max="6" width="11.42578125" customWidth="1"/>
    <col min="9" max="9" width="11.42578125" hidden="1" customWidth="1"/>
    <col min="12" max="12" width="0" hidden="1" customWidth="1"/>
    <col min="15" max="15" width="0" hidden="1" customWidth="1"/>
    <col min="17" max="17" width="0" hidden="1" customWidth="1"/>
    <col min="20" max="20" width="0" hidden="1" customWidth="1"/>
    <col min="23" max="23" width="11.42578125" hidden="1" customWidth="1"/>
    <col min="25" max="25" width="0" hidden="1" customWidth="1"/>
    <col min="27" max="27" width="0" hidden="1" customWidth="1"/>
    <col min="29" max="29" width="0" hidden="1" customWidth="1"/>
    <col min="31" max="31" width="0" hidden="1" customWidth="1"/>
  </cols>
  <sheetData>
    <row r="1" spans="1:46" x14ac:dyDescent="0.25">
      <c r="C1" s="10"/>
      <c r="D1" s="12"/>
      <c r="E1" s="12"/>
      <c r="F1" s="12"/>
      <c r="G1" s="12"/>
      <c r="H1" s="12"/>
      <c r="I1" s="12"/>
      <c r="J1" s="12"/>
      <c r="K1" s="208" t="s">
        <v>1</v>
      </c>
      <c r="L1" s="208"/>
      <c r="M1" s="208"/>
      <c r="N1" s="208"/>
      <c r="O1" s="208"/>
      <c r="P1" s="208"/>
      <c r="Q1" s="208"/>
      <c r="R1" s="208"/>
      <c r="S1" s="208"/>
      <c r="T1" s="125"/>
      <c r="U1" s="12"/>
      <c r="V1" s="12"/>
      <c r="W1" s="12"/>
      <c r="X1" s="12"/>
      <c r="Y1" s="12"/>
      <c r="Z1" s="12"/>
      <c r="AA1" s="12"/>
      <c r="AB1" s="12"/>
      <c r="AC1" s="12"/>
      <c r="AD1" s="12"/>
      <c r="AE1" s="75"/>
      <c r="AF1" s="87"/>
    </row>
    <row r="2" spans="1:46" ht="15.75" thickBot="1" x14ac:dyDescent="0.3">
      <c r="C2" s="11"/>
      <c r="D2" s="13"/>
      <c r="E2" s="13"/>
      <c r="F2" s="13"/>
      <c r="G2" s="13"/>
      <c r="H2" s="13"/>
      <c r="I2" s="13"/>
      <c r="J2" s="13"/>
      <c r="K2" s="209"/>
      <c r="L2" s="209"/>
      <c r="M2" s="209"/>
      <c r="N2" s="209"/>
      <c r="O2" s="209"/>
      <c r="P2" s="209"/>
      <c r="Q2" s="209"/>
      <c r="R2" s="209"/>
      <c r="S2" s="209"/>
      <c r="T2" s="69"/>
      <c r="U2" s="13"/>
      <c r="V2" s="13"/>
      <c r="W2" s="13"/>
      <c r="X2" s="52"/>
      <c r="Y2" s="13"/>
      <c r="Z2" s="13"/>
      <c r="AA2" s="13"/>
      <c r="AB2" s="52"/>
      <c r="AC2" s="13"/>
      <c r="AD2" s="13"/>
      <c r="AE2" s="76"/>
      <c r="AF2" s="87"/>
    </row>
    <row r="3" spans="1:46" ht="15.75" thickBot="1" x14ac:dyDescent="0.3">
      <c r="C3" s="210"/>
      <c r="D3" s="211"/>
      <c r="E3" s="205"/>
      <c r="F3" s="206"/>
      <c r="G3" s="207"/>
      <c r="H3" s="205" t="s">
        <v>2</v>
      </c>
      <c r="I3" s="206"/>
      <c r="J3" s="206"/>
      <c r="K3" s="206"/>
      <c r="L3" s="206"/>
      <c r="M3" s="206"/>
      <c r="N3" s="206"/>
      <c r="O3" s="207"/>
      <c r="P3" s="205" t="s">
        <v>3</v>
      </c>
      <c r="Q3" s="206"/>
      <c r="R3" s="206"/>
      <c r="S3" s="206"/>
      <c r="T3" s="206"/>
      <c r="U3" s="206"/>
      <c r="V3" s="206"/>
      <c r="W3" s="207"/>
      <c r="X3" s="205" t="s">
        <v>29</v>
      </c>
      <c r="Y3" s="206"/>
      <c r="Z3" s="206"/>
      <c r="AA3" s="206"/>
      <c r="AB3" s="205" t="s">
        <v>28</v>
      </c>
      <c r="AC3" s="206"/>
      <c r="AD3" s="206"/>
      <c r="AE3" s="207"/>
      <c r="AF3" s="87"/>
    </row>
    <row r="4" spans="1:46" ht="45.75" thickBot="1" x14ac:dyDescent="0.3">
      <c r="C4" s="212"/>
      <c r="D4" s="213"/>
      <c r="E4" s="20" t="s">
        <v>34</v>
      </c>
      <c r="F4" s="20" t="s">
        <v>35</v>
      </c>
      <c r="G4" s="20" t="s">
        <v>36</v>
      </c>
      <c r="H4" s="19" t="s">
        <v>7</v>
      </c>
      <c r="I4" s="21"/>
      <c r="J4" s="20" t="s">
        <v>8</v>
      </c>
      <c r="K4" s="20" t="s">
        <v>9</v>
      </c>
      <c r="L4" s="20"/>
      <c r="M4" s="29" t="s">
        <v>10</v>
      </c>
      <c r="N4" s="29" t="s">
        <v>27</v>
      </c>
      <c r="O4" s="30"/>
      <c r="P4" s="21" t="s">
        <v>7</v>
      </c>
      <c r="Q4" s="21"/>
      <c r="R4" s="20" t="s">
        <v>8</v>
      </c>
      <c r="S4" s="20" t="s">
        <v>9</v>
      </c>
      <c r="T4" s="20"/>
      <c r="U4" s="29" t="s">
        <v>10</v>
      </c>
      <c r="V4" s="29" t="s">
        <v>27</v>
      </c>
      <c r="W4" s="29"/>
      <c r="X4" s="89" t="s">
        <v>7</v>
      </c>
      <c r="Y4" s="28"/>
      <c r="Z4" s="29" t="s">
        <v>11</v>
      </c>
      <c r="AA4" s="29"/>
      <c r="AB4" s="89" t="s">
        <v>7</v>
      </c>
      <c r="AC4" s="28"/>
      <c r="AD4" s="29" t="s">
        <v>11</v>
      </c>
      <c r="AE4" s="30"/>
      <c r="AF4" s="87"/>
    </row>
    <row r="5" spans="1:46" s="190" customFormat="1" ht="15.75" thickBot="1" x14ac:dyDescent="0.3">
      <c r="A5" s="176" t="s">
        <v>113</v>
      </c>
      <c r="B5" s="177"/>
      <c r="C5" s="178" t="s">
        <v>0</v>
      </c>
      <c r="D5" s="179" t="s">
        <v>6</v>
      </c>
      <c r="E5" s="180"/>
      <c r="F5" s="180"/>
      <c r="G5" s="180"/>
      <c r="H5" s="181"/>
      <c r="I5" s="181"/>
      <c r="J5" s="181"/>
      <c r="K5" s="181"/>
      <c r="L5" s="181"/>
      <c r="M5" s="181"/>
      <c r="N5" s="182"/>
      <c r="O5" s="183"/>
      <c r="P5" s="181"/>
      <c r="Q5" s="181"/>
      <c r="R5" s="181"/>
      <c r="S5" s="181"/>
      <c r="T5" s="181"/>
      <c r="U5" s="184"/>
      <c r="V5" s="182"/>
      <c r="W5" s="181"/>
      <c r="X5" s="185"/>
      <c r="Y5" s="186"/>
      <c r="Z5" s="187"/>
      <c r="AA5" s="186"/>
      <c r="AB5" s="185"/>
      <c r="AC5" s="186"/>
      <c r="AD5" s="187"/>
      <c r="AE5" s="188"/>
      <c r="AF5" s="189"/>
    </row>
    <row r="6" spans="1:46" ht="15.75" thickBot="1" x14ac:dyDescent="0.3">
      <c r="B6" s="112" t="s">
        <v>48</v>
      </c>
      <c r="C6" s="15"/>
      <c r="D6" s="66"/>
      <c r="E6" s="80"/>
      <c r="F6" s="80"/>
      <c r="G6" s="91" t="e">
        <f>IF(ISBLANK(N6),"",AVERAGE(N6,V6))</f>
        <v>#DIV/0!</v>
      </c>
      <c r="H6" s="84"/>
      <c r="I6" s="85"/>
      <c r="J6" s="39"/>
      <c r="K6" s="39"/>
      <c r="L6" s="39"/>
      <c r="M6" s="39"/>
      <c r="N6" s="110" t="e">
        <f>J6/M6</f>
        <v>#DIV/0!</v>
      </c>
      <c r="O6" s="49"/>
      <c r="P6" s="33"/>
      <c r="Q6" s="70"/>
      <c r="R6" s="8"/>
      <c r="S6" s="8"/>
      <c r="T6" s="8"/>
      <c r="U6" s="39"/>
      <c r="V6" s="55" t="e">
        <f>R6/U6</f>
        <v>#DIV/0!</v>
      </c>
      <c r="W6" s="48"/>
      <c r="X6" s="56"/>
      <c r="Y6" s="71"/>
      <c r="Z6" s="60"/>
      <c r="AA6" s="60"/>
      <c r="AB6" s="56"/>
      <c r="AC6" s="71"/>
      <c r="AD6" s="60"/>
      <c r="AE6" s="61"/>
      <c r="AF6" s="87"/>
      <c r="AG6" s="202" t="s">
        <v>20</v>
      </c>
      <c r="AH6" s="202"/>
      <c r="AI6" s="202"/>
      <c r="AJ6" s="202"/>
      <c r="AL6" s="203" t="s">
        <v>26</v>
      </c>
      <c r="AM6" s="203"/>
      <c r="AN6" s="203"/>
      <c r="AO6" s="203"/>
      <c r="AQ6" s="204" t="s">
        <v>30</v>
      </c>
      <c r="AR6" s="204"/>
      <c r="AS6" s="204"/>
      <c r="AT6" s="204"/>
    </row>
    <row r="7" spans="1:46" ht="15.75" thickBot="1" x14ac:dyDescent="0.3">
      <c r="B7" s="112" t="s">
        <v>48</v>
      </c>
      <c r="C7" s="15"/>
      <c r="D7" s="35"/>
      <c r="E7" s="80"/>
      <c r="F7" s="80"/>
      <c r="G7" s="91" t="e">
        <f t="shared" ref="G7:G29" si="0">IF(ISBLANK(N7),"",AVERAGE(N7,V7))</f>
        <v>#DIV/0!</v>
      </c>
      <c r="H7" s="84"/>
      <c r="I7" s="85"/>
      <c r="J7" s="39"/>
      <c r="K7" s="39"/>
      <c r="L7" s="39"/>
      <c r="M7" s="39"/>
      <c r="N7" s="110" t="e">
        <f t="shared" ref="N7:N30" si="1">J7/M7</f>
        <v>#DIV/0!</v>
      </c>
      <c r="O7" s="49"/>
      <c r="P7" s="33"/>
      <c r="Q7" s="70"/>
      <c r="R7" s="8"/>
      <c r="S7" s="8"/>
      <c r="T7" s="8"/>
      <c r="U7" s="39"/>
      <c r="V7" s="55" t="e">
        <f t="shared" ref="V7:V30" si="2">R7/U7</f>
        <v>#DIV/0!</v>
      </c>
      <c r="W7" s="48"/>
      <c r="X7" s="56"/>
      <c r="Y7" s="71"/>
      <c r="Z7" s="60"/>
      <c r="AA7" s="60"/>
      <c r="AB7" s="56"/>
      <c r="AC7" s="71"/>
      <c r="AD7" s="60"/>
      <c r="AE7" s="61"/>
      <c r="AF7" s="87"/>
      <c r="AG7" s="201" t="s">
        <v>12</v>
      </c>
      <c r="AH7" s="201"/>
      <c r="AI7" s="201"/>
      <c r="AJ7" s="201"/>
      <c r="AL7" s="201" t="s">
        <v>12</v>
      </c>
      <c r="AM7" s="201"/>
      <c r="AN7" s="201"/>
      <c r="AO7" s="201"/>
      <c r="AQ7" s="201" t="s">
        <v>12</v>
      </c>
      <c r="AR7" s="201"/>
      <c r="AS7" s="201"/>
      <c r="AT7" s="201"/>
    </row>
    <row r="8" spans="1:46" ht="15.75" thickBot="1" x14ac:dyDescent="0.3">
      <c r="B8" s="112" t="s">
        <v>48</v>
      </c>
      <c r="C8" s="15"/>
      <c r="D8" s="35"/>
      <c r="E8" s="80"/>
      <c r="F8" s="80"/>
      <c r="G8" s="91" t="e">
        <f t="shared" si="0"/>
        <v>#DIV/0!</v>
      </c>
      <c r="H8" s="84"/>
      <c r="I8" s="85"/>
      <c r="J8" s="39"/>
      <c r="K8" s="39"/>
      <c r="L8" s="39"/>
      <c r="M8" s="39"/>
      <c r="N8" s="110" t="e">
        <f t="shared" si="1"/>
        <v>#DIV/0!</v>
      </c>
      <c r="O8" s="49"/>
      <c r="P8" s="33"/>
      <c r="Q8" s="70"/>
      <c r="R8" s="8"/>
      <c r="S8" s="8"/>
      <c r="T8" s="8"/>
      <c r="U8" s="39"/>
      <c r="V8" s="55" t="e">
        <f t="shared" si="2"/>
        <v>#DIV/0!</v>
      </c>
      <c r="W8" s="48"/>
      <c r="X8" s="56"/>
      <c r="Y8" s="71"/>
      <c r="Z8" s="60"/>
      <c r="AA8" s="60"/>
      <c r="AB8" s="56"/>
      <c r="AC8" s="71"/>
      <c r="AD8" s="60"/>
      <c r="AE8" s="61"/>
      <c r="AF8" s="87"/>
      <c r="AG8" s="15" t="s">
        <v>13</v>
      </c>
      <c r="AH8" s="16" t="s">
        <v>14</v>
      </c>
      <c r="AI8" s="38">
        <f>H31+(H31*0.2)</f>
        <v>0</v>
      </c>
      <c r="AJ8" s="26"/>
      <c r="AL8" s="15" t="s">
        <v>13</v>
      </c>
      <c r="AM8" s="16" t="s">
        <v>14</v>
      </c>
      <c r="AN8" s="38">
        <f>P31+(P31*0.2)</f>
        <v>0</v>
      </c>
      <c r="AO8" s="26"/>
      <c r="AQ8" s="15" t="s">
        <v>13</v>
      </c>
      <c r="AR8" s="16" t="s">
        <v>14</v>
      </c>
      <c r="AS8" s="38">
        <f>X31+(X31*0.2)</f>
        <v>0</v>
      </c>
      <c r="AT8" s="26"/>
    </row>
    <row r="9" spans="1:46" ht="15.75" thickBot="1" x14ac:dyDescent="0.3">
      <c r="B9" s="112" t="s">
        <v>48</v>
      </c>
      <c r="C9" s="15"/>
      <c r="D9" s="35"/>
      <c r="E9" s="80"/>
      <c r="F9" s="80"/>
      <c r="G9" s="91" t="e">
        <f t="shared" si="0"/>
        <v>#DIV/0!</v>
      </c>
      <c r="H9" s="84"/>
      <c r="I9" s="85"/>
      <c r="J9" s="39"/>
      <c r="K9" s="39"/>
      <c r="L9" s="39"/>
      <c r="M9" s="39"/>
      <c r="N9" s="110" t="e">
        <f t="shared" si="1"/>
        <v>#DIV/0!</v>
      </c>
      <c r="O9" s="49"/>
      <c r="P9" s="33"/>
      <c r="Q9" s="70"/>
      <c r="R9" s="39"/>
      <c r="S9" s="39"/>
      <c r="T9" s="8"/>
      <c r="U9" s="39"/>
      <c r="V9" s="55" t="e">
        <f t="shared" si="2"/>
        <v>#DIV/0!</v>
      </c>
      <c r="W9" s="48"/>
      <c r="X9" s="56"/>
      <c r="Y9" s="71"/>
      <c r="Z9" s="60"/>
      <c r="AA9" s="60"/>
      <c r="AB9" s="56"/>
      <c r="AC9" s="71"/>
      <c r="AD9" s="60"/>
      <c r="AE9" s="61"/>
      <c r="AF9" s="87"/>
      <c r="AG9" s="15" t="s">
        <v>15</v>
      </c>
      <c r="AH9" s="16" t="s">
        <v>17</v>
      </c>
      <c r="AI9" s="38">
        <f>AI10+0.00001</f>
        <v>1.0000000000000001E-5</v>
      </c>
      <c r="AJ9" s="38">
        <f>AI8-0.00001</f>
        <v>-1.0000000000000001E-5</v>
      </c>
      <c r="AL9" s="15" t="s">
        <v>15</v>
      </c>
      <c r="AM9" s="16" t="s">
        <v>17</v>
      </c>
      <c r="AN9" s="38">
        <f>AN10+0.00001</f>
        <v>1.0000000000000001E-5</v>
      </c>
      <c r="AO9" s="38">
        <f>AN8-0.00001</f>
        <v>-1.0000000000000001E-5</v>
      </c>
      <c r="AQ9" s="15" t="s">
        <v>15</v>
      </c>
      <c r="AR9" s="16" t="s">
        <v>17</v>
      </c>
      <c r="AS9" s="38">
        <f>AS10+0.00001</f>
        <v>1.0000000000000001E-5</v>
      </c>
      <c r="AT9" s="38">
        <f>AS8-0.0001</f>
        <v>-1E-4</v>
      </c>
    </row>
    <row r="10" spans="1:46" ht="15.75" thickBot="1" x14ac:dyDescent="0.3">
      <c r="B10" s="112" t="s">
        <v>48</v>
      </c>
      <c r="C10" s="15"/>
      <c r="D10" s="35"/>
      <c r="E10" s="80"/>
      <c r="F10" s="80"/>
      <c r="G10" s="91" t="e">
        <f t="shared" si="0"/>
        <v>#DIV/0!</v>
      </c>
      <c r="H10" s="84"/>
      <c r="I10" s="85"/>
      <c r="J10" s="39"/>
      <c r="K10" s="39"/>
      <c r="L10" s="39"/>
      <c r="M10" s="39"/>
      <c r="N10" s="110" t="e">
        <f t="shared" si="1"/>
        <v>#DIV/0!</v>
      </c>
      <c r="O10" s="49"/>
      <c r="P10" s="33"/>
      <c r="Q10" s="70"/>
      <c r="R10" s="39"/>
      <c r="S10" s="39"/>
      <c r="T10" s="8"/>
      <c r="U10" s="39"/>
      <c r="V10" s="55" t="e">
        <f t="shared" si="2"/>
        <v>#DIV/0!</v>
      </c>
      <c r="W10" s="48"/>
      <c r="X10" s="56"/>
      <c r="Y10" s="71"/>
      <c r="Z10" s="60"/>
      <c r="AA10" s="60"/>
      <c r="AB10" s="56"/>
      <c r="AC10" s="71"/>
      <c r="AD10" s="60"/>
      <c r="AE10" s="61"/>
      <c r="AF10" s="87"/>
      <c r="AG10" s="15" t="s">
        <v>16</v>
      </c>
      <c r="AH10" s="16" t="s">
        <v>18</v>
      </c>
      <c r="AI10" s="38">
        <f>H31-(H31*0.2)</f>
        <v>0</v>
      </c>
      <c r="AJ10" s="26"/>
      <c r="AL10" s="15" t="s">
        <v>16</v>
      </c>
      <c r="AM10" s="16" t="s">
        <v>18</v>
      </c>
      <c r="AN10" s="38">
        <f>P31-(P31*0.2)</f>
        <v>0</v>
      </c>
      <c r="AO10" s="26"/>
      <c r="AQ10" s="15" t="s">
        <v>16</v>
      </c>
      <c r="AR10" s="16" t="s">
        <v>18</v>
      </c>
      <c r="AS10" s="38">
        <f>X31-(X31*0.2)</f>
        <v>0</v>
      </c>
      <c r="AT10" s="26"/>
    </row>
    <row r="11" spans="1:46" ht="15.75" thickBot="1" x14ac:dyDescent="0.3">
      <c r="B11" s="112" t="s">
        <v>48</v>
      </c>
      <c r="C11" s="15"/>
      <c r="D11" s="35"/>
      <c r="E11" s="80"/>
      <c r="F11" s="80"/>
      <c r="G11" s="91" t="e">
        <f t="shared" si="0"/>
        <v>#DIV/0!</v>
      </c>
      <c r="H11" s="84"/>
      <c r="I11" s="85"/>
      <c r="J11" s="39"/>
      <c r="K11" s="39"/>
      <c r="L11" s="39"/>
      <c r="M11" s="39"/>
      <c r="N11" s="110" t="e">
        <f t="shared" si="1"/>
        <v>#DIV/0!</v>
      </c>
      <c r="O11" s="49"/>
      <c r="P11" s="33"/>
      <c r="Q11" s="70"/>
      <c r="R11" s="39"/>
      <c r="S11" s="39"/>
      <c r="T11" s="8"/>
      <c r="U11" s="39"/>
      <c r="V11" s="55" t="e">
        <f t="shared" si="2"/>
        <v>#DIV/0!</v>
      </c>
      <c r="W11" s="49"/>
      <c r="X11" s="56"/>
      <c r="Y11" s="71"/>
      <c r="Z11" s="60"/>
      <c r="AA11" s="60"/>
      <c r="AB11" s="56"/>
      <c r="AC11" s="71"/>
      <c r="AD11" s="60"/>
      <c r="AE11" s="61"/>
      <c r="AF11" s="87"/>
    </row>
    <row r="12" spans="1:46" ht="15.75" thickBot="1" x14ac:dyDescent="0.3">
      <c r="B12" s="112" t="s">
        <v>48</v>
      </c>
      <c r="C12" s="15"/>
      <c r="D12" s="35"/>
      <c r="E12" s="80"/>
      <c r="F12" s="80"/>
      <c r="G12" s="91" t="e">
        <f t="shared" si="0"/>
        <v>#DIV/0!</v>
      </c>
      <c r="H12" s="84"/>
      <c r="I12" s="85"/>
      <c r="J12" s="39"/>
      <c r="K12" s="39"/>
      <c r="L12" s="39"/>
      <c r="M12" s="39"/>
      <c r="N12" s="110" t="e">
        <f t="shared" si="1"/>
        <v>#DIV/0!</v>
      </c>
      <c r="O12" s="49"/>
      <c r="P12" s="33"/>
      <c r="Q12" s="70"/>
      <c r="R12" s="39"/>
      <c r="S12" s="39"/>
      <c r="T12" s="8"/>
      <c r="U12" s="39"/>
      <c r="V12" s="55" t="e">
        <f t="shared" si="2"/>
        <v>#DIV/0!</v>
      </c>
      <c r="W12" s="49"/>
      <c r="X12" s="56"/>
      <c r="Y12" s="71"/>
      <c r="Z12" s="60"/>
      <c r="AA12" s="60"/>
      <c r="AB12" s="56"/>
      <c r="AC12" s="71"/>
      <c r="AD12" s="60"/>
      <c r="AE12" s="61"/>
      <c r="AF12" s="87"/>
    </row>
    <row r="13" spans="1:46" ht="15.75" thickBot="1" x14ac:dyDescent="0.3">
      <c r="B13" s="112" t="s">
        <v>48</v>
      </c>
      <c r="C13" s="15"/>
      <c r="D13" s="35"/>
      <c r="E13" s="80"/>
      <c r="F13" s="80"/>
      <c r="G13" s="91" t="e">
        <f t="shared" si="0"/>
        <v>#DIV/0!</v>
      </c>
      <c r="H13" s="84"/>
      <c r="I13" s="85"/>
      <c r="J13" s="39"/>
      <c r="K13" s="39"/>
      <c r="L13" s="39"/>
      <c r="M13" s="39"/>
      <c r="N13" s="110" t="e">
        <f t="shared" si="1"/>
        <v>#DIV/0!</v>
      </c>
      <c r="O13" s="49"/>
      <c r="P13" s="33"/>
      <c r="Q13" s="70"/>
      <c r="R13" s="39"/>
      <c r="S13" s="39"/>
      <c r="T13" s="8"/>
      <c r="U13" s="39"/>
      <c r="V13" s="55" t="e">
        <f t="shared" si="2"/>
        <v>#DIV/0!</v>
      </c>
      <c r="W13" s="49"/>
      <c r="X13" s="56"/>
      <c r="Y13" s="71"/>
      <c r="Z13" s="60"/>
      <c r="AA13" s="60"/>
      <c r="AB13" s="56"/>
      <c r="AC13" s="71"/>
      <c r="AD13" s="60"/>
      <c r="AE13" s="61"/>
      <c r="AF13" s="87"/>
      <c r="AG13" s="202" t="s">
        <v>21</v>
      </c>
      <c r="AH13" s="202"/>
      <c r="AI13" s="202"/>
      <c r="AJ13" s="202"/>
      <c r="AL13" s="203" t="s">
        <v>25</v>
      </c>
      <c r="AM13" s="203"/>
      <c r="AN13" s="203"/>
      <c r="AO13" s="203"/>
      <c r="AQ13" s="204" t="s">
        <v>31</v>
      </c>
      <c r="AR13" s="204"/>
      <c r="AS13" s="204"/>
      <c r="AT13" s="204"/>
    </row>
    <row r="14" spans="1:46" ht="15.75" thickBot="1" x14ac:dyDescent="0.3">
      <c r="B14" s="112" t="s">
        <v>48</v>
      </c>
      <c r="C14" s="15"/>
      <c r="D14" s="35"/>
      <c r="E14" s="80"/>
      <c r="F14" s="80"/>
      <c r="G14" s="91" t="e">
        <f t="shared" si="0"/>
        <v>#DIV/0!</v>
      </c>
      <c r="H14" s="84"/>
      <c r="I14" s="85"/>
      <c r="J14" s="39"/>
      <c r="K14" s="39"/>
      <c r="L14" s="39"/>
      <c r="M14" s="39"/>
      <c r="N14" s="110" t="e">
        <f t="shared" si="1"/>
        <v>#DIV/0!</v>
      </c>
      <c r="O14" s="49"/>
      <c r="P14" s="33"/>
      <c r="Q14" s="70"/>
      <c r="R14" s="39"/>
      <c r="S14" s="39"/>
      <c r="T14" s="8"/>
      <c r="U14" s="39"/>
      <c r="V14" s="55" t="e">
        <f t="shared" si="2"/>
        <v>#DIV/0!</v>
      </c>
      <c r="W14" s="49"/>
      <c r="X14" s="56"/>
      <c r="Y14" s="71"/>
      <c r="Z14" s="60"/>
      <c r="AA14" s="60"/>
      <c r="AB14" s="56"/>
      <c r="AC14" s="71"/>
      <c r="AD14" s="60"/>
      <c r="AE14" s="61"/>
      <c r="AF14" s="87"/>
      <c r="AG14" s="201" t="s">
        <v>12</v>
      </c>
      <c r="AH14" s="201"/>
      <c r="AI14" s="201"/>
      <c r="AJ14" s="201"/>
      <c r="AL14" s="201" t="s">
        <v>12</v>
      </c>
      <c r="AM14" s="201"/>
      <c r="AN14" s="201"/>
      <c r="AO14" s="201"/>
      <c r="AQ14" s="201" t="s">
        <v>12</v>
      </c>
      <c r="AR14" s="201"/>
      <c r="AS14" s="201"/>
      <c r="AT14" s="201"/>
    </row>
    <row r="15" spans="1:46" ht="15.75" thickBot="1" x14ac:dyDescent="0.3">
      <c r="B15" s="112" t="s">
        <v>48</v>
      </c>
      <c r="C15" s="15"/>
      <c r="D15" s="35"/>
      <c r="E15" s="80"/>
      <c r="F15" s="80"/>
      <c r="G15" s="91" t="e">
        <f t="shared" si="0"/>
        <v>#DIV/0!</v>
      </c>
      <c r="H15" s="84"/>
      <c r="I15" s="85"/>
      <c r="J15" s="39"/>
      <c r="K15" s="39"/>
      <c r="L15" s="39"/>
      <c r="M15" s="39"/>
      <c r="N15" s="110" t="e">
        <f t="shared" si="1"/>
        <v>#DIV/0!</v>
      </c>
      <c r="O15" s="49"/>
      <c r="P15" s="33"/>
      <c r="Q15" s="70"/>
      <c r="R15" s="39"/>
      <c r="S15" s="39"/>
      <c r="T15" s="8"/>
      <c r="U15" s="39"/>
      <c r="V15" s="55" t="e">
        <f t="shared" si="2"/>
        <v>#DIV/0!</v>
      </c>
      <c r="W15" s="49"/>
      <c r="X15" s="56"/>
      <c r="Y15" s="71"/>
      <c r="Z15" s="60"/>
      <c r="AA15" s="60"/>
      <c r="AB15" s="56"/>
      <c r="AC15" s="71"/>
      <c r="AD15" s="60"/>
      <c r="AE15" s="61"/>
      <c r="AF15" s="87"/>
      <c r="AG15" s="15" t="s">
        <v>13</v>
      </c>
      <c r="AH15" s="16" t="s">
        <v>14</v>
      </c>
      <c r="AI15" s="42">
        <f>J31+(J31*0.2)</f>
        <v>0</v>
      </c>
      <c r="AJ15" s="26"/>
      <c r="AL15" s="15" t="s">
        <v>13</v>
      </c>
      <c r="AM15" s="16" t="s">
        <v>14</v>
      </c>
      <c r="AN15" s="42">
        <f>R31+(R31*0.2)</f>
        <v>0</v>
      </c>
      <c r="AO15" s="26"/>
      <c r="AQ15" s="15" t="s">
        <v>13</v>
      </c>
      <c r="AR15" s="16" t="s">
        <v>14</v>
      </c>
      <c r="AS15" s="42">
        <f>Z31+(Z31*0.2)</f>
        <v>0</v>
      </c>
      <c r="AT15" s="26"/>
    </row>
    <row r="16" spans="1:46" ht="15.75" thickBot="1" x14ac:dyDescent="0.3">
      <c r="B16" s="112" t="s">
        <v>48</v>
      </c>
      <c r="C16" s="15"/>
      <c r="D16" s="35"/>
      <c r="E16" s="80"/>
      <c r="F16" s="80"/>
      <c r="G16" s="91" t="e">
        <f t="shared" si="0"/>
        <v>#DIV/0!</v>
      </c>
      <c r="H16" s="84"/>
      <c r="I16" s="85"/>
      <c r="J16" s="39"/>
      <c r="K16" s="39"/>
      <c r="L16" s="39"/>
      <c r="M16" s="39"/>
      <c r="N16" s="110" t="e">
        <f t="shared" si="1"/>
        <v>#DIV/0!</v>
      </c>
      <c r="O16" s="49"/>
      <c r="P16" s="33"/>
      <c r="Q16" s="70"/>
      <c r="R16" s="39"/>
      <c r="S16" s="39"/>
      <c r="T16" s="8"/>
      <c r="U16" s="8"/>
      <c r="V16" s="55" t="e">
        <f t="shared" si="2"/>
        <v>#DIV/0!</v>
      </c>
      <c r="W16" s="49"/>
      <c r="X16" s="56"/>
      <c r="Y16" s="71"/>
      <c r="Z16" s="60"/>
      <c r="AA16" s="60"/>
      <c r="AB16" s="56"/>
      <c r="AC16" s="71"/>
      <c r="AD16" s="60"/>
      <c r="AE16" s="61"/>
      <c r="AF16" s="87"/>
      <c r="AG16" s="15" t="s">
        <v>15</v>
      </c>
      <c r="AH16" s="16" t="s">
        <v>17</v>
      </c>
      <c r="AI16" s="42">
        <f>AI17+1</f>
        <v>1</v>
      </c>
      <c r="AJ16" s="43">
        <f>AI15-1</f>
        <v>-1</v>
      </c>
      <c r="AL16" s="15" t="s">
        <v>15</v>
      </c>
      <c r="AM16" s="16" t="s">
        <v>17</v>
      </c>
      <c r="AN16" s="42">
        <f>AN17+1</f>
        <v>1</v>
      </c>
      <c r="AO16" s="43">
        <f>AN15-1</f>
        <v>-1</v>
      </c>
      <c r="AQ16" s="15" t="s">
        <v>15</v>
      </c>
      <c r="AR16" s="16" t="s">
        <v>17</v>
      </c>
      <c r="AS16" s="42">
        <f>AS17+0.01</f>
        <v>0.01</v>
      </c>
      <c r="AT16" s="42">
        <f>AS15-0.1</f>
        <v>-0.1</v>
      </c>
    </row>
    <row r="17" spans="2:46" ht="15.75" thickBot="1" x14ac:dyDescent="0.3">
      <c r="B17" s="112" t="s">
        <v>48</v>
      </c>
      <c r="C17" s="15"/>
      <c r="D17" s="35"/>
      <c r="E17" s="80"/>
      <c r="F17" s="80"/>
      <c r="G17" s="91" t="e">
        <f t="shared" si="0"/>
        <v>#DIV/0!</v>
      </c>
      <c r="H17" s="84"/>
      <c r="I17" s="85"/>
      <c r="J17" s="39"/>
      <c r="K17" s="39"/>
      <c r="L17" s="39"/>
      <c r="M17" s="39"/>
      <c r="N17" s="110" t="e">
        <f t="shared" si="1"/>
        <v>#DIV/0!</v>
      </c>
      <c r="O17" s="49"/>
      <c r="P17" s="33"/>
      <c r="Q17" s="70"/>
      <c r="R17" s="39"/>
      <c r="S17" s="39"/>
      <c r="T17" s="8"/>
      <c r="U17" s="8"/>
      <c r="V17" s="55" t="e">
        <f t="shared" si="2"/>
        <v>#DIV/0!</v>
      </c>
      <c r="W17" s="49"/>
      <c r="X17" s="56"/>
      <c r="Y17" s="71"/>
      <c r="Z17" s="60"/>
      <c r="AA17" s="60"/>
      <c r="AB17" s="56"/>
      <c r="AC17" s="71"/>
      <c r="AD17" s="60"/>
      <c r="AE17" s="61"/>
      <c r="AF17" s="87"/>
      <c r="AG17" s="15" t="s">
        <v>16</v>
      </c>
      <c r="AH17" s="16" t="s">
        <v>18</v>
      </c>
      <c r="AI17" s="42">
        <f>J31-(J31*0.2)</f>
        <v>0</v>
      </c>
      <c r="AJ17" s="26"/>
      <c r="AL17" s="15" t="s">
        <v>16</v>
      </c>
      <c r="AM17" s="16" t="s">
        <v>18</v>
      </c>
      <c r="AN17" s="42">
        <f>R31-(R31*0.2)</f>
        <v>0</v>
      </c>
      <c r="AO17" s="26"/>
      <c r="AQ17" s="15" t="s">
        <v>16</v>
      </c>
      <c r="AR17" s="16" t="s">
        <v>18</v>
      </c>
      <c r="AS17" s="42">
        <f>Z31-(Z31*0.2)</f>
        <v>0</v>
      </c>
      <c r="AT17" s="26"/>
    </row>
    <row r="18" spans="2:46" ht="15.75" thickBot="1" x14ac:dyDescent="0.3">
      <c r="B18" s="112" t="s">
        <v>48</v>
      </c>
      <c r="C18" s="15"/>
      <c r="D18" s="35"/>
      <c r="E18" s="80"/>
      <c r="F18" s="80"/>
      <c r="G18" s="91" t="e">
        <f t="shared" si="0"/>
        <v>#DIV/0!</v>
      </c>
      <c r="H18" s="84"/>
      <c r="I18" s="85"/>
      <c r="J18" s="39"/>
      <c r="K18" s="39"/>
      <c r="L18" s="39"/>
      <c r="M18" s="39"/>
      <c r="N18" s="110" t="e">
        <f t="shared" si="1"/>
        <v>#DIV/0!</v>
      </c>
      <c r="O18" s="49"/>
      <c r="P18" s="33"/>
      <c r="Q18" s="70"/>
      <c r="R18" s="39"/>
      <c r="S18" s="39"/>
      <c r="T18" s="8"/>
      <c r="U18" s="39"/>
      <c r="V18" s="55" t="e">
        <f t="shared" si="2"/>
        <v>#DIV/0!</v>
      </c>
      <c r="W18" s="49"/>
      <c r="X18" s="56"/>
      <c r="Y18" s="71"/>
      <c r="Z18" s="60"/>
      <c r="AA18" s="60"/>
      <c r="AB18" s="56"/>
      <c r="AC18" s="71"/>
      <c r="AD18" s="60"/>
      <c r="AE18" s="61"/>
      <c r="AF18" s="87"/>
      <c r="AI18" s="8"/>
      <c r="AN18" s="8"/>
    </row>
    <row r="19" spans="2:46" ht="15.75" thickBot="1" x14ac:dyDescent="0.3">
      <c r="B19" s="112" t="s">
        <v>48</v>
      </c>
      <c r="C19" s="15"/>
      <c r="D19" s="35"/>
      <c r="E19" s="80"/>
      <c r="F19" s="80"/>
      <c r="G19" s="91" t="e">
        <f t="shared" si="0"/>
        <v>#DIV/0!</v>
      </c>
      <c r="H19" s="84"/>
      <c r="I19" s="85"/>
      <c r="J19" s="39"/>
      <c r="K19" s="39"/>
      <c r="L19" s="39"/>
      <c r="M19" s="39"/>
      <c r="N19" s="110" t="e">
        <f t="shared" si="1"/>
        <v>#DIV/0!</v>
      </c>
      <c r="O19" s="49"/>
      <c r="P19" s="33"/>
      <c r="Q19" s="70"/>
      <c r="R19" s="39"/>
      <c r="S19" s="39"/>
      <c r="T19" s="8"/>
      <c r="U19" s="39"/>
      <c r="V19" s="55" t="e">
        <f t="shared" si="2"/>
        <v>#DIV/0!</v>
      </c>
      <c r="W19" s="49"/>
      <c r="X19" s="56"/>
      <c r="Y19" s="71"/>
      <c r="Z19" s="60"/>
      <c r="AA19" s="60"/>
      <c r="AB19" s="56"/>
      <c r="AC19" s="71"/>
      <c r="AD19" s="60"/>
      <c r="AE19" s="61"/>
      <c r="AF19" s="87"/>
      <c r="AG19" s="202" t="s">
        <v>22</v>
      </c>
      <c r="AH19" s="202"/>
      <c r="AI19" s="202"/>
      <c r="AJ19" s="202"/>
      <c r="AL19" s="203" t="s">
        <v>24</v>
      </c>
      <c r="AM19" s="203"/>
      <c r="AN19" s="203"/>
      <c r="AO19" s="203"/>
      <c r="AQ19" s="204" t="s">
        <v>32</v>
      </c>
      <c r="AR19" s="204"/>
      <c r="AS19" s="204"/>
      <c r="AT19" s="204"/>
    </row>
    <row r="20" spans="2:46" ht="15.75" thickBot="1" x14ac:dyDescent="0.3">
      <c r="B20" s="112" t="s">
        <v>48</v>
      </c>
      <c r="C20" s="15"/>
      <c r="D20" s="35"/>
      <c r="E20" s="80"/>
      <c r="F20" s="80"/>
      <c r="G20" s="91" t="e">
        <f t="shared" si="0"/>
        <v>#DIV/0!</v>
      </c>
      <c r="H20" s="84"/>
      <c r="I20" s="85"/>
      <c r="J20" s="39"/>
      <c r="K20" s="39"/>
      <c r="L20" s="39"/>
      <c r="M20" s="39"/>
      <c r="N20" s="110" t="e">
        <f t="shared" si="1"/>
        <v>#DIV/0!</v>
      </c>
      <c r="O20" s="49"/>
      <c r="P20" s="33"/>
      <c r="Q20" s="70"/>
      <c r="R20" s="39"/>
      <c r="S20" s="39"/>
      <c r="T20" s="8"/>
      <c r="U20" s="39"/>
      <c r="V20" s="55" t="e">
        <f t="shared" si="2"/>
        <v>#DIV/0!</v>
      </c>
      <c r="W20" s="49"/>
      <c r="X20" s="56"/>
      <c r="Y20" s="71"/>
      <c r="Z20" s="60"/>
      <c r="AA20" s="60"/>
      <c r="AB20" s="56"/>
      <c r="AC20" s="71"/>
      <c r="AD20" s="60"/>
      <c r="AE20" s="61"/>
      <c r="AF20" s="87"/>
      <c r="AG20" s="201" t="s">
        <v>12</v>
      </c>
      <c r="AH20" s="201"/>
      <c r="AI20" s="201"/>
      <c r="AJ20" s="201"/>
      <c r="AL20" s="201" t="s">
        <v>12</v>
      </c>
      <c r="AM20" s="201"/>
      <c r="AN20" s="201"/>
      <c r="AO20" s="201"/>
      <c r="AQ20" s="201" t="s">
        <v>12</v>
      </c>
      <c r="AR20" s="201"/>
      <c r="AS20" s="201"/>
      <c r="AT20" s="201"/>
    </row>
    <row r="21" spans="2:46" ht="15.75" thickBot="1" x14ac:dyDescent="0.3">
      <c r="B21" s="112" t="s">
        <v>48</v>
      </c>
      <c r="C21" s="15"/>
      <c r="D21" s="35"/>
      <c r="E21" s="80"/>
      <c r="F21" s="80"/>
      <c r="G21" s="91" t="e">
        <f t="shared" si="0"/>
        <v>#DIV/0!</v>
      </c>
      <c r="H21" s="84"/>
      <c r="I21" s="85"/>
      <c r="J21" s="39"/>
      <c r="K21" s="39"/>
      <c r="L21" s="39"/>
      <c r="M21" s="39"/>
      <c r="N21" s="110" t="e">
        <f t="shared" si="1"/>
        <v>#DIV/0!</v>
      </c>
      <c r="O21" s="49"/>
      <c r="P21" s="33"/>
      <c r="Q21" s="70"/>
      <c r="R21" s="39"/>
      <c r="S21" s="39"/>
      <c r="T21" s="8"/>
      <c r="U21" s="39"/>
      <c r="V21" s="55" t="e">
        <f t="shared" si="2"/>
        <v>#DIV/0!</v>
      </c>
      <c r="W21" s="49"/>
      <c r="X21" s="56"/>
      <c r="Y21" s="71"/>
      <c r="Z21" s="60"/>
      <c r="AA21" s="60"/>
      <c r="AB21" s="56"/>
      <c r="AC21" s="71"/>
      <c r="AD21" s="60"/>
      <c r="AE21" s="61"/>
      <c r="AF21" s="87"/>
      <c r="AG21" s="15" t="s">
        <v>13</v>
      </c>
      <c r="AH21" s="16" t="s">
        <v>14</v>
      </c>
      <c r="AI21" s="44">
        <f>K31+(K31*0.2)</f>
        <v>0</v>
      </c>
      <c r="AJ21" s="26"/>
      <c r="AL21" s="15" t="s">
        <v>13</v>
      </c>
      <c r="AM21" s="16" t="s">
        <v>14</v>
      </c>
      <c r="AN21" s="44">
        <f>S31+(S31*0.2)</f>
        <v>0</v>
      </c>
      <c r="AO21" s="26"/>
      <c r="AQ21" s="15" t="s">
        <v>13</v>
      </c>
      <c r="AR21" s="16" t="s">
        <v>14</v>
      </c>
      <c r="AS21" s="38">
        <f>AB31+(AB31*0.2)</f>
        <v>0</v>
      </c>
      <c r="AT21" s="26"/>
    </row>
    <row r="22" spans="2:46" ht="15.75" thickBot="1" x14ac:dyDescent="0.3">
      <c r="B22" s="112" t="s">
        <v>48</v>
      </c>
      <c r="C22" s="15"/>
      <c r="D22" s="35"/>
      <c r="E22" s="80"/>
      <c r="F22" s="80"/>
      <c r="G22" s="91" t="e">
        <f t="shared" si="0"/>
        <v>#DIV/0!</v>
      </c>
      <c r="H22" s="84"/>
      <c r="I22" s="85"/>
      <c r="J22" s="39"/>
      <c r="K22" s="39"/>
      <c r="L22" s="39"/>
      <c r="M22" s="39"/>
      <c r="N22" s="110" t="e">
        <f t="shared" si="1"/>
        <v>#DIV/0!</v>
      </c>
      <c r="O22" s="49"/>
      <c r="P22" s="33"/>
      <c r="Q22" s="70"/>
      <c r="R22" s="39"/>
      <c r="S22" s="39"/>
      <c r="T22" s="8"/>
      <c r="U22" s="8"/>
      <c r="V22" s="55" t="e">
        <f t="shared" si="2"/>
        <v>#DIV/0!</v>
      </c>
      <c r="W22" s="49"/>
      <c r="X22" s="56"/>
      <c r="Y22" s="71"/>
      <c r="Z22" s="60"/>
      <c r="AA22" s="60"/>
      <c r="AB22" s="56"/>
      <c r="AC22" s="71"/>
      <c r="AD22" s="60"/>
      <c r="AE22" s="61"/>
      <c r="AF22" s="87"/>
      <c r="AG22" s="15" t="s">
        <v>15</v>
      </c>
      <c r="AH22" s="16" t="s">
        <v>17</v>
      </c>
      <c r="AI22" s="44">
        <f>AI23+1</f>
        <v>1</v>
      </c>
      <c r="AJ22" s="44">
        <f>AI21-1</f>
        <v>-1</v>
      </c>
      <c r="AL22" s="15" t="s">
        <v>15</v>
      </c>
      <c r="AM22" s="16" t="s">
        <v>17</v>
      </c>
      <c r="AN22" s="44">
        <f>AN23+0.1</f>
        <v>0.1</v>
      </c>
      <c r="AO22" s="44">
        <f>AN21-0.1</f>
        <v>-0.1</v>
      </c>
      <c r="AQ22" s="15" t="s">
        <v>15</v>
      </c>
      <c r="AR22" s="16" t="s">
        <v>17</v>
      </c>
      <c r="AS22" s="38">
        <f>AS23+0.00001</f>
        <v>1.0000000000000001E-5</v>
      </c>
      <c r="AT22" s="38">
        <f>AS21-0.00001</f>
        <v>-1.0000000000000001E-5</v>
      </c>
    </row>
    <row r="23" spans="2:46" ht="15.75" thickBot="1" x14ac:dyDescent="0.3">
      <c r="B23" s="112" t="s">
        <v>48</v>
      </c>
      <c r="C23" s="15"/>
      <c r="D23" s="35"/>
      <c r="E23" s="80"/>
      <c r="F23" s="80"/>
      <c r="G23" s="91" t="e">
        <f t="shared" si="0"/>
        <v>#DIV/0!</v>
      </c>
      <c r="H23" s="84"/>
      <c r="I23" s="85"/>
      <c r="J23" s="39"/>
      <c r="K23" s="39"/>
      <c r="L23" s="39"/>
      <c r="M23" s="39"/>
      <c r="N23" s="110" t="e">
        <f t="shared" si="1"/>
        <v>#DIV/0!</v>
      </c>
      <c r="O23" s="49"/>
      <c r="P23" s="33"/>
      <c r="Q23" s="70"/>
      <c r="R23" s="39"/>
      <c r="S23" s="39"/>
      <c r="T23" s="8"/>
      <c r="U23" s="39"/>
      <c r="V23" s="55" t="e">
        <f t="shared" si="2"/>
        <v>#DIV/0!</v>
      </c>
      <c r="W23" s="49"/>
      <c r="X23" s="56"/>
      <c r="Y23" s="71"/>
      <c r="Z23" s="60"/>
      <c r="AA23" s="60"/>
      <c r="AB23" s="56"/>
      <c r="AC23" s="71"/>
      <c r="AD23" s="60"/>
      <c r="AE23" s="61"/>
      <c r="AF23" s="87"/>
      <c r="AG23" s="15" t="s">
        <v>16</v>
      </c>
      <c r="AH23" s="16" t="s">
        <v>18</v>
      </c>
      <c r="AI23" s="44">
        <f>K31-(K31*0.2)</f>
        <v>0</v>
      </c>
      <c r="AJ23" s="26"/>
      <c r="AL23" s="15" t="s">
        <v>16</v>
      </c>
      <c r="AM23" s="16" t="s">
        <v>18</v>
      </c>
      <c r="AN23" s="44">
        <f>S31-(S31*0.2)</f>
        <v>0</v>
      </c>
      <c r="AO23" s="26"/>
      <c r="AQ23" s="15" t="s">
        <v>16</v>
      </c>
      <c r="AR23" s="16" t="s">
        <v>18</v>
      </c>
      <c r="AS23" s="38">
        <f>AB31-(AB31*0.2)</f>
        <v>0</v>
      </c>
      <c r="AT23" s="26"/>
    </row>
    <row r="24" spans="2:46" ht="15.75" thickBot="1" x14ac:dyDescent="0.3">
      <c r="B24" s="112" t="s">
        <v>48</v>
      </c>
      <c r="C24" s="15"/>
      <c r="D24" s="35"/>
      <c r="E24" s="83"/>
      <c r="F24" s="83"/>
      <c r="G24" s="91" t="e">
        <f t="shared" si="0"/>
        <v>#DIV/0!</v>
      </c>
      <c r="H24" s="33"/>
      <c r="I24" s="70"/>
      <c r="J24" s="8"/>
      <c r="K24" s="8"/>
      <c r="L24" s="39"/>
      <c r="M24" s="8"/>
      <c r="N24" s="110" t="e">
        <f t="shared" si="1"/>
        <v>#DIV/0!</v>
      </c>
      <c r="O24" s="81"/>
      <c r="P24" s="33"/>
      <c r="Q24" s="70"/>
      <c r="R24" s="8"/>
      <c r="S24" s="8"/>
      <c r="T24" s="8"/>
      <c r="U24" s="8"/>
      <c r="V24" s="55" t="e">
        <f t="shared" si="2"/>
        <v>#DIV/0!</v>
      </c>
      <c r="W24" s="81"/>
      <c r="X24" s="56"/>
      <c r="Y24" s="71"/>
      <c r="Z24" s="60"/>
      <c r="AA24" s="60"/>
      <c r="AB24" s="56"/>
      <c r="AC24" s="71"/>
      <c r="AD24" s="60"/>
      <c r="AE24" s="61"/>
      <c r="AF24" s="87"/>
    </row>
    <row r="25" spans="2:46" ht="15.75" thickBot="1" x14ac:dyDescent="0.3">
      <c r="B25" s="112" t="s">
        <v>48</v>
      </c>
      <c r="C25" s="15"/>
      <c r="D25" s="35"/>
      <c r="E25" s="83"/>
      <c r="F25" s="83"/>
      <c r="G25" s="91" t="e">
        <f t="shared" si="0"/>
        <v>#DIV/0!</v>
      </c>
      <c r="H25" s="33"/>
      <c r="I25" s="70"/>
      <c r="J25" s="8"/>
      <c r="K25" s="8"/>
      <c r="L25" s="39"/>
      <c r="M25" s="8"/>
      <c r="N25" s="110" t="e">
        <f t="shared" si="1"/>
        <v>#DIV/0!</v>
      </c>
      <c r="O25" s="81"/>
      <c r="P25" s="33"/>
      <c r="Q25" s="70"/>
      <c r="R25" s="8"/>
      <c r="S25" s="8"/>
      <c r="T25" s="8"/>
      <c r="U25" s="8"/>
      <c r="V25" s="55" t="e">
        <f t="shared" si="2"/>
        <v>#DIV/0!</v>
      </c>
      <c r="W25" s="81"/>
      <c r="X25" s="56"/>
      <c r="Y25" s="71"/>
      <c r="Z25" s="60"/>
      <c r="AA25" s="60"/>
      <c r="AB25" s="56"/>
      <c r="AC25" s="71"/>
      <c r="AD25" s="60"/>
      <c r="AE25" s="61"/>
      <c r="AF25" s="87"/>
    </row>
    <row r="26" spans="2:46" ht="15.75" thickBot="1" x14ac:dyDescent="0.3">
      <c r="B26" s="112" t="s">
        <v>48</v>
      </c>
      <c r="C26" s="15"/>
      <c r="D26" s="35"/>
      <c r="E26" s="83"/>
      <c r="F26" s="83"/>
      <c r="G26" s="91" t="e">
        <f t="shared" si="0"/>
        <v>#DIV/0!</v>
      </c>
      <c r="H26" s="33"/>
      <c r="I26" s="70"/>
      <c r="J26" s="8"/>
      <c r="K26" s="8"/>
      <c r="L26" s="39"/>
      <c r="M26" s="8"/>
      <c r="N26" s="110" t="e">
        <f t="shared" si="1"/>
        <v>#DIV/0!</v>
      </c>
      <c r="O26" s="81"/>
      <c r="P26" s="33"/>
      <c r="Q26" s="70"/>
      <c r="R26" s="8"/>
      <c r="S26" s="8"/>
      <c r="T26" s="8"/>
      <c r="U26" s="8"/>
      <c r="V26" s="55" t="e">
        <f t="shared" si="2"/>
        <v>#DIV/0!</v>
      </c>
      <c r="W26" s="81"/>
      <c r="X26" s="56"/>
      <c r="Y26" s="71"/>
      <c r="Z26" s="60"/>
      <c r="AA26" s="60"/>
      <c r="AB26" s="56"/>
      <c r="AC26" s="71"/>
      <c r="AD26" s="60"/>
      <c r="AE26" s="61"/>
      <c r="AF26" s="87"/>
      <c r="AG26" s="202" t="s">
        <v>19</v>
      </c>
      <c r="AH26" s="202"/>
      <c r="AI26" s="202"/>
      <c r="AJ26" s="202"/>
      <c r="AL26" s="203" t="s">
        <v>23</v>
      </c>
      <c r="AM26" s="203"/>
      <c r="AN26" s="203"/>
      <c r="AO26" s="203"/>
      <c r="AQ26" s="204" t="s">
        <v>33</v>
      </c>
      <c r="AR26" s="204"/>
      <c r="AS26" s="204"/>
      <c r="AT26" s="204"/>
    </row>
    <row r="27" spans="2:46" ht="15.75" thickBot="1" x14ac:dyDescent="0.3">
      <c r="B27" s="112" t="s">
        <v>48</v>
      </c>
      <c r="C27" s="15"/>
      <c r="D27" s="35"/>
      <c r="E27" s="83"/>
      <c r="F27" s="83"/>
      <c r="G27" s="91" t="e">
        <f t="shared" si="0"/>
        <v>#DIV/0!</v>
      </c>
      <c r="H27" s="33"/>
      <c r="I27" s="70"/>
      <c r="J27" s="8"/>
      <c r="K27" s="8"/>
      <c r="L27" s="39"/>
      <c r="M27" s="8"/>
      <c r="N27" s="110" t="e">
        <f t="shared" si="1"/>
        <v>#DIV/0!</v>
      </c>
      <c r="O27" s="81"/>
      <c r="P27" s="33"/>
      <c r="Q27" s="70"/>
      <c r="R27" s="8"/>
      <c r="S27" s="8"/>
      <c r="T27" s="8"/>
      <c r="U27" s="8"/>
      <c r="V27" s="55" t="e">
        <f t="shared" si="2"/>
        <v>#DIV/0!</v>
      </c>
      <c r="W27" s="81"/>
      <c r="X27" s="56"/>
      <c r="Y27" s="71"/>
      <c r="Z27" s="60"/>
      <c r="AA27" s="60"/>
      <c r="AB27" s="56"/>
      <c r="AC27" s="71"/>
      <c r="AD27" s="60"/>
      <c r="AE27" s="61"/>
      <c r="AF27" s="87"/>
      <c r="AG27" s="199"/>
      <c r="AH27" s="200"/>
      <c r="AI27" s="200"/>
      <c r="AJ27" s="200"/>
      <c r="AL27" s="199"/>
      <c r="AM27" s="200"/>
      <c r="AN27" s="200"/>
      <c r="AO27" s="200"/>
      <c r="AQ27" s="201" t="s">
        <v>12</v>
      </c>
      <c r="AR27" s="201"/>
      <c r="AS27" s="201"/>
      <c r="AT27" s="201"/>
    </row>
    <row r="28" spans="2:46" ht="15.75" thickBot="1" x14ac:dyDescent="0.3">
      <c r="B28" s="112" t="s">
        <v>48</v>
      </c>
      <c r="C28" s="15"/>
      <c r="D28" s="35"/>
      <c r="E28" s="83"/>
      <c r="F28" s="83"/>
      <c r="G28" s="91" t="e">
        <f t="shared" si="0"/>
        <v>#DIV/0!</v>
      </c>
      <c r="H28" s="33"/>
      <c r="I28" s="70"/>
      <c r="J28" s="8"/>
      <c r="K28" s="8"/>
      <c r="L28" s="39"/>
      <c r="M28" s="8"/>
      <c r="N28" s="110" t="e">
        <f t="shared" si="1"/>
        <v>#DIV/0!</v>
      </c>
      <c r="O28" s="81"/>
      <c r="P28" s="33"/>
      <c r="Q28" s="70"/>
      <c r="R28" s="8"/>
      <c r="S28" s="8"/>
      <c r="T28" s="8"/>
      <c r="U28" s="8"/>
      <c r="V28" s="55" t="e">
        <f t="shared" si="2"/>
        <v>#DIV/0!</v>
      </c>
      <c r="W28" s="81"/>
      <c r="X28" s="56"/>
      <c r="Y28" s="71"/>
      <c r="Z28" s="60"/>
      <c r="AA28" s="60"/>
      <c r="AB28" s="56"/>
      <c r="AC28" s="71"/>
      <c r="AD28" s="60"/>
      <c r="AE28" s="61"/>
      <c r="AF28" s="87"/>
      <c r="AG28" s="15" t="s">
        <v>13</v>
      </c>
      <c r="AH28" s="16" t="s">
        <v>18</v>
      </c>
      <c r="AI28" s="47">
        <v>9.9000000000000008E-3</v>
      </c>
      <c r="AJ28" s="26"/>
      <c r="AL28" s="15" t="s">
        <v>13</v>
      </c>
      <c r="AM28" s="16" t="s">
        <v>18</v>
      </c>
      <c r="AN28" s="53">
        <f>0.005</f>
        <v>5.0000000000000001E-3</v>
      </c>
      <c r="AO28" s="26"/>
      <c r="AQ28" s="15" t="s">
        <v>13</v>
      </c>
      <c r="AR28" s="16" t="s">
        <v>14</v>
      </c>
      <c r="AS28" s="42">
        <f>AD31+(AD31*0.2)</f>
        <v>0</v>
      </c>
      <c r="AT28" s="26"/>
    </row>
    <row r="29" spans="2:46" ht="15.75" thickBot="1" x14ac:dyDescent="0.3">
      <c r="B29" s="112" t="s">
        <v>48</v>
      </c>
      <c r="C29" s="15"/>
      <c r="D29" s="35"/>
      <c r="E29" s="83"/>
      <c r="F29" s="83"/>
      <c r="G29" s="91" t="e">
        <f t="shared" si="0"/>
        <v>#DIV/0!</v>
      </c>
      <c r="H29" s="33"/>
      <c r="I29" s="70"/>
      <c r="J29" s="8"/>
      <c r="K29" s="8"/>
      <c r="L29" s="39"/>
      <c r="M29" s="8"/>
      <c r="N29" s="110" t="e">
        <f t="shared" si="1"/>
        <v>#DIV/0!</v>
      </c>
      <c r="O29" s="81"/>
      <c r="P29" s="33"/>
      <c r="Q29" s="70"/>
      <c r="R29" s="8"/>
      <c r="S29" s="8"/>
      <c r="T29" s="8"/>
      <c r="U29" s="8"/>
      <c r="V29" s="55" t="e">
        <f t="shared" si="2"/>
        <v>#DIV/0!</v>
      </c>
      <c r="W29" s="81"/>
      <c r="X29" s="56"/>
      <c r="Y29" s="71"/>
      <c r="Z29" s="60"/>
      <c r="AA29" s="60"/>
      <c r="AB29" s="56"/>
      <c r="AC29" s="71"/>
      <c r="AD29" s="60"/>
      <c r="AE29" s="61"/>
      <c r="AF29" s="87"/>
      <c r="AG29" s="15" t="s">
        <v>15</v>
      </c>
      <c r="AH29" s="16" t="s">
        <v>17</v>
      </c>
      <c r="AI29" s="47">
        <v>0.01</v>
      </c>
      <c r="AJ29" s="47">
        <v>0.02</v>
      </c>
      <c r="AL29" s="15" t="s">
        <v>15</v>
      </c>
      <c r="AM29" s="16" t="s">
        <v>17</v>
      </c>
      <c r="AN29" s="53">
        <f>AN28+0.001</f>
        <v>6.0000000000000001E-3</v>
      </c>
      <c r="AO29" s="54" t="e">
        <f>AN30-0.0001</f>
        <v>#DIV/0!</v>
      </c>
      <c r="AQ29" s="15" t="s">
        <v>15</v>
      </c>
      <c r="AR29" s="16" t="s">
        <v>17</v>
      </c>
      <c r="AS29" s="42">
        <f>AS30+1</f>
        <v>1</v>
      </c>
      <c r="AT29" s="42">
        <f>AS28-1</f>
        <v>-1</v>
      </c>
    </row>
    <row r="30" spans="2:46" ht="15.75" thickBot="1" x14ac:dyDescent="0.3">
      <c r="B30" s="112" t="s">
        <v>48</v>
      </c>
      <c r="C30" s="15"/>
      <c r="D30" s="35"/>
      <c r="E30" s="83"/>
      <c r="F30" s="72"/>
      <c r="G30" s="92"/>
      <c r="H30" s="34"/>
      <c r="I30" s="70"/>
      <c r="J30" s="9"/>
      <c r="K30" s="9"/>
      <c r="L30" s="39"/>
      <c r="M30" s="9"/>
      <c r="N30" s="110" t="e">
        <f t="shared" si="1"/>
        <v>#DIV/0!</v>
      </c>
      <c r="O30" s="81"/>
      <c r="P30" s="34"/>
      <c r="Q30" s="70"/>
      <c r="R30" s="9"/>
      <c r="S30" s="9"/>
      <c r="T30" s="8"/>
      <c r="U30" s="9"/>
      <c r="V30" s="55" t="e">
        <f t="shared" si="2"/>
        <v>#DIV/0!</v>
      </c>
      <c r="W30" s="82"/>
      <c r="X30" s="57"/>
      <c r="Y30" s="71"/>
      <c r="Z30" s="62"/>
      <c r="AA30" s="60"/>
      <c r="AB30" s="57"/>
      <c r="AC30" s="71"/>
      <c r="AD30" s="62"/>
      <c r="AE30" s="61"/>
      <c r="AF30" s="87"/>
      <c r="AG30" s="15" t="s">
        <v>16</v>
      </c>
      <c r="AH30" s="16" t="s">
        <v>14</v>
      </c>
      <c r="AI30" s="47">
        <v>2.01E-2</v>
      </c>
      <c r="AJ30" s="26"/>
      <c r="AL30" s="15" t="s">
        <v>16</v>
      </c>
      <c r="AM30" s="16" t="s">
        <v>14</v>
      </c>
      <c r="AN30" s="53" t="e">
        <f>V31-(V31*0.02)</f>
        <v>#DIV/0!</v>
      </c>
      <c r="AO30" s="26"/>
      <c r="AQ30" s="15" t="s">
        <v>16</v>
      </c>
      <c r="AR30" s="16" t="s">
        <v>18</v>
      </c>
      <c r="AS30" s="42">
        <f>AD31-(AD31*0.2)</f>
        <v>0</v>
      </c>
      <c r="AT30" s="26"/>
    </row>
    <row r="31" spans="2:46" ht="15.75" thickBot="1" x14ac:dyDescent="0.3">
      <c r="C31" s="87"/>
      <c r="D31" s="18" t="s">
        <v>4</v>
      </c>
      <c r="E31" s="78"/>
      <c r="F31" s="78"/>
      <c r="G31" s="78"/>
      <c r="H31" s="37">
        <f>SUM(H5:H30)</f>
        <v>0</v>
      </c>
      <c r="I31" s="36"/>
      <c r="J31" s="35">
        <f>SUM(J5:J30)</f>
        <v>0</v>
      </c>
      <c r="K31" s="35">
        <f>SUM(K5:K30)</f>
        <v>0</v>
      </c>
      <c r="L31" s="27"/>
      <c r="M31" s="27">
        <f>SUM(M5:M30)</f>
        <v>0</v>
      </c>
      <c r="N31" s="27" t="e">
        <f>SUM(N5:N30)</f>
        <v>#DIV/0!</v>
      </c>
      <c r="O31" s="26"/>
      <c r="P31" s="36">
        <f t="shared" ref="P31:V31" si="3">SUM(P5:P30)</f>
        <v>0</v>
      </c>
      <c r="Q31" s="37"/>
      <c r="R31" s="27">
        <f t="shared" si="3"/>
        <v>0</v>
      </c>
      <c r="S31" s="27">
        <f t="shared" si="3"/>
        <v>0</v>
      </c>
      <c r="T31" s="27"/>
      <c r="U31" s="27">
        <f t="shared" si="3"/>
        <v>0</v>
      </c>
      <c r="V31" s="27" t="e">
        <f t="shared" si="3"/>
        <v>#DIV/0!</v>
      </c>
      <c r="W31" s="25"/>
      <c r="X31" s="58">
        <f>SUM(X5:X30)</f>
        <v>0</v>
      </c>
      <c r="Y31" s="58"/>
      <c r="Z31" s="63">
        <f>SUM(Z5:Z30)</f>
        <v>0</v>
      </c>
      <c r="AA31" s="63"/>
      <c r="AB31" s="58">
        <f>SUM(AB5:AB30)</f>
        <v>0</v>
      </c>
      <c r="AC31" s="58"/>
      <c r="AD31" s="63">
        <f>SUM(AD5:AD30)</f>
        <v>0</v>
      </c>
      <c r="AE31" s="65"/>
      <c r="AF31" s="87"/>
    </row>
    <row r="32" spans="2:46" ht="15.75" thickBot="1" x14ac:dyDescent="0.3">
      <c r="C32" s="88"/>
      <c r="D32" s="17" t="s">
        <v>5</v>
      </c>
      <c r="E32" s="79" t="e">
        <f>AVERAGE(E6:E31)</f>
        <v>#DIV/0!</v>
      </c>
      <c r="F32" s="79" t="e">
        <f>AVERAGE(F6:F31)</f>
        <v>#DIV/0!</v>
      </c>
      <c r="G32" s="79" t="e">
        <f>AVERAGE(G6:G31)</f>
        <v>#DIV/0!</v>
      </c>
      <c r="H32" s="36" t="e">
        <f>AVERAGE(H5:H30)</f>
        <v>#DIV/0!</v>
      </c>
      <c r="I32" s="46"/>
      <c r="J32" s="40" t="e">
        <f t="shared" ref="J32:Z32" si="4">AVERAGE(J5:J30)</f>
        <v>#DIV/0!</v>
      </c>
      <c r="K32" s="41" t="e">
        <f>AVERAGE(K6:K30)</f>
        <v>#DIV/0!</v>
      </c>
      <c r="L32" s="41"/>
      <c r="M32" s="40" t="e">
        <f t="shared" si="4"/>
        <v>#DIV/0!</v>
      </c>
      <c r="N32" s="45" t="e">
        <f>AVERAGE(N6:N30)</f>
        <v>#DIV/0!</v>
      </c>
      <c r="O32" s="45"/>
      <c r="P32" s="36" t="e">
        <f t="shared" si="4"/>
        <v>#DIV/0!</v>
      </c>
      <c r="Q32" s="68"/>
      <c r="R32" s="51" t="e">
        <f t="shared" si="4"/>
        <v>#DIV/0!</v>
      </c>
      <c r="S32" s="50" t="e">
        <f t="shared" si="4"/>
        <v>#DIV/0!</v>
      </c>
      <c r="T32" s="50"/>
      <c r="U32" s="51" t="e">
        <f t="shared" si="4"/>
        <v>#DIV/0!</v>
      </c>
      <c r="V32" s="45" t="e">
        <f>AVERAGE(V6:V30)</f>
        <v>#DIV/0!</v>
      </c>
      <c r="W32" s="45"/>
      <c r="X32" s="59" t="e">
        <f t="shared" si="4"/>
        <v>#DIV/0!</v>
      </c>
      <c r="Y32" s="59"/>
      <c r="Z32" s="64" t="e">
        <f t="shared" si="4"/>
        <v>#DIV/0!</v>
      </c>
      <c r="AA32" s="64"/>
      <c r="AB32" s="59" t="e">
        <f>AVERAGE(AB6:AB30)</f>
        <v>#DIV/0!</v>
      </c>
      <c r="AC32" s="59"/>
      <c r="AD32" s="64" t="e">
        <f>AVERAGE(AD5:AD30)</f>
        <v>#DIV/0!</v>
      </c>
      <c r="AE32" s="74"/>
      <c r="AF32" s="87"/>
    </row>
    <row r="34" spans="2:46" ht="15.75" thickBot="1" x14ac:dyDescent="0.3">
      <c r="AB34" s="9"/>
      <c r="AC34" s="9"/>
      <c r="AD34" s="9"/>
    </row>
    <row r="35" spans="2:46" x14ac:dyDescent="0.25">
      <c r="C35" s="10"/>
      <c r="D35" s="12"/>
      <c r="E35" s="12"/>
      <c r="F35" s="12"/>
      <c r="G35" s="12"/>
      <c r="H35" s="12"/>
      <c r="I35" s="12"/>
      <c r="J35" s="12"/>
      <c r="K35" s="208" t="s">
        <v>37</v>
      </c>
      <c r="L35" s="208"/>
      <c r="M35" s="208"/>
      <c r="N35" s="208"/>
      <c r="O35" s="208"/>
      <c r="P35" s="208"/>
      <c r="Q35" s="208"/>
      <c r="R35" s="208"/>
      <c r="S35" s="208"/>
      <c r="T35" s="125"/>
      <c r="U35" s="12"/>
      <c r="V35" s="12"/>
      <c r="W35" s="12"/>
      <c r="X35" s="12"/>
      <c r="Y35" s="12"/>
      <c r="Z35" s="12"/>
      <c r="AA35" s="12"/>
      <c r="AB35" s="12"/>
      <c r="AC35" s="13"/>
      <c r="AD35" s="13"/>
      <c r="AE35" s="94"/>
      <c r="AF35" s="87"/>
    </row>
    <row r="36" spans="2:46" ht="15.75" thickBot="1" x14ac:dyDescent="0.3">
      <c r="C36" s="11"/>
      <c r="D36" s="13"/>
      <c r="E36" s="13"/>
      <c r="F36" s="13"/>
      <c r="G36" s="13"/>
      <c r="H36" s="13"/>
      <c r="I36" s="13"/>
      <c r="J36" s="13"/>
      <c r="K36" s="209"/>
      <c r="L36" s="209"/>
      <c r="M36" s="209"/>
      <c r="N36" s="209"/>
      <c r="O36" s="209"/>
      <c r="P36" s="209"/>
      <c r="Q36" s="209"/>
      <c r="R36" s="209"/>
      <c r="S36" s="209"/>
      <c r="T36" s="69"/>
      <c r="U36" s="13"/>
      <c r="V36" s="13"/>
      <c r="W36" s="13"/>
      <c r="X36" s="52"/>
      <c r="Y36" s="13"/>
      <c r="Z36" s="13"/>
      <c r="AA36" s="13"/>
      <c r="AB36" s="52"/>
      <c r="AC36" s="13"/>
      <c r="AD36" s="13"/>
      <c r="AE36" s="52"/>
      <c r="AF36" s="87"/>
    </row>
    <row r="37" spans="2:46" ht="15.75" thickBot="1" x14ac:dyDescent="0.3">
      <c r="C37" s="210"/>
      <c r="D37" s="211"/>
      <c r="E37" s="205"/>
      <c r="F37" s="206"/>
      <c r="G37" s="207"/>
      <c r="H37" s="205" t="s">
        <v>2</v>
      </c>
      <c r="I37" s="206"/>
      <c r="J37" s="206"/>
      <c r="K37" s="206"/>
      <c r="L37" s="206"/>
      <c r="M37" s="206"/>
      <c r="N37" s="206"/>
      <c r="O37" s="207"/>
      <c r="P37" s="205" t="s">
        <v>3</v>
      </c>
      <c r="Q37" s="206"/>
      <c r="R37" s="206"/>
      <c r="S37" s="206"/>
      <c r="T37" s="206"/>
      <c r="U37" s="206"/>
      <c r="V37" s="206"/>
      <c r="W37" s="207"/>
      <c r="X37" s="205" t="s">
        <v>29</v>
      </c>
      <c r="Y37" s="206"/>
      <c r="Z37" s="206"/>
      <c r="AA37" s="207"/>
      <c r="AB37" s="205" t="s">
        <v>28</v>
      </c>
      <c r="AC37" s="206"/>
      <c r="AD37" s="206"/>
      <c r="AE37" s="207"/>
      <c r="AF37" s="87"/>
    </row>
    <row r="38" spans="2:46" ht="45.75" thickBot="1" x14ac:dyDescent="0.3">
      <c r="C38" s="212"/>
      <c r="D38" s="213"/>
      <c r="E38" s="20" t="s">
        <v>34</v>
      </c>
      <c r="F38" s="20" t="s">
        <v>35</v>
      </c>
      <c r="G38" s="20" t="s">
        <v>36</v>
      </c>
      <c r="H38" s="19" t="s">
        <v>7</v>
      </c>
      <c r="I38" s="21"/>
      <c r="J38" s="20" t="s">
        <v>8</v>
      </c>
      <c r="K38" s="20" t="s">
        <v>9</v>
      </c>
      <c r="L38" s="20"/>
      <c r="M38" s="29" t="s">
        <v>10</v>
      </c>
      <c r="N38" s="30" t="s">
        <v>27</v>
      </c>
      <c r="O38" s="30"/>
      <c r="P38" s="21" t="s">
        <v>7</v>
      </c>
      <c r="Q38" s="21"/>
      <c r="R38" s="20" t="s">
        <v>8</v>
      </c>
      <c r="S38" s="20" t="s">
        <v>9</v>
      </c>
      <c r="T38" s="20"/>
      <c r="U38" s="29" t="s">
        <v>10</v>
      </c>
      <c r="V38" s="29" t="s">
        <v>27</v>
      </c>
      <c r="W38" s="29"/>
      <c r="X38" s="89" t="s">
        <v>7</v>
      </c>
      <c r="Y38" s="28"/>
      <c r="Z38" s="29" t="s">
        <v>11</v>
      </c>
      <c r="AA38" s="30"/>
      <c r="AB38" s="89" t="s">
        <v>7</v>
      </c>
      <c r="AC38" s="28"/>
      <c r="AD38" s="29" t="s">
        <v>11</v>
      </c>
      <c r="AE38" s="29"/>
      <c r="AF38" s="87"/>
    </row>
    <row r="39" spans="2:46" ht="15.75" thickBot="1" x14ac:dyDescent="0.3">
      <c r="C39" s="178" t="s">
        <v>0</v>
      </c>
      <c r="D39" s="179" t="s">
        <v>6</v>
      </c>
      <c r="E39" s="67"/>
      <c r="F39" s="67"/>
      <c r="G39" s="67"/>
      <c r="H39" s="23"/>
      <c r="I39" s="23"/>
      <c r="J39" s="23"/>
      <c r="K39" s="23"/>
      <c r="L39" s="23"/>
      <c r="M39" s="23"/>
      <c r="N39" s="22"/>
      <c r="O39" s="77"/>
      <c r="P39" s="23"/>
      <c r="Q39" s="23"/>
      <c r="R39" s="23"/>
      <c r="S39" s="23"/>
      <c r="T39" s="23"/>
      <c r="U39" s="24"/>
      <c r="V39" s="22"/>
      <c r="W39" s="22"/>
      <c r="X39" s="98"/>
      <c r="Y39" s="99"/>
      <c r="Z39" s="100"/>
      <c r="AA39" s="101"/>
      <c r="AB39" s="32"/>
      <c r="AC39" s="32"/>
      <c r="AD39" s="31"/>
      <c r="AE39" s="90"/>
      <c r="AF39" s="87"/>
    </row>
    <row r="40" spans="2:46" ht="15.75" thickBot="1" x14ac:dyDescent="0.3">
      <c r="B40" s="112" t="s">
        <v>38</v>
      </c>
      <c r="C40" s="15"/>
      <c r="D40" s="66"/>
      <c r="E40" s="80" t="str">
        <f t="shared" ref="E40:E65" si="5">IF(ISBLANK(H40),"",AVERAGE(I40,Q40,Y40,AC40))</f>
        <v/>
      </c>
      <c r="F40" s="80" t="str">
        <f>IF(ISBLANK(J40),"",AVERAGE(L40,T40,AA40,AE40))</f>
        <v/>
      </c>
      <c r="G40" s="91" t="e">
        <f>IF(ISBLANK(N40),"",AVERAGE(O40,V40))</f>
        <v>#DIV/0!</v>
      </c>
      <c r="H40" s="84"/>
      <c r="I40" s="85"/>
      <c r="J40" s="39"/>
      <c r="K40" s="39"/>
      <c r="L40" s="39"/>
      <c r="M40" s="39"/>
      <c r="N40" s="110" t="e">
        <f>M40/J40</f>
        <v>#DIV/0!</v>
      </c>
      <c r="O40" s="49" t="e">
        <f>IF(ISBLANK(N40),"",IF(N40&lt;$AI$29,1,IF(N40&gt;$AI$30&lt;$AJ$30,2,IF(N40&gt;$AI$31,3,2))))</f>
        <v>#DIV/0!</v>
      </c>
      <c r="P40" s="33"/>
      <c r="Q40" s="70"/>
      <c r="R40" s="8"/>
      <c r="S40" s="8"/>
      <c r="T40" s="8"/>
      <c r="U40" s="39"/>
      <c r="V40" s="55" t="e">
        <f t="shared" ref="V40:V65" si="6">U40/R40</f>
        <v>#DIV/0!</v>
      </c>
      <c r="W40" s="48" t="e">
        <f>IF(ISBLANK(V40),"",IF(V40&lt;$AN$29,1,IF(V40&gt;$AN$30&lt;$AO$30,2,IF(V40&gt;$AN$31,3,2))))</f>
        <v>#DIV/0!</v>
      </c>
      <c r="X40" s="56"/>
      <c r="Y40" s="71" t="str">
        <f t="shared" ref="Y40:Y43" si="7">IF(ISBLANK(X40),"",IF(X40&gt;$AS$9,1,IF(X40&gt;$AS$10&lt;$AT$10,2,IF(X40&lt;$AS$11,3,2))))</f>
        <v/>
      </c>
      <c r="Z40" s="60"/>
      <c r="AA40" s="60" t="str">
        <f>IF(ISBLANK(Z40),"",IF(Z40&gt;$AS$16,1,IF(Z40&gt;$AS$17&lt;$AT$17,2,IF(Z40&lt;$AS$18,3,2))))</f>
        <v/>
      </c>
      <c r="AB40" s="56"/>
      <c r="AC40" s="71"/>
      <c r="AD40" s="60"/>
      <c r="AE40" s="60" t="str">
        <f>IF(ISBLANK(AD40),"",IF(AD40&gt;$AS$29,1,IF(AD40&gt;$AS$30&lt;$AT$30,2,IF(AD40&lt;$AS$31,3,2))))</f>
        <v/>
      </c>
      <c r="AF40" s="87"/>
      <c r="AG40" s="202" t="s">
        <v>20</v>
      </c>
      <c r="AH40" s="202"/>
      <c r="AI40" s="202"/>
      <c r="AJ40" s="202"/>
      <c r="AL40" s="203" t="s">
        <v>26</v>
      </c>
      <c r="AM40" s="203"/>
      <c r="AN40" s="203"/>
      <c r="AO40" s="203"/>
      <c r="AQ40" s="204" t="s">
        <v>30</v>
      </c>
      <c r="AR40" s="204"/>
      <c r="AS40" s="204"/>
      <c r="AT40" s="204"/>
    </row>
    <row r="41" spans="2:46" ht="15.75" thickBot="1" x14ac:dyDescent="0.3">
      <c r="B41" s="112" t="s">
        <v>38</v>
      </c>
      <c r="C41" s="15"/>
      <c r="D41" s="35"/>
      <c r="E41" s="80" t="str">
        <f t="shared" si="5"/>
        <v/>
      </c>
      <c r="F41" s="80" t="str">
        <f t="shared" ref="F41:F65" si="8">IF(ISBLANK(J41),"",AVERAGE(L41,T41,AA41,AE41))</f>
        <v/>
      </c>
      <c r="G41" s="91" t="e">
        <f t="shared" ref="G41:G65" si="9">IF(ISBLANK(N41),"",AVERAGE(O41,W41))</f>
        <v>#DIV/0!</v>
      </c>
      <c r="H41" s="84"/>
      <c r="I41" s="85"/>
      <c r="J41" s="39"/>
      <c r="K41" s="39"/>
      <c r="L41" s="39"/>
      <c r="M41" s="39"/>
      <c r="N41" s="110" t="e">
        <f t="shared" ref="N41:N65" si="10">M41/J41</f>
        <v>#DIV/0!</v>
      </c>
      <c r="O41" s="49" t="e">
        <f t="shared" ref="O41:O65" si="11">IF(ISBLANK(N41),"",IF(N41&lt;$AI$29,1,IF(N41&gt;$AI$30&lt;$AJ$30,2,IF(N41&gt;$AI$31,3,2))))</f>
        <v>#DIV/0!</v>
      </c>
      <c r="P41" s="33"/>
      <c r="Q41" s="70"/>
      <c r="R41" s="8"/>
      <c r="S41" s="8"/>
      <c r="T41" s="8"/>
      <c r="U41" s="39"/>
      <c r="V41" s="55" t="e">
        <f t="shared" si="6"/>
        <v>#DIV/0!</v>
      </c>
      <c r="W41" s="48" t="e">
        <f t="shared" ref="W41:W65" si="12">IF(ISBLANK(V41),"",IF(V41&lt;$AN$29,1,IF(V41&gt;$AN$30&lt;$AO$30,2,IF(V41&gt;$AN$31,3,2))))</f>
        <v>#DIV/0!</v>
      </c>
      <c r="X41" s="56"/>
      <c r="Y41" s="71" t="str">
        <f t="shared" si="7"/>
        <v/>
      </c>
      <c r="Z41" s="60"/>
      <c r="AA41" s="60" t="str">
        <f t="shared" ref="AA41:AA65" si="13">IF(ISBLANK(Z41),"",IF(Z41&gt;$AS$16,1,IF(Z41&gt;$AS$17&lt;$AT$17,2,IF(Z41&lt;$AS$18,3,2))))</f>
        <v/>
      </c>
      <c r="AB41" s="56"/>
      <c r="AC41" s="71"/>
      <c r="AD41" s="60"/>
      <c r="AE41" s="60" t="str">
        <f t="shared" ref="AE41:AE65" si="14">IF(ISBLANK(AD41),"",IF(AD41&gt;$AS$29,1,IF(AD41&gt;$AS$30&lt;$AT$30,2,IF(AD41&lt;$AS$31,3,2))))</f>
        <v/>
      </c>
      <c r="AF41" s="87"/>
      <c r="AG41" s="201" t="s">
        <v>12</v>
      </c>
      <c r="AH41" s="201"/>
      <c r="AI41" s="201"/>
      <c r="AJ41" s="201"/>
      <c r="AL41" s="201" t="s">
        <v>12</v>
      </c>
      <c r="AM41" s="201"/>
      <c r="AN41" s="201"/>
      <c r="AO41" s="201"/>
      <c r="AQ41" s="201" t="s">
        <v>12</v>
      </c>
      <c r="AR41" s="201"/>
      <c r="AS41" s="201"/>
      <c r="AT41" s="201"/>
    </row>
    <row r="42" spans="2:46" ht="15.75" thickBot="1" x14ac:dyDescent="0.3">
      <c r="B42" s="112" t="s">
        <v>38</v>
      </c>
      <c r="C42" s="15"/>
      <c r="D42" s="35"/>
      <c r="E42" s="80" t="str">
        <f t="shared" si="5"/>
        <v/>
      </c>
      <c r="F42" s="80" t="str">
        <f t="shared" si="8"/>
        <v/>
      </c>
      <c r="G42" s="91" t="e">
        <f t="shared" si="9"/>
        <v>#DIV/0!</v>
      </c>
      <c r="H42" s="84"/>
      <c r="I42" s="85"/>
      <c r="J42" s="39"/>
      <c r="K42" s="39"/>
      <c r="L42" s="39"/>
      <c r="M42" s="39"/>
      <c r="N42" s="110" t="e">
        <f t="shared" si="10"/>
        <v>#DIV/0!</v>
      </c>
      <c r="O42" s="49" t="e">
        <f t="shared" si="11"/>
        <v>#DIV/0!</v>
      </c>
      <c r="P42" s="33"/>
      <c r="Q42" s="70"/>
      <c r="R42" s="8"/>
      <c r="S42" s="8"/>
      <c r="T42" s="8"/>
      <c r="U42" s="39"/>
      <c r="V42" s="55" t="e">
        <f t="shared" si="6"/>
        <v>#DIV/0!</v>
      </c>
      <c r="W42" s="48" t="e">
        <f t="shared" si="12"/>
        <v>#DIV/0!</v>
      </c>
      <c r="X42" s="56"/>
      <c r="Y42" s="71" t="str">
        <f t="shared" si="7"/>
        <v/>
      </c>
      <c r="Z42" s="60"/>
      <c r="AA42" s="60" t="str">
        <f t="shared" si="13"/>
        <v/>
      </c>
      <c r="AB42" s="56"/>
      <c r="AC42" s="71"/>
      <c r="AD42" s="60"/>
      <c r="AE42" s="60" t="str">
        <f t="shared" si="14"/>
        <v/>
      </c>
      <c r="AF42" s="87"/>
      <c r="AG42" s="15" t="s">
        <v>13</v>
      </c>
      <c r="AH42" s="16" t="s">
        <v>14</v>
      </c>
      <c r="AI42" s="38">
        <f>H66+(H66*0.2)</f>
        <v>0</v>
      </c>
      <c r="AJ42" s="26"/>
      <c r="AL42" s="15" t="s">
        <v>13</v>
      </c>
      <c r="AM42" s="16" t="s">
        <v>14</v>
      </c>
      <c r="AN42" s="38">
        <f>P66+(P66*0.2)</f>
        <v>0</v>
      </c>
      <c r="AO42" s="26"/>
      <c r="AQ42" s="15" t="s">
        <v>13</v>
      </c>
      <c r="AR42" s="16" t="s">
        <v>14</v>
      </c>
      <c r="AS42" s="38">
        <f>X69+(X69*0.2)</f>
        <v>0</v>
      </c>
      <c r="AT42" s="26"/>
    </row>
    <row r="43" spans="2:46" ht="15.75" thickBot="1" x14ac:dyDescent="0.3">
      <c r="B43" s="112" t="s">
        <v>38</v>
      </c>
      <c r="C43" s="15"/>
      <c r="D43" s="35"/>
      <c r="E43" s="80" t="str">
        <f t="shared" si="5"/>
        <v/>
      </c>
      <c r="F43" s="80" t="str">
        <f t="shared" si="8"/>
        <v/>
      </c>
      <c r="G43" s="91" t="e">
        <f t="shared" si="9"/>
        <v>#DIV/0!</v>
      </c>
      <c r="H43" s="84"/>
      <c r="I43" s="85"/>
      <c r="J43" s="39"/>
      <c r="K43" s="39"/>
      <c r="L43" s="39"/>
      <c r="M43" s="39"/>
      <c r="N43" s="110" t="e">
        <f t="shared" si="10"/>
        <v>#DIV/0!</v>
      </c>
      <c r="O43" s="49" t="e">
        <f t="shared" si="11"/>
        <v>#DIV/0!</v>
      </c>
      <c r="P43" s="33"/>
      <c r="Q43" s="70"/>
      <c r="R43" s="39"/>
      <c r="S43" s="39"/>
      <c r="T43" s="8"/>
      <c r="U43" s="39"/>
      <c r="V43" s="55" t="e">
        <f t="shared" si="6"/>
        <v>#DIV/0!</v>
      </c>
      <c r="W43" s="48" t="e">
        <f t="shared" si="12"/>
        <v>#DIV/0!</v>
      </c>
      <c r="X43" s="56"/>
      <c r="Y43" s="71" t="str">
        <f t="shared" si="7"/>
        <v/>
      </c>
      <c r="Z43" s="60"/>
      <c r="AA43" s="60" t="str">
        <f t="shared" si="13"/>
        <v/>
      </c>
      <c r="AB43" s="56"/>
      <c r="AC43" s="71"/>
      <c r="AD43" s="60"/>
      <c r="AE43" s="60" t="str">
        <f t="shared" si="14"/>
        <v/>
      </c>
      <c r="AF43" s="87"/>
      <c r="AG43" s="15" t="s">
        <v>15</v>
      </c>
      <c r="AH43" s="16" t="s">
        <v>17</v>
      </c>
      <c r="AI43" s="38">
        <f>AI44+0.00001</f>
        <v>1.0000000000000001E-5</v>
      </c>
      <c r="AJ43" s="38">
        <f>AI42-0.00001</f>
        <v>-1.0000000000000001E-5</v>
      </c>
      <c r="AL43" s="15" t="s">
        <v>15</v>
      </c>
      <c r="AM43" s="16" t="s">
        <v>17</v>
      </c>
      <c r="AN43" s="38">
        <f>AN44+0.00001</f>
        <v>1.0000000000000001E-5</v>
      </c>
      <c r="AO43" s="38">
        <f>AN42-0.00001</f>
        <v>-1.0000000000000001E-5</v>
      </c>
      <c r="AQ43" s="15" t="s">
        <v>15</v>
      </c>
      <c r="AR43" s="16" t="s">
        <v>17</v>
      </c>
      <c r="AS43" s="38">
        <f>AS44+0.00001</f>
        <v>1.0000000000000001E-5</v>
      </c>
      <c r="AT43" s="38">
        <f>AS42-0.0001</f>
        <v>-1E-4</v>
      </c>
    </row>
    <row r="44" spans="2:46" ht="15.75" thickBot="1" x14ac:dyDescent="0.3">
      <c r="B44" s="112" t="s">
        <v>38</v>
      </c>
      <c r="C44" s="15"/>
      <c r="D44" s="35"/>
      <c r="E44" s="80" t="str">
        <f t="shared" si="5"/>
        <v/>
      </c>
      <c r="F44" s="80" t="str">
        <f t="shared" si="8"/>
        <v/>
      </c>
      <c r="G44" s="91" t="e">
        <f t="shared" si="9"/>
        <v>#DIV/0!</v>
      </c>
      <c r="H44" s="84"/>
      <c r="I44" s="85"/>
      <c r="J44" s="39"/>
      <c r="K44" s="39"/>
      <c r="L44" s="39"/>
      <c r="M44" s="39"/>
      <c r="N44" s="110" t="e">
        <f t="shared" si="10"/>
        <v>#DIV/0!</v>
      </c>
      <c r="O44" s="49" t="e">
        <f t="shared" si="11"/>
        <v>#DIV/0!</v>
      </c>
      <c r="P44" s="33"/>
      <c r="Q44" s="70"/>
      <c r="R44" s="39"/>
      <c r="S44" s="39"/>
      <c r="T44" s="8"/>
      <c r="U44" s="39"/>
      <c r="V44" s="55" t="e">
        <f t="shared" si="6"/>
        <v>#DIV/0!</v>
      </c>
      <c r="W44" s="48" t="e">
        <f t="shared" si="12"/>
        <v>#DIV/0!</v>
      </c>
      <c r="X44" s="56"/>
      <c r="Y44" s="71"/>
      <c r="Z44" s="60"/>
      <c r="AA44" s="60" t="str">
        <f t="shared" si="13"/>
        <v/>
      </c>
      <c r="AB44" s="56"/>
      <c r="AC44" s="71"/>
      <c r="AD44" s="60"/>
      <c r="AE44" s="60" t="str">
        <f t="shared" si="14"/>
        <v/>
      </c>
      <c r="AF44" s="87"/>
      <c r="AG44" s="15" t="s">
        <v>16</v>
      </c>
      <c r="AH44" s="16" t="s">
        <v>18</v>
      </c>
      <c r="AI44" s="38">
        <f>H66-(H66*0.2)</f>
        <v>0</v>
      </c>
      <c r="AJ44" s="26"/>
      <c r="AL44" s="15" t="s">
        <v>16</v>
      </c>
      <c r="AM44" s="16" t="s">
        <v>18</v>
      </c>
      <c r="AN44" s="38">
        <f>P66-(P66*0.2)</f>
        <v>0</v>
      </c>
      <c r="AO44" s="26"/>
      <c r="AQ44" s="15" t="s">
        <v>16</v>
      </c>
      <c r="AR44" s="16" t="s">
        <v>18</v>
      </c>
      <c r="AS44" s="38">
        <f>X69-(X69*0.2)</f>
        <v>0</v>
      </c>
      <c r="AT44" s="26"/>
    </row>
    <row r="45" spans="2:46" ht="15.75" thickBot="1" x14ac:dyDescent="0.3">
      <c r="B45" s="112" t="s">
        <v>38</v>
      </c>
      <c r="C45" s="15"/>
      <c r="D45" s="35"/>
      <c r="E45" s="80" t="str">
        <f t="shared" si="5"/>
        <v/>
      </c>
      <c r="F45" s="80" t="str">
        <f t="shared" si="8"/>
        <v/>
      </c>
      <c r="G45" s="91" t="e">
        <f t="shared" si="9"/>
        <v>#DIV/0!</v>
      </c>
      <c r="H45" s="84"/>
      <c r="I45" s="85"/>
      <c r="J45" s="39"/>
      <c r="K45" s="39"/>
      <c r="L45" s="39"/>
      <c r="M45" s="39"/>
      <c r="N45" s="110" t="e">
        <f t="shared" si="10"/>
        <v>#DIV/0!</v>
      </c>
      <c r="O45" s="49" t="e">
        <f t="shared" si="11"/>
        <v>#DIV/0!</v>
      </c>
      <c r="P45" s="33"/>
      <c r="Q45" s="70"/>
      <c r="R45" s="39"/>
      <c r="S45" s="39"/>
      <c r="T45" s="8"/>
      <c r="U45" s="39"/>
      <c r="V45" s="55" t="e">
        <f t="shared" si="6"/>
        <v>#DIV/0!</v>
      </c>
      <c r="W45" s="48" t="e">
        <f t="shared" si="12"/>
        <v>#DIV/0!</v>
      </c>
      <c r="X45" s="56"/>
      <c r="Y45" s="71"/>
      <c r="Z45" s="60"/>
      <c r="AA45" s="60" t="str">
        <f t="shared" si="13"/>
        <v/>
      </c>
      <c r="AB45" s="56"/>
      <c r="AC45" s="71"/>
      <c r="AD45" s="60"/>
      <c r="AE45" s="60" t="str">
        <f t="shared" si="14"/>
        <v/>
      </c>
      <c r="AF45" s="87"/>
    </row>
    <row r="46" spans="2:46" ht="15.75" thickBot="1" x14ac:dyDescent="0.3">
      <c r="B46" s="112" t="s">
        <v>38</v>
      </c>
      <c r="C46" s="15"/>
      <c r="D46" s="35"/>
      <c r="E46" s="80"/>
      <c r="F46" s="80"/>
      <c r="G46" s="91" t="e">
        <f t="shared" si="9"/>
        <v>#DIV/0!</v>
      </c>
      <c r="H46" s="84"/>
      <c r="I46" s="85"/>
      <c r="J46" s="39"/>
      <c r="K46" s="39"/>
      <c r="L46" s="39"/>
      <c r="M46" s="39"/>
      <c r="N46" s="110" t="e">
        <f t="shared" si="10"/>
        <v>#DIV/0!</v>
      </c>
      <c r="O46" s="49"/>
      <c r="P46" s="33"/>
      <c r="Q46" s="70"/>
      <c r="R46" s="39"/>
      <c r="S46" s="39"/>
      <c r="T46" s="8"/>
      <c r="U46" s="39"/>
      <c r="V46" s="55" t="e">
        <f t="shared" si="6"/>
        <v>#DIV/0!</v>
      </c>
      <c r="W46" s="48" t="e">
        <f t="shared" si="12"/>
        <v>#DIV/0!</v>
      </c>
      <c r="X46" s="56"/>
      <c r="Y46" s="71"/>
      <c r="Z46" s="60"/>
      <c r="AA46" s="60"/>
      <c r="AB46" s="56"/>
      <c r="AC46" s="71"/>
      <c r="AD46" s="60"/>
      <c r="AE46" s="60"/>
      <c r="AF46" s="87"/>
    </row>
    <row r="47" spans="2:46" ht="15.75" thickBot="1" x14ac:dyDescent="0.3">
      <c r="B47" s="112" t="s">
        <v>38</v>
      </c>
      <c r="C47" s="15"/>
      <c r="D47" s="35"/>
      <c r="E47" s="80"/>
      <c r="F47" s="80"/>
      <c r="G47" s="91" t="e">
        <f t="shared" si="9"/>
        <v>#DIV/0!</v>
      </c>
      <c r="H47" s="84"/>
      <c r="I47" s="85"/>
      <c r="J47" s="39"/>
      <c r="K47" s="39"/>
      <c r="L47" s="39"/>
      <c r="M47" s="39"/>
      <c r="N47" s="110" t="e">
        <f t="shared" si="10"/>
        <v>#DIV/0!</v>
      </c>
      <c r="O47" s="49"/>
      <c r="P47" s="33"/>
      <c r="Q47" s="70"/>
      <c r="R47" s="39"/>
      <c r="S47" s="39"/>
      <c r="T47" s="8"/>
      <c r="U47" s="39"/>
      <c r="V47" s="55" t="e">
        <f t="shared" si="6"/>
        <v>#DIV/0!</v>
      </c>
      <c r="W47" s="48" t="e">
        <f t="shared" si="12"/>
        <v>#DIV/0!</v>
      </c>
      <c r="X47" s="56"/>
      <c r="Y47" s="71"/>
      <c r="Z47" s="60"/>
      <c r="AA47" s="60"/>
      <c r="AB47" s="56"/>
      <c r="AC47" s="71"/>
      <c r="AD47" s="60"/>
      <c r="AE47" s="60"/>
      <c r="AF47" s="87"/>
      <c r="AG47" s="202" t="s">
        <v>21</v>
      </c>
      <c r="AH47" s="202"/>
      <c r="AI47" s="202"/>
      <c r="AJ47" s="202"/>
      <c r="AL47" s="203" t="s">
        <v>25</v>
      </c>
      <c r="AM47" s="203"/>
      <c r="AN47" s="203"/>
      <c r="AO47" s="203"/>
      <c r="AQ47" s="204" t="s">
        <v>31</v>
      </c>
      <c r="AR47" s="204"/>
      <c r="AS47" s="204"/>
      <c r="AT47" s="204"/>
    </row>
    <row r="48" spans="2:46" ht="15.75" thickBot="1" x14ac:dyDescent="0.3">
      <c r="B48" s="112" t="s">
        <v>38</v>
      </c>
      <c r="C48" s="15"/>
      <c r="D48" s="35"/>
      <c r="E48" s="80"/>
      <c r="F48" s="80"/>
      <c r="G48" s="91" t="e">
        <f t="shared" si="9"/>
        <v>#DIV/0!</v>
      </c>
      <c r="H48" s="84"/>
      <c r="I48" s="85"/>
      <c r="J48" s="39"/>
      <c r="K48" s="39"/>
      <c r="L48" s="39"/>
      <c r="M48" s="39"/>
      <c r="N48" s="110" t="e">
        <f t="shared" si="10"/>
        <v>#DIV/0!</v>
      </c>
      <c r="O48" s="49"/>
      <c r="P48" s="33"/>
      <c r="Q48" s="70"/>
      <c r="R48" s="39"/>
      <c r="S48" s="39"/>
      <c r="T48" s="8"/>
      <c r="U48" s="39"/>
      <c r="V48" s="55" t="e">
        <f t="shared" si="6"/>
        <v>#DIV/0!</v>
      </c>
      <c r="W48" s="48" t="e">
        <f t="shared" si="12"/>
        <v>#DIV/0!</v>
      </c>
      <c r="X48" s="56"/>
      <c r="Y48" s="71"/>
      <c r="Z48" s="60"/>
      <c r="AA48" s="60"/>
      <c r="AB48" s="56"/>
      <c r="AC48" s="71"/>
      <c r="AD48" s="60"/>
      <c r="AE48" s="60"/>
      <c r="AF48" s="87"/>
      <c r="AG48" s="201" t="s">
        <v>12</v>
      </c>
      <c r="AH48" s="201"/>
      <c r="AI48" s="201"/>
      <c r="AJ48" s="201"/>
      <c r="AL48" s="201" t="s">
        <v>12</v>
      </c>
      <c r="AM48" s="201"/>
      <c r="AN48" s="201"/>
      <c r="AO48" s="201"/>
      <c r="AQ48" s="201" t="s">
        <v>12</v>
      </c>
      <c r="AR48" s="201"/>
      <c r="AS48" s="201"/>
      <c r="AT48" s="201"/>
    </row>
    <row r="49" spans="2:46" ht="15.75" thickBot="1" x14ac:dyDescent="0.3">
      <c r="B49" s="112" t="s">
        <v>38</v>
      </c>
      <c r="C49" s="15"/>
      <c r="D49" s="35"/>
      <c r="E49" s="80"/>
      <c r="F49" s="80"/>
      <c r="G49" s="91" t="e">
        <f t="shared" si="9"/>
        <v>#DIV/0!</v>
      </c>
      <c r="H49" s="84"/>
      <c r="I49" s="85"/>
      <c r="J49" s="39"/>
      <c r="K49" s="39"/>
      <c r="L49" s="39"/>
      <c r="M49" s="39"/>
      <c r="N49" s="110" t="e">
        <f t="shared" si="10"/>
        <v>#DIV/0!</v>
      </c>
      <c r="O49" s="49"/>
      <c r="P49" s="33"/>
      <c r="Q49" s="70"/>
      <c r="R49" s="39"/>
      <c r="S49" s="39"/>
      <c r="T49" s="8"/>
      <c r="U49" s="39"/>
      <c r="V49" s="55" t="e">
        <f t="shared" si="6"/>
        <v>#DIV/0!</v>
      </c>
      <c r="W49" s="48" t="e">
        <f t="shared" si="12"/>
        <v>#DIV/0!</v>
      </c>
      <c r="X49" s="56"/>
      <c r="Y49" s="71"/>
      <c r="Z49" s="60"/>
      <c r="AA49" s="60"/>
      <c r="AB49" s="56"/>
      <c r="AC49" s="71"/>
      <c r="AD49" s="60"/>
      <c r="AE49" s="60"/>
      <c r="AF49" s="87"/>
      <c r="AG49" s="15" t="s">
        <v>13</v>
      </c>
      <c r="AH49" s="16" t="s">
        <v>14</v>
      </c>
      <c r="AI49" s="42">
        <f>J66+(J66*0.2)</f>
        <v>0</v>
      </c>
      <c r="AJ49" s="26"/>
      <c r="AL49" s="15" t="s">
        <v>13</v>
      </c>
      <c r="AM49" s="16" t="s">
        <v>14</v>
      </c>
      <c r="AN49" s="42">
        <f>R66+(R66*0.2)</f>
        <v>0</v>
      </c>
      <c r="AO49" s="26"/>
      <c r="AQ49" s="15" t="s">
        <v>13</v>
      </c>
      <c r="AR49" s="16" t="s">
        <v>14</v>
      </c>
      <c r="AS49" s="42">
        <f>Z69+(Z69*0.2)</f>
        <v>0</v>
      </c>
      <c r="AT49" s="26"/>
    </row>
    <row r="50" spans="2:46" ht="15.75" thickBot="1" x14ac:dyDescent="0.3">
      <c r="B50" s="112" t="s">
        <v>38</v>
      </c>
      <c r="C50" s="15"/>
      <c r="D50" s="35"/>
      <c r="E50" s="80"/>
      <c r="F50" s="80"/>
      <c r="G50" s="91" t="e">
        <f t="shared" si="9"/>
        <v>#DIV/0!</v>
      </c>
      <c r="H50" s="84"/>
      <c r="I50" s="85"/>
      <c r="J50" s="39"/>
      <c r="K50" s="39"/>
      <c r="L50" s="39"/>
      <c r="M50" s="39"/>
      <c r="N50" s="110" t="e">
        <f t="shared" si="10"/>
        <v>#DIV/0!</v>
      </c>
      <c r="O50" s="49"/>
      <c r="P50" s="33"/>
      <c r="Q50" s="70"/>
      <c r="R50" s="39"/>
      <c r="S50" s="39"/>
      <c r="T50" s="8"/>
      <c r="U50" s="39"/>
      <c r="V50" s="55" t="e">
        <f t="shared" si="6"/>
        <v>#DIV/0!</v>
      </c>
      <c r="W50" s="48" t="e">
        <f t="shared" si="12"/>
        <v>#DIV/0!</v>
      </c>
      <c r="X50" s="56"/>
      <c r="Y50" s="71"/>
      <c r="Z50" s="60"/>
      <c r="AA50" s="60"/>
      <c r="AB50" s="56"/>
      <c r="AC50" s="71"/>
      <c r="AD50" s="60"/>
      <c r="AE50" s="60"/>
      <c r="AF50" s="87"/>
      <c r="AG50" s="15" t="s">
        <v>15</v>
      </c>
      <c r="AH50" s="16" t="s">
        <v>17</v>
      </c>
      <c r="AI50" s="42">
        <f>AI51+1</f>
        <v>1</v>
      </c>
      <c r="AJ50" s="43">
        <f>AI49-1</f>
        <v>-1</v>
      </c>
      <c r="AL50" s="15" t="s">
        <v>15</v>
      </c>
      <c r="AM50" s="16" t="s">
        <v>17</v>
      </c>
      <c r="AN50" s="42">
        <f>AN51+1</f>
        <v>1</v>
      </c>
      <c r="AO50" s="43">
        <f>AN49-1</f>
        <v>-1</v>
      </c>
      <c r="AQ50" s="15" t="s">
        <v>15</v>
      </c>
      <c r="AR50" s="16" t="s">
        <v>17</v>
      </c>
      <c r="AS50" s="42">
        <f>AS51+0.01</f>
        <v>0.01</v>
      </c>
      <c r="AT50" s="42">
        <f>AS49-0.1</f>
        <v>-0.1</v>
      </c>
    </row>
    <row r="51" spans="2:46" ht="15.75" thickBot="1" x14ac:dyDescent="0.3">
      <c r="B51" s="112" t="s">
        <v>38</v>
      </c>
      <c r="C51" s="15"/>
      <c r="D51" s="35"/>
      <c r="E51" s="80"/>
      <c r="F51" s="80"/>
      <c r="G51" s="91" t="e">
        <f t="shared" si="9"/>
        <v>#DIV/0!</v>
      </c>
      <c r="H51" s="84"/>
      <c r="I51" s="85"/>
      <c r="J51" s="39"/>
      <c r="K51" s="39"/>
      <c r="L51" s="39"/>
      <c r="M51" s="39"/>
      <c r="N51" s="110" t="e">
        <f t="shared" si="10"/>
        <v>#DIV/0!</v>
      </c>
      <c r="O51" s="49"/>
      <c r="P51" s="33"/>
      <c r="Q51" s="70"/>
      <c r="R51" s="39"/>
      <c r="S51" s="39"/>
      <c r="T51" s="8"/>
      <c r="U51" s="39"/>
      <c r="V51" s="55" t="e">
        <f t="shared" si="6"/>
        <v>#DIV/0!</v>
      </c>
      <c r="W51" s="48" t="e">
        <f t="shared" si="12"/>
        <v>#DIV/0!</v>
      </c>
      <c r="X51" s="56"/>
      <c r="Y51" s="71"/>
      <c r="Z51" s="60"/>
      <c r="AA51" s="60"/>
      <c r="AB51" s="56"/>
      <c r="AC51" s="71"/>
      <c r="AD51" s="60"/>
      <c r="AE51" s="60"/>
      <c r="AF51" s="87"/>
      <c r="AG51" s="15" t="s">
        <v>16</v>
      </c>
      <c r="AH51" s="16" t="s">
        <v>18</v>
      </c>
      <c r="AI51" s="42">
        <f>J66-(J66*0.2)</f>
        <v>0</v>
      </c>
      <c r="AJ51" s="26"/>
      <c r="AL51" s="15" t="s">
        <v>16</v>
      </c>
      <c r="AM51" s="16" t="s">
        <v>18</v>
      </c>
      <c r="AN51" s="42">
        <f>R66-(R66*0.2)</f>
        <v>0</v>
      </c>
      <c r="AO51" s="26"/>
      <c r="AQ51" s="15" t="s">
        <v>16</v>
      </c>
      <c r="AR51" s="16" t="s">
        <v>18</v>
      </c>
      <c r="AS51" s="42">
        <f>Z69-(Z69*0.2)</f>
        <v>0</v>
      </c>
      <c r="AT51" s="26"/>
    </row>
    <row r="52" spans="2:46" ht="15.75" thickBot="1" x14ac:dyDescent="0.3">
      <c r="B52" s="112" t="s">
        <v>38</v>
      </c>
      <c r="C52" s="15"/>
      <c r="D52" s="35"/>
      <c r="E52" s="80"/>
      <c r="F52" s="80"/>
      <c r="G52" s="91" t="e">
        <f t="shared" si="9"/>
        <v>#DIV/0!</v>
      </c>
      <c r="H52" s="84"/>
      <c r="I52" s="85"/>
      <c r="J52" s="39"/>
      <c r="K52" s="39"/>
      <c r="L52" s="39"/>
      <c r="M52" s="39"/>
      <c r="N52" s="110" t="e">
        <f t="shared" si="10"/>
        <v>#DIV/0!</v>
      </c>
      <c r="O52" s="49"/>
      <c r="P52" s="33"/>
      <c r="Q52" s="70"/>
      <c r="R52" s="39"/>
      <c r="S52" s="39"/>
      <c r="T52" s="8"/>
      <c r="U52" s="39"/>
      <c r="V52" s="55" t="e">
        <f t="shared" si="6"/>
        <v>#DIV/0!</v>
      </c>
      <c r="W52" s="48" t="e">
        <f t="shared" si="12"/>
        <v>#DIV/0!</v>
      </c>
      <c r="X52" s="56"/>
      <c r="Y52" s="71"/>
      <c r="Z52" s="60"/>
      <c r="AA52" s="60"/>
      <c r="AB52" s="56"/>
      <c r="AC52" s="71"/>
      <c r="AD52" s="60"/>
      <c r="AE52" s="60"/>
      <c r="AF52" s="87"/>
      <c r="AI52" s="8"/>
      <c r="AN52" s="8"/>
    </row>
    <row r="53" spans="2:46" ht="15.75" thickBot="1" x14ac:dyDescent="0.3">
      <c r="B53" s="112" t="s">
        <v>38</v>
      </c>
      <c r="C53" s="15"/>
      <c r="D53" s="35"/>
      <c r="E53" s="80"/>
      <c r="F53" s="80"/>
      <c r="G53" s="91" t="e">
        <f t="shared" si="9"/>
        <v>#DIV/0!</v>
      </c>
      <c r="H53" s="84"/>
      <c r="I53" s="85"/>
      <c r="J53" s="39"/>
      <c r="K53" s="39"/>
      <c r="L53" s="39"/>
      <c r="M53" s="39"/>
      <c r="N53" s="110" t="e">
        <f t="shared" si="10"/>
        <v>#DIV/0!</v>
      </c>
      <c r="O53" s="49"/>
      <c r="P53" s="33"/>
      <c r="Q53" s="70"/>
      <c r="R53" s="39"/>
      <c r="S53" s="39"/>
      <c r="T53" s="8"/>
      <c r="U53" s="39"/>
      <c r="V53" s="55" t="e">
        <f t="shared" si="6"/>
        <v>#DIV/0!</v>
      </c>
      <c r="W53" s="48" t="e">
        <f t="shared" si="12"/>
        <v>#DIV/0!</v>
      </c>
      <c r="X53" s="56"/>
      <c r="Y53" s="71"/>
      <c r="Z53" s="60"/>
      <c r="AA53" s="60"/>
      <c r="AB53" s="56"/>
      <c r="AC53" s="71"/>
      <c r="AD53" s="60"/>
      <c r="AE53" s="60"/>
      <c r="AF53" s="87"/>
      <c r="AG53" s="202" t="s">
        <v>22</v>
      </c>
      <c r="AH53" s="202"/>
      <c r="AI53" s="202"/>
      <c r="AJ53" s="202"/>
      <c r="AL53" s="203" t="s">
        <v>24</v>
      </c>
      <c r="AM53" s="203"/>
      <c r="AN53" s="203"/>
      <c r="AO53" s="203"/>
      <c r="AQ53" s="204" t="s">
        <v>32</v>
      </c>
      <c r="AR53" s="204"/>
      <c r="AS53" s="204"/>
      <c r="AT53" s="204"/>
    </row>
    <row r="54" spans="2:46" ht="15.75" thickBot="1" x14ac:dyDescent="0.3">
      <c r="B54" s="112" t="s">
        <v>38</v>
      </c>
      <c r="C54" s="15"/>
      <c r="D54" s="35"/>
      <c r="E54" s="80"/>
      <c r="F54" s="80"/>
      <c r="G54" s="91" t="e">
        <f t="shared" si="9"/>
        <v>#DIV/0!</v>
      </c>
      <c r="H54" s="84"/>
      <c r="I54" s="85"/>
      <c r="J54" s="39"/>
      <c r="K54" s="39"/>
      <c r="L54" s="39"/>
      <c r="M54" s="39"/>
      <c r="N54" s="110" t="e">
        <f t="shared" si="10"/>
        <v>#DIV/0!</v>
      </c>
      <c r="O54" s="49"/>
      <c r="P54" s="33"/>
      <c r="Q54" s="70"/>
      <c r="R54" s="39"/>
      <c r="S54" s="39"/>
      <c r="T54" s="8"/>
      <c r="U54" s="39"/>
      <c r="V54" s="55" t="e">
        <f t="shared" si="6"/>
        <v>#DIV/0!</v>
      </c>
      <c r="W54" s="48" t="e">
        <f t="shared" si="12"/>
        <v>#DIV/0!</v>
      </c>
      <c r="X54" s="56"/>
      <c r="Y54" s="71"/>
      <c r="Z54" s="60"/>
      <c r="AA54" s="60"/>
      <c r="AB54" s="56"/>
      <c r="AC54" s="71"/>
      <c r="AD54" s="60"/>
      <c r="AE54" s="60"/>
      <c r="AF54" s="87"/>
      <c r="AG54" s="201" t="s">
        <v>12</v>
      </c>
      <c r="AH54" s="201"/>
      <c r="AI54" s="201"/>
      <c r="AJ54" s="201"/>
      <c r="AL54" s="201" t="s">
        <v>12</v>
      </c>
      <c r="AM54" s="201"/>
      <c r="AN54" s="201"/>
      <c r="AO54" s="201"/>
      <c r="AQ54" s="201" t="s">
        <v>12</v>
      </c>
      <c r="AR54" s="201"/>
      <c r="AS54" s="201"/>
      <c r="AT54" s="201"/>
    </row>
    <row r="55" spans="2:46" ht="15.75" thickBot="1" x14ac:dyDescent="0.3">
      <c r="B55" s="112" t="s">
        <v>38</v>
      </c>
      <c r="C55" s="15"/>
      <c r="D55" s="35"/>
      <c r="E55" s="80"/>
      <c r="F55" s="80"/>
      <c r="G55" s="91" t="e">
        <f t="shared" si="9"/>
        <v>#DIV/0!</v>
      </c>
      <c r="H55" s="84"/>
      <c r="I55" s="85"/>
      <c r="J55" s="39"/>
      <c r="K55" s="39"/>
      <c r="L55" s="39"/>
      <c r="M55" s="39"/>
      <c r="N55" s="110" t="e">
        <f t="shared" si="10"/>
        <v>#DIV/0!</v>
      </c>
      <c r="O55" s="49"/>
      <c r="P55" s="33"/>
      <c r="Q55" s="70"/>
      <c r="R55" s="39"/>
      <c r="S55" s="39"/>
      <c r="T55" s="8"/>
      <c r="U55" s="39"/>
      <c r="V55" s="55" t="e">
        <f t="shared" si="6"/>
        <v>#DIV/0!</v>
      </c>
      <c r="W55" s="48" t="e">
        <f t="shared" si="12"/>
        <v>#DIV/0!</v>
      </c>
      <c r="X55" s="56"/>
      <c r="Y55" s="71"/>
      <c r="Z55" s="60"/>
      <c r="AA55" s="60"/>
      <c r="AB55" s="56"/>
      <c r="AC55" s="71"/>
      <c r="AD55" s="60"/>
      <c r="AE55" s="60"/>
      <c r="AF55" s="87"/>
      <c r="AG55" s="15" t="s">
        <v>13</v>
      </c>
      <c r="AH55" s="16" t="s">
        <v>14</v>
      </c>
      <c r="AI55" s="44">
        <f>K69+(K69*0.2)</f>
        <v>0</v>
      </c>
      <c r="AJ55" s="26"/>
      <c r="AL55" s="15" t="s">
        <v>13</v>
      </c>
      <c r="AM55" s="16" t="s">
        <v>14</v>
      </c>
      <c r="AN55" s="44">
        <f>S66+(S66*0.2)</f>
        <v>0</v>
      </c>
      <c r="AO55" s="26"/>
      <c r="AQ55" s="15" t="s">
        <v>13</v>
      </c>
      <c r="AR55" s="16" t="s">
        <v>14</v>
      </c>
      <c r="AS55" s="38">
        <f>AB69+(AB69*0.2)</f>
        <v>0</v>
      </c>
      <c r="AT55" s="26"/>
    </row>
    <row r="56" spans="2:46" ht="15.75" thickBot="1" x14ac:dyDescent="0.3">
      <c r="B56" s="112" t="s">
        <v>38</v>
      </c>
      <c r="C56" s="15"/>
      <c r="D56" s="35"/>
      <c r="E56" s="80"/>
      <c r="F56" s="80"/>
      <c r="G56" s="91" t="e">
        <f t="shared" si="9"/>
        <v>#DIV/0!</v>
      </c>
      <c r="H56" s="84"/>
      <c r="I56" s="85"/>
      <c r="J56" s="39"/>
      <c r="K56" s="39"/>
      <c r="L56" s="39"/>
      <c r="M56" s="39"/>
      <c r="N56" s="110" t="e">
        <f t="shared" si="10"/>
        <v>#DIV/0!</v>
      </c>
      <c r="O56" s="49"/>
      <c r="P56" s="33"/>
      <c r="Q56" s="70"/>
      <c r="R56" s="39"/>
      <c r="S56" s="39"/>
      <c r="T56" s="8"/>
      <c r="U56" s="39"/>
      <c r="V56" s="55" t="e">
        <f t="shared" si="6"/>
        <v>#DIV/0!</v>
      </c>
      <c r="W56" s="48" t="e">
        <f t="shared" si="12"/>
        <v>#DIV/0!</v>
      </c>
      <c r="X56" s="56"/>
      <c r="Y56" s="71"/>
      <c r="Z56" s="60"/>
      <c r="AA56" s="60"/>
      <c r="AB56" s="56"/>
      <c r="AC56" s="71"/>
      <c r="AD56" s="60"/>
      <c r="AE56" s="60"/>
      <c r="AF56" s="87"/>
      <c r="AG56" s="15" t="s">
        <v>15</v>
      </c>
      <c r="AH56" s="16" t="s">
        <v>17</v>
      </c>
      <c r="AI56" s="44">
        <f>AI57+1</f>
        <v>1</v>
      </c>
      <c r="AJ56" s="44">
        <f>AI55-1</f>
        <v>-1</v>
      </c>
      <c r="AL56" s="15" t="s">
        <v>15</v>
      </c>
      <c r="AM56" s="16" t="s">
        <v>17</v>
      </c>
      <c r="AN56" s="44">
        <f>AN57+0.1</f>
        <v>0.1</v>
      </c>
      <c r="AO56" s="44">
        <f>AN55-0.1</f>
        <v>-0.1</v>
      </c>
      <c r="AQ56" s="15" t="s">
        <v>15</v>
      </c>
      <c r="AR56" s="16" t="s">
        <v>17</v>
      </c>
      <c r="AS56" s="38">
        <f>AS57+0.00001</f>
        <v>1.0000000000000001E-5</v>
      </c>
      <c r="AT56" s="38">
        <f>AS55-0.00001</f>
        <v>-1.0000000000000001E-5</v>
      </c>
    </row>
    <row r="57" spans="2:46" ht="15.75" thickBot="1" x14ac:dyDescent="0.3">
      <c r="B57" s="112" t="s">
        <v>38</v>
      </c>
      <c r="C57" s="15"/>
      <c r="D57" s="35"/>
      <c r="E57" s="80" t="str">
        <f t="shared" si="5"/>
        <v/>
      </c>
      <c r="F57" s="80" t="str">
        <f t="shared" si="8"/>
        <v/>
      </c>
      <c r="G57" s="91" t="e">
        <f t="shared" si="9"/>
        <v>#DIV/0!</v>
      </c>
      <c r="H57" s="84"/>
      <c r="I57" s="85"/>
      <c r="J57" s="39"/>
      <c r="K57" s="39"/>
      <c r="L57" s="39"/>
      <c r="M57" s="39"/>
      <c r="N57" s="110" t="e">
        <f t="shared" si="10"/>
        <v>#DIV/0!</v>
      </c>
      <c r="O57" s="49" t="e">
        <f t="shared" si="11"/>
        <v>#DIV/0!</v>
      </c>
      <c r="P57" s="33"/>
      <c r="Q57" s="70"/>
      <c r="R57" s="39"/>
      <c r="S57" s="39"/>
      <c r="T57" s="8"/>
      <c r="U57" s="39"/>
      <c r="V57" s="55" t="e">
        <f t="shared" si="6"/>
        <v>#DIV/0!</v>
      </c>
      <c r="W57" s="48" t="e">
        <f t="shared" si="12"/>
        <v>#DIV/0!</v>
      </c>
      <c r="X57" s="56"/>
      <c r="Y57" s="71"/>
      <c r="Z57" s="60"/>
      <c r="AA57" s="60" t="str">
        <f t="shared" si="13"/>
        <v/>
      </c>
      <c r="AB57" s="56"/>
      <c r="AC57" s="71"/>
      <c r="AD57" s="60"/>
      <c r="AE57" s="60" t="str">
        <f t="shared" si="14"/>
        <v/>
      </c>
      <c r="AF57" s="87"/>
      <c r="AG57" s="15" t="s">
        <v>16</v>
      </c>
      <c r="AH57" s="16" t="s">
        <v>18</v>
      </c>
      <c r="AI57" s="44">
        <f>K69-(K69*0.2)</f>
        <v>0</v>
      </c>
      <c r="AJ57" s="26"/>
      <c r="AL57" s="15" t="s">
        <v>16</v>
      </c>
      <c r="AM57" s="16" t="s">
        <v>18</v>
      </c>
      <c r="AN57" s="44">
        <f>S66-(S66*0.2)</f>
        <v>0</v>
      </c>
      <c r="AO57" s="26"/>
      <c r="AQ57" s="15" t="s">
        <v>16</v>
      </c>
      <c r="AR57" s="16" t="s">
        <v>18</v>
      </c>
      <c r="AS57" s="38">
        <f>AB69-(AB69*0.2)</f>
        <v>0</v>
      </c>
      <c r="AT57" s="26"/>
    </row>
    <row r="58" spans="2:46" ht="15.75" thickBot="1" x14ac:dyDescent="0.3">
      <c r="B58" s="112" t="s">
        <v>38</v>
      </c>
      <c r="C58" s="15"/>
      <c r="D58" s="35"/>
      <c r="E58" s="80" t="str">
        <f t="shared" si="5"/>
        <v/>
      </c>
      <c r="F58" s="80" t="str">
        <f t="shared" si="8"/>
        <v/>
      </c>
      <c r="G58" s="91" t="e">
        <f t="shared" si="9"/>
        <v>#DIV/0!</v>
      </c>
      <c r="H58" s="84"/>
      <c r="I58" s="85"/>
      <c r="J58" s="39"/>
      <c r="K58" s="39"/>
      <c r="L58" s="39"/>
      <c r="M58" s="39"/>
      <c r="N58" s="110" t="e">
        <f t="shared" si="10"/>
        <v>#DIV/0!</v>
      </c>
      <c r="O58" s="49" t="e">
        <f t="shared" si="11"/>
        <v>#DIV/0!</v>
      </c>
      <c r="P58" s="33"/>
      <c r="Q58" s="70"/>
      <c r="R58" s="39"/>
      <c r="S58" s="39"/>
      <c r="T58" s="8"/>
      <c r="U58" s="39"/>
      <c r="V58" s="55" t="e">
        <f t="shared" si="6"/>
        <v>#DIV/0!</v>
      </c>
      <c r="W58" s="48" t="e">
        <f t="shared" si="12"/>
        <v>#DIV/0!</v>
      </c>
      <c r="X58" s="56"/>
      <c r="Y58" s="71"/>
      <c r="Z58" s="60"/>
      <c r="AA58" s="60" t="str">
        <f t="shared" si="13"/>
        <v/>
      </c>
      <c r="AB58" s="56"/>
      <c r="AC58" s="71"/>
      <c r="AD58" s="60"/>
      <c r="AE58" s="60" t="str">
        <f t="shared" si="14"/>
        <v/>
      </c>
      <c r="AF58" s="87"/>
    </row>
    <row r="59" spans="2:46" ht="15.75" thickBot="1" x14ac:dyDescent="0.3">
      <c r="B59" s="112" t="s">
        <v>38</v>
      </c>
      <c r="C59" s="15"/>
      <c r="D59" s="35"/>
      <c r="E59" s="80" t="str">
        <f t="shared" si="5"/>
        <v/>
      </c>
      <c r="F59" s="80" t="str">
        <f t="shared" si="8"/>
        <v/>
      </c>
      <c r="G59" s="91" t="e">
        <f t="shared" si="9"/>
        <v>#DIV/0!</v>
      </c>
      <c r="H59" s="84"/>
      <c r="I59" s="85"/>
      <c r="J59" s="39"/>
      <c r="K59" s="39"/>
      <c r="L59" s="39"/>
      <c r="M59" s="39"/>
      <c r="N59" s="110" t="e">
        <f t="shared" si="10"/>
        <v>#DIV/0!</v>
      </c>
      <c r="O59" s="49" t="e">
        <f t="shared" si="11"/>
        <v>#DIV/0!</v>
      </c>
      <c r="P59" s="33"/>
      <c r="Q59" s="70"/>
      <c r="R59" s="39"/>
      <c r="S59" s="39"/>
      <c r="T59" s="8"/>
      <c r="U59" s="39"/>
      <c r="V59" s="55" t="e">
        <f t="shared" si="6"/>
        <v>#DIV/0!</v>
      </c>
      <c r="W59" s="48" t="e">
        <f t="shared" si="12"/>
        <v>#DIV/0!</v>
      </c>
      <c r="X59" s="56"/>
      <c r="Y59" s="71"/>
      <c r="Z59" s="60"/>
      <c r="AA59" s="60" t="str">
        <f t="shared" si="13"/>
        <v/>
      </c>
      <c r="AB59" s="56"/>
      <c r="AC59" s="71"/>
      <c r="AD59" s="60"/>
      <c r="AE59" s="60" t="str">
        <f t="shared" si="14"/>
        <v/>
      </c>
      <c r="AF59" s="87"/>
    </row>
    <row r="60" spans="2:46" ht="15.75" thickBot="1" x14ac:dyDescent="0.3">
      <c r="B60" s="112" t="s">
        <v>38</v>
      </c>
      <c r="C60" s="15"/>
      <c r="D60" s="35"/>
      <c r="E60" s="80" t="str">
        <f t="shared" si="5"/>
        <v/>
      </c>
      <c r="F60" s="80" t="str">
        <f t="shared" si="8"/>
        <v/>
      </c>
      <c r="G60" s="91" t="e">
        <f t="shared" si="9"/>
        <v>#DIV/0!</v>
      </c>
      <c r="H60" s="84"/>
      <c r="I60" s="85"/>
      <c r="J60" s="39"/>
      <c r="K60" s="39"/>
      <c r="L60" s="39"/>
      <c r="M60" s="39"/>
      <c r="N60" s="110" t="e">
        <f t="shared" si="10"/>
        <v>#DIV/0!</v>
      </c>
      <c r="O60" s="49" t="e">
        <f t="shared" si="11"/>
        <v>#DIV/0!</v>
      </c>
      <c r="P60" s="33"/>
      <c r="Q60" s="70"/>
      <c r="R60" s="39"/>
      <c r="S60" s="39"/>
      <c r="T60" s="8"/>
      <c r="U60" s="39"/>
      <c r="V60" s="55" t="e">
        <f t="shared" si="6"/>
        <v>#DIV/0!</v>
      </c>
      <c r="W60" s="48" t="e">
        <f t="shared" si="12"/>
        <v>#DIV/0!</v>
      </c>
      <c r="X60" s="56"/>
      <c r="Y60" s="71"/>
      <c r="Z60" s="60"/>
      <c r="AA60" s="60" t="str">
        <f t="shared" si="13"/>
        <v/>
      </c>
      <c r="AB60" s="56"/>
      <c r="AC60" s="71"/>
      <c r="AD60" s="60"/>
      <c r="AE60" s="60" t="str">
        <f t="shared" si="14"/>
        <v/>
      </c>
      <c r="AF60" s="87"/>
      <c r="AG60" s="202" t="s">
        <v>19</v>
      </c>
      <c r="AH60" s="202"/>
      <c r="AI60" s="202"/>
      <c r="AJ60" s="202"/>
      <c r="AL60" s="203" t="s">
        <v>23</v>
      </c>
      <c r="AM60" s="203"/>
      <c r="AN60" s="203"/>
      <c r="AO60" s="203"/>
      <c r="AQ60" s="204" t="s">
        <v>33</v>
      </c>
      <c r="AR60" s="204"/>
      <c r="AS60" s="204"/>
      <c r="AT60" s="204"/>
    </row>
    <row r="61" spans="2:46" ht="15.75" thickBot="1" x14ac:dyDescent="0.3">
      <c r="B61" s="112" t="s">
        <v>38</v>
      </c>
      <c r="C61" s="15"/>
      <c r="D61" s="35"/>
      <c r="E61" s="80" t="str">
        <f t="shared" si="5"/>
        <v/>
      </c>
      <c r="F61" s="80" t="str">
        <f t="shared" si="8"/>
        <v/>
      </c>
      <c r="G61" s="91" t="e">
        <f t="shared" si="9"/>
        <v>#DIV/0!</v>
      </c>
      <c r="H61" s="84"/>
      <c r="I61" s="85"/>
      <c r="J61" s="39"/>
      <c r="K61" s="39"/>
      <c r="L61" s="39"/>
      <c r="M61" s="39"/>
      <c r="N61" s="110" t="e">
        <f t="shared" si="10"/>
        <v>#DIV/0!</v>
      </c>
      <c r="O61" s="49" t="e">
        <f t="shared" si="11"/>
        <v>#DIV/0!</v>
      </c>
      <c r="P61" s="33"/>
      <c r="Q61" s="70"/>
      <c r="R61" s="39"/>
      <c r="S61" s="39"/>
      <c r="T61" s="8"/>
      <c r="U61" s="8"/>
      <c r="V61" s="55" t="e">
        <f t="shared" si="6"/>
        <v>#DIV/0!</v>
      </c>
      <c r="W61" s="48" t="e">
        <f t="shared" si="12"/>
        <v>#DIV/0!</v>
      </c>
      <c r="X61" s="56"/>
      <c r="Y61" s="71"/>
      <c r="Z61" s="60"/>
      <c r="AA61" s="60" t="str">
        <f t="shared" si="13"/>
        <v/>
      </c>
      <c r="AB61" s="56"/>
      <c r="AC61" s="71"/>
      <c r="AD61" s="60"/>
      <c r="AE61" s="60" t="str">
        <f t="shared" si="14"/>
        <v/>
      </c>
      <c r="AF61" s="87"/>
      <c r="AG61" s="199"/>
      <c r="AH61" s="200"/>
      <c r="AI61" s="200"/>
      <c r="AJ61" s="200"/>
      <c r="AL61" s="199"/>
      <c r="AM61" s="200"/>
      <c r="AN61" s="200"/>
      <c r="AO61" s="200"/>
      <c r="AQ61" s="201" t="s">
        <v>12</v>
      </c>
      <c r="AR61" s="201"/>
      <c r="AS61" s="201"/>
      <c r="AT61" s="201"/>
    </row>
    <row r="62" spans="2:46" ht="15.75" thickBot="1" x14ac:dyDescent="0.3">
      <c r="B62" s="112" t="s">
        <v>38</v>
      </c>
      <c r="C62" s="15"/>
      <c r="D62" s="35"/>
      <c r="E62" s="80" t="str">
        <f t="shared" si="5"/>
        <v/>
      </c>
      <c r="F62" s="80" t="str">
        <f t="shared" si="8"/>
        <v/>
      </c>
      <c r="G62" s="91" t="e">
        <f t="shared" si="9"/>
        <v>#DIV/0!</v>
      </c>
      <c r="H62" s="84"/>
      <c r="I62" s="85"/>
      <c r="J62" s="39"/>
      <c r="K62" s="39"/>
      <c r="L62" s="39"/>
      <c r="M62" s="39"/>
      <c r="N62" s="110" t="e">
        <f t="shared" si="10"/>
        <v>#DIV/0!</v>
      </c>
      <c r="O62" s="49" t="e">
        <f t="shared" si="11"/>
        <v>#DIV/0!</v>
      </c>
      <c r="P62" s="33"/>
      <c r="Q62" s="70"/>
      <c r="R62" s="39"/>
      <c r="S62" s="39"/>
      <c r="T62" s="8"/>
      <c r="U62" s="8"/>
      <c r="V62" s="55" t="e">
        <f t="shared" si="6"/>
        <v>#DIV/0!</v>
      </c>
      <c r="W62" s="48" t="e">
        <f t="shared" si="12"/>
        <v>#DIV/0!</v>
      </c>
      <c r="X62" s="56"/>
      <c r="Y62" s="71"/>
      <c r="Z62" s="60"/>
      <c r="AA62" s="60" t="str">
        <f t="shared" si="13"/>
        <v/>
      </c>
      <c r="AB62" s="56"/>
      <c r="AC62" s="71"/>
      <c r="AD62" s="60"/>
      <c r="AE62" s="60" t="str">
        <f t="shared" si="14"/>
        <v/>
      </c>
      <c r="AF62" s="87"/>
      <c r="AG62" s="15" t="s">
        <v>13</v>
      </c>
      <c r="AH62" s="16" t="s">
        <v>18</v>
      </c>
      <c r="AI62" s="47">
        <v>9.9000000000000008E-3</v>
      </c>
      <c r="AJ62" s="26"/>
      <c r="AL62" s="15" t="s">
        <v>13</v>
      </c>
      <c r="AM62" s="16" t="s">
        <v>18</v>
      </c>
      <c r="AN62" s="53">
        <f>0.005</f>
        <v>5.0000000000000001E-3</v>
      </c>
      <c r="AO62" s="26"/>
      <c r="AQ62" s="15" t="s">
        <v>13</v>
      </c>
      <c r="AR62" s="16" t="s">
        <v>14</v>
      </c>
      <c r="AS62" s="42">
        <f>AD69+(AD69*0.2)</f>
        <v>0</v>
      </c>
      <c r="AT62" s="26"/>
    </row>
    <row r="63" spans="2:46" ht="15.75" thickBot="1" x14ac:dyDescent="0.3">
      <c r="B63" s="112" t="s">
        <v>38</v>
      </c>
      <c r="C63" s="15"/>
      <c r="D63" s="35"/>
      <c r="E63" s="80" t="str">
        <f t="shared" si="5"/>
        <v/>
      </c>
      <c r="F63" s="80" t="str">
        <f t="shared" si="8"/>
        <v/>
      </c>
      <c r="G63" s="91" t="e">
        <f t="shared" si="9"/>
        <v>#DIV/0!</v>
      </c>
      <c r="H63" s="84"/>
      <c r="I63" s="85"/>
      <c r="J63" s="39"/>
      <c r="K63" s="39"/>
      <c r="L63" s="39"/>
      <c r="M63" s="39"/>
      <c r="N63" s="110" t="e">
        <f t="shared" si="10"/>
        <v>#DIV/0!</v>
      </c>
      <c r="O63" s="49" t="e">
        <f t="shared" si="11"/>
        <v>#DIV/0!</v>
      </c>
      <c r="P63" s="33"/>
      <c r="Q63" s="70"/>
      <c r="R63" s="39"/>
      <c r="S63" s="39"/>
      <c r="T63" s="8"/>
      <c r="U63" s="39"/>
      <c r="V63" s="55" t="e">
        <f t="shared" si="6"/>
        <v>#DIV/0!</v>
      </c>
      <c r="W63" s="48" t="e">
        <f t="shared" si="12"/>
        <v>#DIV/0!</v>
      </c>
      <c r="X63" s="56"/>
      <c r="Y63" s="71"/>
      <c r="Z63" s="60"/>
      <c r="AA63" s="60" t="str">
        <f t="shared" si="13"/>
        <v/>
      </c>
      <c r="AB63" s="56"/>
      <c r="AC63" s="71"/>
      <c r="AD63" s="60"/>
      <c r="AE63" s="60" t="str">
        <f t="shared" si="14"/>
        <v/>
      </c>
      <c r="AF63" s="87"/>
      <c r="AG63" s="15" t="s">
        <v>15</v>
      </c>
      <c r="AH63" s="16" t="s">
        <v>17</v>
      </c>
      <c r="AI63" s="47">
        <v>0.01</v>
      </c>
      <c r="AJ63" s="47">
        <v>0.02</v>
      </c>
      <c r="AL63" s="15" t="s">
        <v>15</v>
      </c>
      <c r="AM63" s="16" t="s">
        <v>17</v>
      </c>
      <c r="AN63" s="53">
        <f>AN62+0.001</f>
        <v>6.0000000000000001E-3</v>
      </c>
      <c r="AO63" s="54">
        <f>AN64-0.0001</f>
        <v>-1E-4</v>
      </c>
      <c r="AQ63" s="15" t="s">
        <v>15</v>
      </c>
      <c r="AR63" s="16" t="s">
        <v>17</v>
      </c>
      <c r="AS63" s="42">
        <f>AS64+1</f>
        <v>1</v>
      </c>
      <c r="AT63" s="42">
        <f>AS62-1</f>
        <v>-1</v>
      </c>
    </row>
    <row r="64" spans="2:46" ht="15.75" thickBot="1" x14ac:dyDescent="0.3">
      <c r="B64" s="112" t="s">
        <v>38</v>
      </c>
      <c r="C64" s="15"/>
      <c r="D64" s="35"/>
      <c r="E64" s="80" t="str">
        <f t="shared" si="5"/>
        <v/>
      </c>
      <c r="F64" s="80" t="str">
        <f t="shared" si="8"/>
        <v/>
      </c>
      <c r="G64" s="91" t="e">
        <f t="shared" si="9"/>
        <v>#DIV/0!</v>
      </c>
      <c r="H64" s="84"/>
      <c r="I64" s="85"/>
      <c r="J64" s="39"/>
      <c r="K64" s="39"/>
      <c r="L64" s="39"/>
      <c r="M64" s="39"/>
      <c r="N64" s="110" t="e">
        <f t="shared" si="10"/>
        <v>#DIV/0!</v>
      </c>
      <c r="O64" s="49" t="e">
        <f t="shared" si="11"/>
        <v>#DIV/0!</v>
      </c>
      <c r="P64" s="33"/>
      <c r="Q64" s="70"/>
      <c r="R64" s="39"/>
      <c r="S64" s="39"/>
      <c r="T64" s="8"/>
      <c r="U64" s="39"/>
      <c r="V64" s="55" t="e">
        <f t="shared" si="6"/>
        <v>#DIV/0!</v>
      </c>
      <c r="W64" s="48" t="e">
        <f t="shared" si="12"/>
        <v>#DIV/0!</v>
      </c>
      <c r="X64" s="56"/>
      <c r="Y64" s="71"/>
      <c r="Z64" s="60"/>
      <c r="AA64" s="60" t="str">
        <f t="shared" si="13"/>
        <v/>
      </c>
      <c r="AB64" s="56"/>
      <c r="AC64" s="71"/>
      <c r="AD64" s="60"/>
      <c r="AE64" s="60" t="str">
        <f t="shared" si="14"/>
        <v/>
      </c>
      <c r="AF64" s="87"/>
      <c r="AG64" s="15" t="s">
        <v>16</v>
      </c>
      <c r="AH64" s="16" t="s">
        <v>14</v>
      </c>
      <c r="AI64" s="47">
        <v>2.01E-2</v>
      </c>
      <c r="AJ64" s="26"/>
      <c r="AL64" s="15" t="s">
        <v>16</v>
      </c>
      <c r="AM64" s="16" t="s">
        <v>14</v>
      </c>
      <c r="AN64" s="53">
        <f>V69-(V69*0.02)</f>
        <v>0</v>
      </c>
      <c r="AO64" s="26"/>
      <c r="AQ64" s="15" t="s">
        <v>16</v>
      </c>
      <c r="AR64" s="16" t="s">
        <v>18</v>
      </c>
      <c r="AS64" s="42">
        <f>AD69-(AD69*0.2)</f>
        <v>0</v>
      </c>
      <c r="AT64" s="26"/>
    </row>
    <row r="65" spans="2:46" ht="15.75" thickBot="1" x14ac:dyDescent="0.3">
      <c r="B65" s="112" t="s">
        <v>38</v>
      </c>
      <c r="C65" s="15"/>
      <c r="D65" s="35"/>
      <c r="E65" s="80" t="str">
        <f t="shared" si="5"/>
        <v/>
      </c>
      <c r="F65" s="80" t="str">
        <f t="shared" si="8"/>
        <v/>
      </c>
      <c r="G65" s="91" t="e">
        <f t="shared" si="9"/>
        <v>#DIV/0!</v>
      </c>
      <c r="H65" s="84"/>
      <c r="I65" s="85"/>
      <c r="J65" s="39"/>
      <c r="K65" s="39"/>
      <c r="L65" s="39"/>
      <c r="M65" s="39"/>
      <c r="N65" s="110" t="e">
        <f t="shared" si="10"/>
        <v>#DIV/0!</v>
      </c>
      <c r="O65" s="49" t="e">
        <f t="shared" si="11"/>
        <v>#DIV/0!</v>
      </c>
      <c r="P65" s="33"/>
      <c r="Q65" s="70"/>
      <c r="R65" s="39"/>
      <c r="S65" s="39"/>
      <c r="T65" s="8"/>
      <c r="U65" s="39"/>
      <c r="V65" s="55" t="e">
        <f t="shared" si="6"/>
        <v>#DIV/0!</v>
      </c>
      <c r="W65" s="48" t="e">
        <f t="shared" si="12"/>
        <v>#DIV/0!</v>
      </c>
      <c r="X65" s="56"/>
      <c r="Y65" s="71"/>
      <c r="Z65" s="60"/>
      <c r="AA65" s="60" t="str">
        <f t="shared" si="13"/>
        <v/>
      </c>
      <c r="AB65" s="56"/>
      <c r="AC65" s="71"/>
      <c r="AD65" s="60"/>
      <c r="AE65" s="60" t="str">
        <f t="shared" si="14"/>
        <v/>
      </c>
      <c r="AF65" s="87"/>
    </row>
    <row r="66" spans="2:46" ht="15.75" thickBot="1" x14ac:dyDescent="0.3">
      <c r="C66" s="87"/>
      <c r="D66" s="18" t="s">
        <v>4</v>
      </c>
      <c r="E66" s="78"/>
      <c r="F66" s="78"/>
      <c r="G66" s="78"/>
      <c r="H66" s="131">
        <f t="shared" ref="H66:AC66" si="15">SUM(H40:H65)</f>
        <v>0</v>
      </c>
      <c r="I66" s="63">
        <f t="shared" si="15"/>
        <v>0</v>
      </c>
      <c r="J66" s="63">
        <f>SUM(J40:J65)</f>
        <v>0</v>
      </c>
      <c r="K66" s="63">
        <f t="shared" si="15"/>
        <v>0</v>
      </c>
      <c r="L66" s="63">
        <f t="shared" si="15"/>
        <v>0</v>
      </c>
      <c r="M66" s="63">
        <f t="shared" si="15"/>
        <v>0</v>
      </c>
      <c r="N66" s="63" t="e">
        <f t="shared" si="15"/>
        <v>#DIV/0!</v>
      </c>
      <c r="O66" s="63" t="e">
        <f t="shared" si="15"/>
        <v>#DIV/0!</v>
      </c>
      <c r="P66" s="131">
        <f t="shared" si="15"/>
        <v>0</v>
      </c>
      <c r="Q66" s="63">
        <f t="shared" si="15"/>
        <v>0</v>
      </c>
      <c r="R66" s="63">
        <f t="shared" si="15"/>
        <v>0</v>
      </c>
      <c r="S66" s="63">
        <f t="shared" si="15"/>
        <v>0</v>
      </c>
      <c r="T66" s="63">
        <f t="shared" si="15"/>
        <v>0</v>
      </c>
      <c r="U66" s="63">
        <f t="shared" si="15"/>
        <v>0</v>
      </c>
      <c r="V66" s="63" t="e">
        <f t="shared" si="15"/>
        <v>#DIV/0!</v>
      </c>
      <c r="W66" s="63" t="e">
        <f t="shared" si="15"/>
        <v>#DIV/0!</v>
      </c>
      <c r="X66" s="131">
        <f t="shared" si="15"/>
        <v>0</v>
      </c>
      <c r="Y66" s="63">
        <f t="shared" si="15"/>
        <v>0</v>
      </c>
      <c r="Z66" s="63">
        <f t="shared" si="15"/>
        <v>0</v>
      </c>
      <c r="AA66" s="63">
        <f t="shared" si="15"/>
        <v>0</v>
      </c>
      <c r="AB66" s="131">
        <f t="shared" si="15"/>
        <v>0</v>
      </c>
      <c r="AC66" s="63">
        <f t="shared" si="15"/>
        <v>0</v>
      </c>
      <c r="AD66" s="63">
        <f>SUM(AD40:AD65)</f>
        <v>0</v>
      </c>
      <c r="AE66" s="63"/>
      <c r="AF66" s="87"/>
    </row>
    <row r="67" spans="2:46" ht="15.75" thickBot="1" x14ac:dyDescent="0.3">
      <c r="C67" s="88"/>
      <c r="D67" s="17" t="s">
        <v>5</v>
      </c>
      <c r="E67" s="79" t="e">
        <f>AVERAGE(E40:E66)</f>
        <v>#DIV/0!</v>
      </c>
      <c r="F67" s="79" t="e">
        <f>AVERAGE(F40:F66)</f>
        <v>#DIV/0!</v>
      </c>
      <c r="G67" s="79" t="e">
        <f>AVERAGE(G40:G66)</f>
        <v>#DIV/0!</v>
      </c>
      <c r="H67" s="36" t="e">
        <f>AVERAGE(H39:H65)</f>
        <v>#DIV/0!</v>
      </c>
      <c r="I67" s="46"/>
      <c r="J67" s="124" t="e">
        <f>AVERAGE(J39:J65)</f>
        <v>#DIV/0!</v>
      </c>
      <c r="K67" s="135" t="e">
        <f>AVERAGE(K40:K65)</f>
        <v>#DIV/0!</v>
      </c>
      <c r="L67" s="41"/>
      <c r="M67" s="40" t="e">
        <f>AVERAGE(M39:M65)</f>
        <v>#DIV/0!</v>
      </c>
      <c r="N67" s="45" t="e">
        <f>AVERAGE(N40:N65)</f>
        <v>#DIV/0!</v>
      </c>
      <c r="O67" s="45"/>
      <c r="P67" s="36" t="e">
        <f>AVERAGE(P39:P65)</f>
        <v>#DIV/0!</v>
      </c>
      <c r="Q67" s="68"/>
      <c r="R67" s="51" t="e">
        <f>AVERAGE(R39:R65)</f>
        <v>#DIV/0!</v>
      </c>
      <c r="S67" s="50" t="e">
        <f>AVERAGE(S39:S65)</f>
        <v>#DIV/0!</v>
      </c>
      <c r="T67" s="50"/>
      <c r="U67" s="51" t="e">
        <f>AVERAGE(U39:U65)</f>
        <v>#DIV/0!</v>
      </c>
      <c r="V67" s="45" t="e">
        <f>AVERAGE(V40:V65)</f>
        <v>#DIV/0!</v>
      </c>
      <c r="W67" s="45"/>
      <c r="X67" s="59" t="e">
        <f>AVERAGE(X39:X65)</f>
        <v>#DIV/0!</v>
      </c>
      <c r="Y67" s="59"/>
      <c r="Z67" s="64" t="e">
        <f>AVERAGE(Z40:Z65)</f>
        <v>#DIV/0!</v>
      </c>
      <c r="AA67" s="64"/>
      <c r="AB67" s="96" t="e">
        <f>AVERAGE(AB40:AB65)</f>
        <v>#DIV/0!</v>
      </c>
      <c r="AC67" s="59"/>
      <c r="AD67" s="97" t="e">
        <f>AVERAGE(AD40:AD65)</f>
        <v>#DIV/0!</v>
      </c>
      <c r="AE67" s="95"/>
      <c r="AF67" s="87"/>
    </row>
    <row r="69" spans="2:46" ht="15.75" thickBot="1" x14ac:dyDescent="0.3">
      <c r="AD69" s="8"/>
    </row>
    <row r="70" spans="2:46" ht="15.75" thickBot="1" x14ac:dyDescent="0.3">
      <c r="C70" s="10"/>
      <c r="D70" s="12"/>
      <c r="E70" s="12"/>
      <c r="F70" s="12"/>
      <c r="G70" s="12"/>
      <c r="H70" s="12"/>
      <c r="I70" s="12"/>
      <c r="J70" s="12"/>
      <c r="K70" s="208" t="s">
        <v>47</v>
      </c>
      <c r="L70" s="208"/>
      <c r="M70" s="208"/>
      <c r="N70" s="208"/>
      <c r="O70" s="208"/>
      <c r="P70" s="208"/>
      <c r="Q70" s="208"/>
      <c r="R70" s="208"/>
      <c r="S70" s="208"/>
      <c r="T70" s="125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75"/>
      <c r="AF70" s="87"/>
      <c r="AG70" s="202" t="s">
        <v>20</v>
      </c>
      <c r="AH70" s="202"/>
      <c r="AI70" s="202"/>
      <c r="AJ70" s="202"/>
      <c r="AL70" s="203" t="s">
        <v>26</v>
      </c>
      <c r="AM70" s="203"/>
      <c r="AN70" s="203"/>
      <c r="AO70" s="203"/>
      <c r="AQ70" s="204" t="s">
        <v>30</v>
      </c>
      <c r="AR70" s="204"/>
      <c r="AS70" s="204"/>
      <c r="AT70" s="204"/>
    </row>
    <row r="71" spans="2:46" ht="15.75" thickBot="1" x14ac:dyDescent="0.3">
      <c r="C71" s="11"/>
      <c r="D71" s="13"/>
      <c r="E71" s="13"/>
      <c r="F71" s="13"/>
      <c r="G71" s="13"/>
      <c r="H71" s="13"/>
      <c r="I71" s="13"/>
      <c r="J71" s="13"/>
      <c r="K71" s="209"/>
      <c r="L71" s="209"/>
      <c r="M71" s="209"/>
      <c r="N71" s="209"/>
      <c r="O71" s="209"/>
      <c r="P71" s="209"/>
      <c r="Q71" s="209"/>
      <c r="R71" s="209"/>
      <c r="S71" s="209"/>
      <c r="T71" s="69"/>
      <c r="U71" s="13"/>
      <c r="V71" s="13"/>
      <c r="W71" s="13"/>
      <c r="X71" s="52"/>
      <c r="Y71" s="13"/>
      <c r="Z71" s="13"/>
      <c r="AA71" s="13"/>
      <c r="AB71" s="52"/>
      <c r="AC71" s="13"/>
      <c r="AD71" s="13"/>
      <c r="AE71" s="76"/>
      <c r="AF71" s="87"/>
      <c r="AG71" s="201" t="s">
        <v>12</v>
      </c>
      <c r="AH71" s="201"/>
      <c r="AI71" s="201"/>
      <c r="AJ71" s="201"/>
      <c r="AL71" s="201" t="s">
        <v>12</v>
      </c>
      <c r="AM71" s="201"/>
      <c r="AN71" s="201"/>
      <c r="AO71" s="201"/>
      <c r="AQ71" s="201" t="s">
        <v>12</v>
      </c>
      <c r="AR71" s="201"/>
      <c r="AS71" s="201"/>
      <c r="AT71" s="201"/>
    </row>
    <row r="72" spans="2:46" ht="15.75" thickBot="1" x14ac:dyDescent="0.3">
      <c r="C72" s="210"/>
      <c r="D72" s="211"/>
      <c r="E72" s="205"/>
      <c r="F72" s="206"/>
      <c r="G72" s="207"/>
      <c r="H72" s="205" t="s">
        <v>2</v>
      </c>
      <c r="I72" s="206"/>
      <c r="J72" s="206"/>
      <c r="K72" s="206"/>
      <c r="L72" s="206"/>
      <c r="M72" s="206"/>
      <c r="N72" s="206"/>
      <c r="O72" s="207"/>
      <c r="P72" s="205" t="s">
        <v>3</v>
      </c>
      <c r="Q72" s="206"/>
      <c r="R72" s="206"/>
      <c r="S72" s="206"/>
      <c r="T72" s="206"/>
      <c r="U72" s="206"/>
      <c r="V72" s="206"/>
      <c r="W72" s="207"/>
      <c r="X72" s="205" t="s">
        <v>29</v>
      </c>
      <c r="Y72" s="206"/>
      <c r="Z72" s="206"/>
      <c r="AA72" s="206"/>
      <c r="AB72" s="205" t="s">
        <v>28</v>
      </c>
      <c r="AC72" s="206"/>
      <c r="AD72" s="206"/>
      <c r="AE72" s="207"/>
      <c r="AF72" s="87"/>
      <c r="AG72" s="15" t="s">
        <v>13</v>
      </c>
      <c r="AH72" s="16" t="s">
        <v>14</v>
      </c>
      <c r="AI72" s="38">
        <f>H89+(H89*0.2)</f>
        <v>0</v>
      </c>
      <c r="AJ72" s="26"/>
      <c r="AL72" s="15" t="s">
        <v>13</v>
      </c>
      <c r="AM72" s="16" t="s">
        <v>14</v>
      </c>
      <c r="AN72" s="38">
        <f>P89+(P89*0.2)</f>
        <v>0</v>
      </c>
      <c r="AO72" s="26"/>
      <c r="AQ72" s="15" t="s">
        <v>13</v>
      </c>
      <c r="AR72" s="16" t="s">
        <v>14</v>
      </c>
      <c r="AS72" s="38">
        <f>X109+(X109*0.2)</f>
        <v>0</v>
      </c>
      <c r="AT72" s="26"/>
    </row>
    <row r="73" spans="2:46" ht="45.75" thickBot="1" x14ac:dyDescent="0.3">
      <c r="C73" s="212"/>
      <c r="D73" s="213"/>
      <c r="E73" s="20" t="s">
        <v>34</v>
      </c>
      <c r="F73" s="20" t="s">
        <v>35</v>
      </c>
      <c r="G73" s="20" t="s">
        <v>36</v>
      </c>
      <c r="H73" s="19" t="s">
        <v>7</v>
      </c>
      <c r="I73" s="21"/>
      <c r="J73" s="20" t="s">
        <v>8</v>
      </c>
      <c r="K73" s="20" t="s">
        <v>9</v>
      </c>
      <c r="L73" s="20"/>
      <c r="M73" s="29" t="s">
        <v>10</v>
      </c>
      <c r="N73" s="29" t="s">
        <v>27</v>
      </c>
      <c r="O73" s="30"/>
      <c r="P73" s="89" t="s">
        <v>7</v>
      </c>
      <c r="Q73" s="21"/>
      <c r="R73" s="20" t="s">
        <v>8</v>
      </c>
      <c r="S73" s="20" t="s">
        <v>9</v>
      </c>
      <c r="T73" s="20"/>
      <c r="U73" s="29" t="s">
        <v>10</v>
      </c>
      <c r="V73" s="29" t="s">
        <v>27</v>
      </c>
      <c r="W73" s="29"/>
      <c r="X73" s="89" t="s">
        <v>7</v>
      </c>
      <c r="Y73" s="28"/>
      <c r="Z73" s="29" t="s">
        <v>11</v>
      </c>
      <c r="AA73" s="29"/>
      <c r="AB73" s="89" t="s">
        <v>7</v>
      </c>
      <c r="AC73" s="28"/>
      <c r="AD73" s="29" t="s">
        <v>11</v>
      </c>
      <c r="AE73" s="30"/>
      <c r="AF73" s="87"/>
      <c r="AG73" s="15" t="s">
        <v>15</v>
      </c>
      <c r="AH73" s="16" t="s">
        <v>17</v>
      </c>
      <c r="AI73" s="38">
        <f>AI74+0.00001</f>
        <v>1.0000000000000001E-5</v>
      </c>
      <c r="AJ73" s="38">
        <f>AI72-0.00001</f>
        <v>-1.0000000000000001E-5</v>
      </c>
      <c r="AL73" s="15" t="s">
        <v>15</v>
      </c>
      <c r="AM73" s="16" t="s">
        <v>17</v>
      </c>
      <c r="AN73" s="38">
        <f>AN74+0.00001</f>
        <v>1.0000000000000001E-5</v>
      </c>
      <c r="AO73" s="38">
        <f>AN72-0.00001</f>
        <v>-1.0000000000000001E-5</v>
      </c>
      <c r="AQ73" s="15" t="s">
        <v>15</v>
      </c>
      <c r="AR73" s="16" t="s">
        <v>17</v>
      </c>
      <c r="AS73" s="38">
        <f>AS74+0.00001</f>
        <v>1.0000000000000001E-5</v>
      </c>
      <c r="AT73" s="38">
        <f>AS72-0.0001</f>
        <v>-1E-4</v>
      </c>
    </row>
    <row r="74" spans="2:46" ht="15.75" thickBot="1" x14ac:dyDescent="0.3">
      <c r="C74" s="178" t="s">
        <v>0</v>
      </c>
      <c r="D74" s="179" t="s">
        <v>6</v>
      </c>
      <c r="E74" s="67"/>
      <c r="F74" s="67"/>
      <c r="G74" s="67"/>
      <c r="H74" s="23"/>
      <c r="I74" s="23"/>
      <c r="J74" s="23"/>
      <c r="K74" s="23"/>
      <c r="L74" s="23"/>
      <c r="M74" s="23"/>
      <c r="N74" s="22"/>
      <c r="O74" s="77"/>
      <c r="P74" s="23"/>
      <c r="Q74" s="23"/>
      <c r="R74" s="23"/>
      <c r="S74" s="23"/>
      <c r="T74" s="23"/>
      <c r="U74" s="24"/>
      <c r="V74" s="22"/>
      <c r="W74" s="22"/>
      <c r="X74" s="98"/>
      <c r="Y74" s="99"/>
      <c r="Z74" s="100"/>
      <c r="AA74" s="99"/>
      <c r="AB74" s="90"/>
      <c r="AC74" s="32"/>
      <c r="AD74" s="31"/>
      <c r="AE74" s="73"/>
      <c r="AF74" s="87"/>
      <c r="AG74" s="15" t="s">
        <v>16</v>
      </c>
      <c r="AH74" s="16" t="s">
        <v>18</v>
      </c>
      <c r="AI74" s="38">
        <f>H89-(H89*0.2)</f>
        <v>0</v>
      </c>
      <c r="AJ74" s="26"/>
      <c r="AL74" s="15" t="s">
        <v>16</v>
      </c>
      <c r="AM74" s="16" t="s">
        <v>18</v>
      </c>
      <c r="AN74" s="38">
        <f>P89-(P89*0.2)</f>
        <v>0</v>
      </c>
      <c r="AO74" s="26"/>
      <c r="AQ74" s="15" t="s">
        <v>16</v>
      </c>
      <c r="AR74" s="16" t="s">
        <v>18</v>
      </c>
      <c r="AS74" s="38">
        <f>X109-(X109*0.2)</f>
        <v>0</v>
      </c>
      <c r="AT74" s="26"/>
    </row>
    <row r="75" spans="2:46" ht="15.75" thickBot="1" x14ac:dyDescent="0.3">
      <c r="B75" s="112" t="s">
        <v>49</v>
      </c>
      <c r="C75" s="14"/>
      <c r="D75" s="66"/>
      <c r="E75" s="127"/>
      <c r="F75" s="127"/>
      <c r="G75" s="132" t="e">
        <f t="shared" ref="G75:G88" si="16">AVERAGE(G60:G73)</f>
        <v>#DIV/0!</v>
      </c>
      <c r="H75" s="39"/>
      <c r="I75" s="39"/>
      <c r="J75" s="39"/>
      <c r="K75" s="39"/>
      <c r="L75" s="39"/>
      <c r="M75" s="39"/>
      <c r="N75" s="110" t="e">
        <f>M75/J75</f>
        <v>#DIV/0!</v>
      </c>
      <c r="O75" s="128"/>
      <c r="P75" s="39"/>
      <c r="Q75" s="39"/>
      <c r="R75" s="39"/>
      <c r="S75" s="39"/>
      <c r="T75" s="39"/>
      <c r="U75" s="39"/>
      <c r="V75" s="55" t="e">
        <f t="shared" ref="V75:V88" si="17">U75/R75</f>
        <v>#DIV/0!</v>
      </c>
      <c r="W75" s="128"/>
      <c r="X75" s="129"/>
      <c r="Y75" s="130"/>
      <c r="Z75" s="130"/>
      <c r="AA75" s="130"/>
      <c r="AB75" s="129"/>
      <c r="AC75" s="130"/>
      <c r="AD75" s="130"/>
      <c r="AE75" s="126"/>
      <c r="AF75" s="87"/>
    </row>
    <row r="76" spans="2:46" ht="15.75" thickBot="1" x14ac:dyDescent="0.3">
      <c r="B76" s="112" t="s">
        <v>49</v>
      </c>
      <c r="C76" s="14"/>
      <c r="D76" s="66"/>
      <c r="E76" s="127"/>
      <c r="F76" s="127"/>
      <c r="G76" s="134" t="e">
        <f t="shared" si="16"/>
        <v>#DIV/0!</v>
      </c>
      <c r="H76" s="39"/>
      <c r="I76" s="39"/>
      <c r="J76" s="39"/>
      <c r="K76" s="39"/>
      <c r="L76" s="39"/>
      <c r="M76" s="39"/>
      <c r="N76" s="110" t="e">
        <f t="shared" ref="N76:N88" si="18">M76/J76</f>
        <v>#DIV/0!</v>
      </c>
      <c r="O76" s="128"/>
      <c r="P76" s="39"/>
      <c r="Q76" s="39"/>
      <c r="R76" s="39"/>
      <c r="S76" s="39"/>
      <c r="T76" s="39"/>
      <c r="U76" s="39"/>
      <c r="V76" s="55" t="e">
        <f t="shared" si="17"/>
        <v>#DIV/0!</v>
      </c>
      <c r="W76" s="128"/>
      <c r="X76" s="129"/>
      <c r="Y76" s="130"/>
      <c r="Z76" s="130"/>
      <c r="AA76" s="130"/>
      <c r="AB76" s="129"/>
      <c r="AC76" s="130"/>
      <c r="AD76" s="130"/>
      <c r="AE76" s="126"/>
      <c r="AF76" s="87"/>
    </row>
    <row r="77" spans="2:46" ht="15.75" thickBot="1" x14ac:dyDescent="0.3">
      <c r="B77" s="112" t="s">
        <v>49</v>
      </c>
      <c r="C77" s="14"/>
      <c r="D77" s="66"/>
      <c r="E77" s="127"/>
      <c r="F77" s="127"/>
      <c r="G77" s="134" t="e">
        <f t="shared" si="16"/>
        <v>#DIV/0!</v>
      </c>
      <c r="H77" s="39"/>
      <c r="I77" s="39"/>
      <c r="J77" s="39"/>
      <c r="K77" s="39"/>
      <c r="L77" s="39"/>
      <c r="M77" s="39"/>
      <c r="N77" s="110" t="e">
        <f t="shared" si="18"/>
        <v>#DIV/0!</v>
      </c>
      <c r="O77" s="128"/>
      <c r="P77" s="39"/>
      <c r="Q77" s="39"/>
      <c r="R77" s="39"/>
      <c r="S77" s="39"/>
      <c r="T77" s="39"/>
      <c r="U77" s="39"/>
      <c r="V77" s="55" t="e">
        <f t="shared" si="17"/>
        <v>#DIV/0!</v>
      </c>
      <c r="W77" s="128"/>
      <c r="X77" s="129"/>
      <c r="Y77" s="130"/>
      <c r="Z77" s="130"/>
      <c r="AA77" s="130"/>
      <c r="AB77" s="129"/>
      <c r="AC77" s="130"/>
      <c r="AD77" s="130"/>
      <c r="AE77" s="126"/>
      <c r="AF77" s="87"/>
      <c r="AG77" s="202" t="s">
        <v>21</v>
      </c>
      <c r="AH77" s="202"/>
      <c r="AI77" s="202"/>
      <c r="AJ77" s="202"/>
      <c r="AL77" s="203" t="s">
        <v>25</v>
      </c>
      <c r="AM77" s="203"/>
      <c r="AN77" s="203"/>
      <c r="AO77" s="203"/>
      <c r="AQ77" s="204" t="s">
        <v>31</v>
      </c>
      <c r="AR77" s="204"/>
      <c r="AS77" s="204"/>
      <c r="AT77" s="204"/>
    </row>
    <row r="78" spans="2:46" ht="15.75" thickBot="1" x14ac:dyDescent="0.3">
      <c r="B78" s="112" t="s">
        <v>49</v>
      </c>
      <c r="C78" s="14"/>
      <c r="D78" s="66"/>
      <c r="E78" s="127"/>
      <c r="F78" s="127"/>
      <c r="G78" s="134" t="e">
        <f t="shared" si="16"/>
        <v>#DIV/0!</v>
      </c>
      <c r="H78" s="39"/>
      <c r="I78" s="39"/>
      <c r="J78" s="39"/>
      <c r="K78" s="39"/>
      <c r="L78" s="39"/>
      <c r="M78" s="39"/>
      <c r="N78" s="110" t="e">
        <f t="shared" si="18"/>
        <v>#DIV/0!</v>
      </c>
      <c r="O78" s="128"/>
      <c r="P78" s="39"/>
      <c r="Q78" s="39"/>
      <c r="R78" s="39"/>
      <c r="S78" s="39"/>
      <c r="T78" s="39"/>
      <c r="U78" s="39"/>
      <c r="V78" s="55" t="e">
        <f t="shared" si="17"/>
        <v>#DIV/0!</v>
      </c>
      <c r="W78" s="128"/>
      <c r="X78" s="129"/>
      <c r="Y78" s="130"/>
      <c r="Z78" s="130"/>
      <c r="AA78" s="130"/>
      <c r="AB78" s="129"/>
      <c r="AC78" s="130"/>
      <c r="AD78" s="130"/>
      <c r="AE78" s="126"/>
      <c r="AF78" s="87"/>
      <c r="AG78" s="201" t="s">
        <v>12</v>
      </c>
      <c r="AH78" s="201"/>
      <c r="AI78" s="201"/>
      <c r="AJ78" s="201"/>
      <c r="AL78" s="201" t="s">
        <v>12</v>
      </c>
      <c r="AM78" s="201"/>
      <c r="AN78" s="201"/>
      <c r="AO78" s="201"/>
      <c r="AQ78" s="201" t="s">
        <v>12</v>
      </c>
      <c r="AR78" s="201"/>
      <c r="AS78" s="201"/>
      <c r="AT78" s="201"/>
    </row>
    <row r="79" spans="2:46" ht="15.75" thickBot="1" x14ac:dyDescent="0.3">
      <c r="B79" s="112" t="s">
        <v>49</v>
      </c>
      <c r="C79" s="14"/>
      <c r="D79" s="66"/>
      <c r="E79" s="127"/>
      <c r="F79" s="127"/>
      <c r="G79" s="134" t="e">
        <f t="shared" si="16"/>
        <v>#DIV/0!</v>
      </c>
      <c r="H79" s="39"/>
      <c r="I79" s="39"/>
      <c r="J79" s="39"/>
      <c r="K79" s="39"/>
      <c r="L79" s="39"/>
      <c r="M79" s="39"/>
      <c r="N79" s="110" t="e">
        <f t="shared" si="18"/>
        <v>#DIV/0!</v>
      </c>
      <c r="O79" s="128"/>
      <c r="P79" s="39"/>
      <c r="Q79" s="39"/>
      <c r="R79" s="39"/>
      <c r="S79" s="39"/>
      <c r="T79" s="39"/>
      <c r="U79" s="39"/>
      <c r="V79" s="55" t="e">
        <f t="shared" si="17"/>
        <v>#DIV/0!</v>
      </c>
      <c r="W79" s="128"/>
      <c r="X79" s="129"/>
      <c r="Y79" s="130"/>
      <c r="Z79" s="130"/>
      <c r="AA79" s="130"/>
      <c r="AB79" s="129"/>
      <c r="AC79" s="130"/>
      <c r="AD79" s="130"/>
      <c r="AE79" s="126"/>
      <c r="AF79" s="87"/>
      <c r="AG79" s="15" t="s">
        <v>13</v>
      </c>
      <c r="AH79" s="16" t="s">
        <v>14</v>
      </c>
      <c r="AI79" s="42">
        <f>J89+(J89*0.2)</f>
        <v>0</v>
      </c>
      <c r="AJ79" s="26"/>
      <c r="AL79" s="15" t="s">
        <v>13</v>
      </c>
      <c r="AM79" s="16" t="s">
        <v>14</v>
      </c>
      <c r="AN79" s="42">
        <f>R89+(R89*0.2)</f>
        <v>0</v>
      </c>
      <c r="AO79" s="26"/>
      <c r="AQ79" s="15" t="s">
        <v>13</v>
      </c>
      <c r="AR79" s="16" t="s">
        <v>14</v>
      </c>
      <c r="AS79" s="42">
        <f>Z109+(Z109*0.2)</f>
        <v>0</v>
      </c>
      <c r="AT79" s="26"/>
    </row>
    <row r="80" spans="2:46" ht="15.75" thickBot="1" x14ac:dyDescent="0.3">
      <c r="B80" s="112" t="s">
        <v>49</v>
      </c>
      <c r="C80" s="14"/>
      <c r="D80" s="66"/>
      <c r="E80" s="127"/>
      <c r="F80" s="127"/>
      <c r="G80" s="134" t="e">
        <f t="shared" si="16"/>
        <v>#DIV/0!</v>
      </c>
      <c r="H80" s="39"/>
      <c r="I80" s="39"/>
      <c r="J80" s="39"/>
      <c r="K80" s="39"/>
      <c r="L80" s="39"/>
      <c r="M80" s="39"/>
      <c r="N80" s="110" t="e">
        <f t="shared" si="18"/>
        <v>#DIV/0!</v>
      </c>
      <c r="O80" s="128"/>
      <c r="P80" s="39"/>
      <c r="Q80" s="39"/>
      <c r="R80" s="39"/>
      <c r="S80" s="39"/>
      <c r="T80" s="39"/>
      <c r="U80" s="39"/>
      <c r="V80" s="55" t="e">
        <f t="shared" si="17"/>
        <v>#DIV/0!</v>
      </c>
      <c r="W80" s="128"/>
      <c r="X80" s="129"/>
      <c r="Y80" s="130"/>
      <c r="Z80" s="130"/>
      <c r="AA80" s="130"/>
      <c r="AB80" s="129"/>
      <c r="AC80" s="130"/>
      <c r="AD80" s="130"/>
      <c r="AE80" s="126"/>
      <c r="AF80" s="87"/>
      <c r="AG80" s="15" t="s">
        <v>15</v>
      </c>
      <c r="AH80" s="16" t="s">
        <v>17</v>
      </c>
      <c r="AI80" s="42">
        <f>AI81+1</f>
        <v>1</v>
      </c>
      <c r="AJ80" s="43">
        <f>AI79-1</f>
        <v>-1</v>
      </c>
      <c r="AL80" s="15" t="s">
        <v>15</v>
      </c>
      <c r="AM80" s="16" t="s">
        <v>17</v>
      </c>
      <c r="AN80" s="42">
        <f>AN81+1</f>
        <v>1</v>
      </c>
      <c r="AO80" s="43">
        <f>AN79-1</f>
        <v>-1</v>
      </c>
      <c r="AQ80" s="15" t="s">
        <v>15</v>
      </c>
      <c r="AR80" s="16" t="s">
        <v>17</v>
      </c>
      <c r="AS80" s="42">
        <f>AS81+0.01</f>
        <v>0.01</v>
      </c>
      <c r="AT80" s="42">
        <f>AS79-0.1</f>
        <v>-0.1</v>
      </c>
    </row>
    <row r="81" spans="2:46" ht="15.75" thickBot="1" x14ac:dyDescent="0.3">
      <c r="B81" s="112" t="s">
        <v>49</v>
      </c>
      <c r="C81" s="14"/>
      <c r="D81" s="66"/>
      <c r="E81" s="127"/>
      <c r="F81" s="127"/>
      <c r="G81" s="134" t="e">
        <f t="shared" si="16"/>
        <v>#DIV/0!</v>
      </c>
      <c r="H81" s="39"/>
      <c r="I81" s="39"/>
      <c r="J81" s="39"/>
      <c r="K81" s="39"/>
      <c r="L81" s="39"/>
      <c r="M81" s="39"/>
      <c r="N81" s="110" t="e">
        <f t="shared" si="18"/>
        <v>#DIV/0!</v>
      </c>
      <c r="O81" s="128"/>
      <c r="P81" s="39"/>
      <c r="Q81" s="39"/>
      <c r="R81" s="39"/>
      <c r="S81" s="39"/>
      <c r="T81" s="39"/>
      <c r="U81" s="39"/>
      <c r="V81" s="55" t="e">
        <f t="shared" si="17"/>
        <v>#DIV/0!</v>
      </c>
      <c r="W81" s="128"/>
      <c r="X81" s="129"/>
      <c r="Y81" s="130"/>
      <c r="Z81" s="130"/>
      <c r="AA81" s="130"/>
      <c r="AB81" s="129"/>
      <c r="AC81" s="130"/>
      <c r="AD81" s="130"/>
      <c r="AE81" s="126"/>
      <c r="AF81" s="87"/>
      <c r="AG81" s="15" t="s">
        <v>16</v>
      </c>
      <c r="AH81" s="16" t="s">
        <v>18</v>
      </c>
      <c r="AI81" s="42">
        <f>J89-(J89*0.2)</f>
        <v>0</v>
      </c>
      <c r="AJ81" s="26"/>
      <c r="AL81" s="15" t="s">
        <v>16</v>
      </c>
      <c r="AM81" s="16" t="s">
        <v>18</v>
      </c>
      <c r="AN81" s="42">
        <f>R89-(R89*0.2)</f>
        <v>0</v>
      </c>
      <c r="AO81" s="26"/>
      <c r="AQ81" s="15" t="s">
        <v>16</v>
      </c>
      <c r="AR81" s="16" t="s">
        <v>18</v>
      </c>
      <c r="AS81" s="42">
        <f>Z109-(Z109*0.2)</f>
        <v>0</v>
      </c>
      <c r="AT81" s="26"/>
    </row>
    <row r="82" spans="2:46" ht="15.75" thickBot="1" x14ac:dyDescent="0.3">
      <c r="B82" s="112" t="s">
        <v>49</v>
      </c>
      <c r="C82" s="14"/>
      <c r="D82" s="66"/>
      <c r="E82" s="127"/>
      <c r="F82" s="127"/>
      <c r="G82" s="134" t="e">
        <f t="shared" si="16"/>
        <v>#DIV/0!</v>
      </c>
      <c r="H82" s="39"/>
      <c r="I82" s="39"/>
      <c r="J82" s="39"/>
      <c r="K82" s="39"/>
      <c r="L82" s="39"/>
      <c r="M82" s="39"/>
      <c r="N82" s="110" t="e">
        <f t="shared" si="18"/>
        <v>#DIV/0!</v>
      </c>
      <c r="O82" s="128"/>
      <c r="P82" s="39"/>
      <c r="Q82" s="39"/>
      <c r="R82" s="39"/>
      <c r="S82" s="39"/>
      <c r="T82" s="39"/>
      <c r="U82" s="39"/>
      <c r="V82" s="55" t="e">
        <f t="shared" si="17"/>
        <v>#DIV/0!</v>
      </c>
      <c r="W82" s="128"/>
      <c r="X82" s="129"/>
      <c r="Y82" s="130"/>
      <c r="Z82" s="130"/>
      <c r="AA82" s="130"/>
      <c r="AB82" s="129"/>
      <c r="AC82" s="130"/>
      <c r="AD82" s="130"/>
      <c r="AE82" s="126"/>
      <c r="AF82" s="87"/>
      <c r="AI82" s="8"/>
      <c r="AN82" s="8"/>
    </row>
    <row r="83" spans="2:46" ht="15.75" thickBot="1" x14ac:dyDescent="0.3">
      <c r="B83" s="112" t="s">
        <v>49</v>
      </c>
      <c r="C83" s="14"/>
      <c r="D83" s="66"/>
      <c r="E83" s="127"/>
      <c r="F83" s="127"/>
      <c r="G83" s="134" t="e">
        <f t="shared" si="16"/>
        <v>#DIV/0!</v>
      </c>
      <c r="H83" s="39"/>
      <c r="I83" s="39"/>
      <c r="J83" s="39"/>
      <c r="K83" s="39"/>
      <c r="L83" s="39"/>
      <c r="M83" s="39"/>
      <c r="N83" s="110" t="e">
        <f t="shared" si="18"/>
        <v>#DIV/0!</v>
      </c>
      <c r="O83" s="128"/>
      <c r="P83" s="39"/>
      <c r="Q83" s="39"/>
      <c r="R83" s="39"/>
      <c r="S83" s="39"/>
      <c r="T83" s="39"/>
      <c r="U83" s="39"/>
      <c r="V83" s="55" t="e">
        <f t="shared" si="17"/>
        <v>#DIV/0!</v>
      </c>
      <c r="W83" s="128"/>
      <c r="X83" s="129"/>
      <c r="Y83" s="130"/>
      <c r="Z83" s="130"/>
      <c r="AA83" s="130"/>
      <c r="AB83" s="129"/>
      <c r="AC83" s="130"/>
      <c r="AD83" s="130"/>
      <c r="AE83" s="126"/>
      <c r="AF83" s="87"/>
      <c r="AG83" s="202" t="s">
        <v>22</v>
      </c>
      <c r="AH83" s="202"/>
      <c r="AI83" s="202"/>
      <c r="AJ83" s="202"/>
      <c r="AL83" s="203" t="s">
        <v>24</v>
      </c>
      <c r="AM83" s="203"/>
      <c r="AN83" s="203"/>
      <c r="AO83" s="203"/>
      <c r="AQ83" s="204" t="s">
        <v>32</v>
      </c>
      <c r="AR83" s="204"/>
      <c r="AS83" s="204"/>
      <c r="AT83" s="204"/>
    </row>
    <row r="84" spans="2:46" ht="15.75" thickBot="1" x14ac:dyDescent="0.3">
      <c r="B84" s="112" t="s">
        <v>49</v>
      </c>
      <c r="C84" s="14"/>
      <c r="D84" s="66"/>
      <c r="E84" s="127"/>
      <c r="F84" s="127"/>
      <c r="G84" s="134" t="e">
        <f t="shared" si="16"/>
        <v>#DIV/0!</v>
      </c>
      <c r="H84" s="39"/>
      <c r="I84" s="39"/>
      <c r="J84" s="39"/>
      <c r="K84" s="39"/>
      <c r="L84" s="39"/>
      <c r="M84" s="39"/>
      <c r="N84" s="110" t="e">
        <f t="shared" si="18"/>
        <v>#DIV/0!</v>
      </c>
      <c r="O84" s="128"/>
      <c r="P84" s="39"/>
      <c r="Q84" s="39"/>
      <c r="R84" s="39"/>
      <c r="S84" s="39"/>
      <c r="T84" s="39"/>
      <c r="U84" s="39"/>
      <c r="V84" s="55" t="e">
        <f t="shared" si="17"/>
        <v>#DIV/0!</v>
      </c>
      <c r="W84" s="128"/>
      <c r="X84" s="129"/>
      <c r="Y84" s="130"/>
      <c r="Z84" s="130"/>
      <c r="AA84" s="130"/>
      <c r="AB84" s="129"/>
      <c r="AC84" s="130"/>
      <c r="AD84" s="130"/>
      <c r="AE84" s="126"/>
      <c r="AF84" s="87"/>
      <c r="AG84" s="201" t="s">
        <v>12</v>
      </c>
      <c r="AH84" s="201"/>
      <c r="AI84" s="201"/>
      <c r="AJ84" s="201"/>
      <c r="AL84" s="201" t="s">
        <v>12</v>
      </c>
      <c r="AM84" s="201"/>
      <c r="AN84" s="201"/>
      <c r="AO84" s="201"/>
      <c r="AQ84" s="201" t="s">
        <v>12</v>
      </c>
      <c r="AR84" s="201"/>
      <c r="AS84" s="201"/>
      <c r="AT84" s="201"/>
    </row>
    <row r="85" spans="2:46" ht="15.75" thickBot="1" x14ac:dyDescent="0.3">
      <c r="B85" s="112" t="s">
        <v>49</v>
      </c>
      <c r="C85" s="15"/>
      <c r="D85" s="66"/>
      <c r="E85" s="80" t="str">
        <f t="shared" ref="E85:E88" si="19">IF(ISBLANK(H85),"",AVERAGE(I85,Q85,Y85,AC85))</f>
        <v/>
      </c>
      <c r="F85" s="80" t="str">
        <f>IF(ISBLANK(J85),"",AVERAGE(L85,T85,AA85,AE85))</f>
        <v/>
      </c>
      <c r="G85" s="134" t="e">
        <f t="shared" si="16"/>
        <v>#DIV/0!</v>
      </c>
      <c r="H85" s="84"/>
      <c r="I85" s="85"/>
      <c r="J85" s="39"/>
      <c r="K85" s="39"/>
      <c r="L85" s="39"/>
      <c r="M85" s="39"/>
      <c r="N85" s="110" t="e">
        <f t="shared" si="18"/>
        <v>#DIV/0!</v>
      </c>
      <c r="O85" s="49" t="e">
        <f>IF(ISBLANK(N85),"",IF(N85&lt;$AI$29,1,IF(N85&gt;$AI$30&lt;$AJ$30,2,IF(N85&gt;$AI$31,3,2))))</f>
        <v>#DIV/0!</v>
      </c>
      <c r="P85" s="33"/>
      <c r="Q85" s="70"/>
      <c r="R85" s="8"/>
      <c r="S85" s="8"/>
      <c r="T85" s="8"/>
      <c r="U85" s="39"/>
      <c r="V85" s="55" t="e">
        <f t="shared" si="17"/>
        <v>#DIV/0!</v>
      </c>
      <c r="W85" s="48" t="e">
        <f>IF(ISBLANK(V85),"",IF(V85&lt;$AN$29,1,IF(V85&gt;$AN$30&lt;$AO$30,2,IF(V85&gt;$AN$31,3,2))))</f>
        <v>#DIV/0!</v>
      </c>
      <c r="X85" s="56"/>
      <c r="Y85" s="71" t="str">
        <f t="shared" ref="Y85:Y88" si="20">IF(ISBLANK(X85),"",IF(X85&gt;$AS$9,1,IF(X85&gt;$AS$10&lt;$AT$10,2,IF(X85&lt;$AS$11,3,2))))</f>
        <v/>
      </c>
      <c r="Z85" s="60"/>
      <c r="AA85" s="60" t="str">
        <f>IF(ISBLANK(Z85),"",IF(Z85&gt;$AS$16,1,IF(Z85&gt;$AS$17&lt;$AT$17,2,IF(Z85&lt;$AS$18,3,2))))</f>
        <v/>
      </c>
      <c r="AB85" s="56"/>
      <c r="AC85" s="71"/>
      <c r="AD85" s="60"/>
      <c r="AE85" s="61" t="str">
        <f>IF(ISBLANK(AD85),"",IF(AD85&gt;$AS$29,1,IF(AD85&gt;$AS$30&lt;$AT$30,2,IF(AD85&lt;$AS$31,3,2))))</f>
        <v/>
      </c>
      <c r="AF85" s="87"/>
      <c r="AG85" s="15" t="s">
        <v>13</v>
      </c>
      <c r="AH85" s="16" t="s">
        <v>14</v>
      </c>
      <c r="AI85" s="44">
        <f>K89+(K89*0.2)</f>
        <v>0</v>
      </c>
      <c r="AJ85" s="26"/>
      <c r="AL85" s="15" t="s">
        <v>13</v>
      </c>
      <c r="AM85" s="16" t="s">
        <v>14</v>
      </c>
      <c r="AN85" s="44">
        <f>S89+(S89*0.2)</f>
        <v>0</v>
      </c>
      <c r="AO85" s="26"/>
      <c r="AQ85" s="15" t="s">
        <v>13</v>
      </c>
      <c r="AR85" s="16" t="s">
        <v>14</v>
      </c>
      <c r="AS85" s="38">
        <f>AB109+(AB109*0.2)</f>
        <v>0</v>
      </c>
      <c r="AT85" s="26"/>
    </row>
    <row r="86" spans="2:46" ht="15.75" thickBot="1" x14ac:dyDescent="0.3">
      <c r="B86" s="112" t="s">
        <v>49</v>
      </c>
      <c r="C86" s="15"/>
      <c r="D86" s="35"/>
      <c r="E86" s="80" t="str">
        <f t="shared" si="19"/>
        <v/>
      </c>
      <c r="F86" s="80" t="str">
        <f t="shared" ref="F86:F88" si="21">IF(ISBLANK(J86),"",AVERAGE(L86,T86,AA86,AE86))</f>
        <v/>
      </c>
      <c r="G86" s="134" t="e">
        <f t="shared" si="16"/>
        <v>#DIV/0!</v>
      </c>
      <c r="H86" s="84"/>
      <c r="I86" s="85"/>
      <c r="J86" s="39"/>
      <c r="K86" s="39"/>
      <c r="L86" s="39"/>
      <c r="M86" s="39"/>
      <c r="N86" s="110" t="e">
        <f t="shared" si="18"/>
        <v>#DIV/0!</v>
      </c>
      <c r="O86" s="49" t="e">
        <f t="shared" ref="O86:O88" si="22">IF(ISBLANK(N86),"",IF(N86&lt;$AI$29,1,IF(N86&gt;$AI$30&lt;$AJ$30,2,IF(N86&gt;$AI$31,3,2))))</f>
        <v>#DIV/0!</v>
      </c>
      <c r="P86" s="33"/>
      <c r="Q86" s="70"/>
      <c r="R86" s="8"/>
      <c r="S86" s="8"/>
      <c r="T86" s="8"/>
      <c r="U86" s="39"/>
      <c r="V86" s="55" t="e">
        <f t="shared" si="17"/>
        <v>#DIV/0!</v>
      </c>
      <c r="W86" s="48" t="e">
        <f t="shared" ref="W86:W88" si="23">IF(ISBLANK(V86),"",IF(V86&lt;$AN$29,1,IF(V86&gt;$AN$30&lt;$AO$30,2,IF(V86&gt;$AN$31,3,2))))</f>
        <v>#DIV/0!</v>
      </c>
      <c r="X86" s="56"/>
      <c r="Y86" s="71" t="str">
        <f t="shared" si="20"/>
        <v/>
      </c>
      <c r="Z86" s="60"/>
      <c r="AA86" s="60" t="str">
        <f t="shared" ref="AA86:AA88" si="24">IF(ISBLANK(Z86),"",IF(Z86&gt;$AS$16,1,IF(Z86&gt;$AS$17&lt;$AT$17,2,IF(Z86&lt;$AS$18,3,2))))</f>
        <v/>
      </c>
      <c r="AB86" s="56"/>
      <c r="AC86" s="71"/>
      <c r="AD86" s="60"/>
      <c r="AE86" s="61" t="str">
        <f t="shared" ref="AE86:AE88" si="25">IF(ISBLANK(AD86),"",IF(AD86&gt;$AS$29,1,IF(AD86&gt;$AS$30&lt;$AT$30,2,IF(AD86&lt;$AS$31,3,2))))</f>
        <v/>
      </c>
      <c r="AF86" s="87"/>
      <c r="AG86" s="15" t="s">
        <v>15</v>
      </c>
      <c r="AH86" s="16" t="s">
        <v>17</v>
      </c>
      <c r="AI86" s="44">
        <f>AI87+1</f>
        <v>1</v>
      </c>
      <c r="AJ86" s="44">
        <f>AI85-1</f>
        <v>-1</v>
      </c>
      <c r="AL86" s="15" t="s">
        <v>15</v>
      </c>
      <c r="AM86" s="16" t="s">
        <v>17</v>
      </c>
      <c r="AN86" s="44">
        <f>AN87+0.1</f>
        <v>0.1</v>
      </c>
      <c r="AO86" s="44">
        <f>AN85-0.1</f>
        <v>-0.1</v>
      </c>
      <c r="AQ86" s="15" t="s">
        <v>15</v>
      </c>
      <c r="AR86" s="16" t="s">
        <v>17</v>
      </c>
      <c r="AS86" s="38">
        <f>AS87+0.00001</f>
        <v>1.0000000000000001E-5</v>
      </c>
      <c r="AT86" s="38">
        <f>AS85-0.00001</f>
        <v>-1.0000000000000001E-5</v>
      </c>
    </row>
    <row r="87" spans="2:46" ht="15.75" thickBot="1" x14ac:dyDescent="0.3">
      <c r="B87" s="112" t="s">
        <v>49</v>
      </c>
      <c r="C87" s="15"/>
      <c r="D87" s="35"/>
      <c r="E87" s="80" t="str">
        <f t="shared" si="19"/>
        <v/>
      </c>
      <c r="F87" s="80" t="str">
        <f t="shared" si="21"/>
        <v/>
      </c>
      <c r="G87" s="134" t="e">
        <f t="shared" si="16"/>
        <v>#DIV/0!</v>
      </c>
      <c r="H87" s="84"/>
      <c r="I87" s="85"/>
      <c r="J87" s="39"/>
      <c r="K87" s="39"/>
      <c r="L87" s="39"/>
      <c r="M87" s="39"/>
      <c r="N87" s="110" t="e">
        <f t="shared" si="18"/>
        <v>#DIV/0!</v>
      </c>
      <c r="O87" s="49" t="e">
        <f t="shared" si="22"/>
        <v>#DIV/0!</v>
      </c>
      <c r="P87" s="33"/>
      <c r="Q87" s="70"/>
      <c r="R87" s="8"/>
      <c r="S87" s="8"/>
      <c r="T87" s="8"/>
      <c r="U87" s="39"/>
      <c r="V87" s="55" t="e">
        <f t="shared" si="17"/>
        <v>#DIV/0!</v>
      </c>
      <c r="W87" s="48" t="e">
        <f t="shared" si="23"/>
        <v>#DIV/0!</v>
      </c>
      <c r="X87" s="56"/>
      <c r="Y87" s="71" t="str">
        <f t="shared" si="20"/>
        <v/>
      </c>
      <c r="Z87" s="60"/>
      <c r="AA87" s="60" t="str">
        <f t="shared" si="24"/>
        <v/>
      </c>
      <c r="AB87" s="56"/>
      <c r="AC87" s="71"/>
      <c r="AD87" s="60"/>
      <c r="AE87" s="61" t="str">
        <f t="shared" si="25"/>
        <v/>
      </c>
      <c r="AF87" s="87"/>
      <c r="AG87" s="15" t="s">
        <v>16</v>
      </c>
      <c r="AH87" s="16" t="s">
        <v>18</v>
      </c>
      <c r="AI87" s="44">
        <f>K89-(K89*0.2)</f>
        <v>0</v>
      </c>
      <c r="AJ87" s="26"/>
      <c r="AL87" s="15" t="s">
        <v>16</v>
      </c>
      <c r="AM87" s="16" t="s">
        <v>18</v>
      </c>
      <c r="AN87" s="44">
        <f>S89-(S89*0.2)</f>
        <v>0</v>
      </c>
      <c r="AO87" s="26"/>
      <c r="AQ87" s="15" t="s">
        <v>16</v>
      </c>
      <c r="AR87" s="16" t="s">
        <v>18</v>
      </c>
      <c r="AS87" s="38">
        <f>AB109-(AB109*0.2)</f>
        <v>0</v>
      </c>
      <c r="AT87" s="26"/>
    </row>
    <row r="88" spans="2:46" ht="15.75" thickBot="1" x14ac:dyDescent="0.3">
      <c r="B88" s="112" t="s">
        <v>49</v>
      </c>
      <c r="C88" s="15"/>
      <c r="D88" s="35"/>
      <c r="E88" s="114" t="str">
        <f t="shared" si="19"/>
        <v/>
      </c>
      <c r="F88" s="114" t="str">
        <f t="shared" si="21"/>
        <v/>
      </c>
      <c r="G88" s="133" t="e">
        <f t="shared" si="16"/>
        <v>#DIV/0!</v>
      </c>
      <c r="H88" s="115"/>
      <c r="I88" s="116"/>
      <c r="J88" s="117"/>
      <c r="K88" s="117"/>
      <c r="L88" s="117"/>
      <c r="M88" s="117"/>
      <c r="N88" s="111" t="e">
        <f t="shared" si="18"/>
        <v>#DIV/0!</v>
      </c>
      <c r="O88" s="118" t="e">
        <f t="shared" si="22"/>
        <v>#DIV/0!</v>
      </c>
      <c r="P88" s="34"/>
      <c r="Q88" s="119"/>
      <c r="R88" s="117"/>
      <c r="S88" s="117"/>
      <c r="T88" s="9"/>
      <c r="U88" s="117"/>
      <c r="V88" s="120" t="e">
        <f t="shared" si="17"/>
        <v>#DIV/0!</v>
      </c>
      <c r="W88" s="121" t="e">
        <f t="shared" si="23"/>
        <v>#DIV/0!</v>
      </c>
      <c r="X88" s="57"/>
      <c r="Y88" s="122" t="str">
        <f t="shared" si="20"/>
        <v/>
      </c>
      <c r="Z88" s="62"/>
      <c r="AA88" s="62" t="str">
        <f t="shared" si="24"/>
        <v/>
      </c>
      <c r="AB88" s="57"/>
      <c r="AC88" s="122"/>
      <c r="AD88" s="62"/>
      <c r="AE88" s="123" t="str">
        <f t="shared" si="25"/>
        <v/>
      </c>
      <c r="AF88" s="87"/>
    </row>
    <row r="89" spans="2:46" ht="15.75" thickBot="1" x14ac:dyDescent="0.3">
      <c r="C89" s="18" t="s">
        <v>4</v>
      </c>
      <c r="D89" s="78"/>
      <c r="E89" s="124">
        <f t="shared" ref="E89:AC89" si="26">SUM(E75:E88)</f>
        <v>0</v>
      </c>
      <c r="F89" s="124">
        <f>SUM(F75:F88)</f>
        <v>0</v>
      </c>
      <c r="G89" s="124" t="e">
        <f t="shared" si="26"/>
        <v>#DIV/0!</v>
      </c>
      <c r="H89" s="124">
        <f t="shared" si="26"/>
        <v>0</v>
      </c>
      <c r="I89" s="124">
        <f t="shared" si="26"/>
        <v>0</v>
      </c>
      <c r="J89" s="124">
        <f t="shared" si="26"/>
        <v>0</v>
      </c>
      <c r="K89" s="124">
        <f t="shared" si="26"/>
        <v>0</v>
      </c>
      <c r="L89" s="124">
        <f t="shared" si="26"/>
        <v>0</v>
      </c>
      <c r="M89" s="124">
        <f t="shared" si="26"/>
        <v>0</v>
      </c>
      <c r="N89" s="124" t="e">
        <f t="shared" si="26"/>
        <v>#DIV/0!</v>
      </c>
      <c r="O89" s="124" t="e">
        <f t="shared" si="26"/>
        <v>#DIV/0!</v>
      </c>
      <c r="P89" s="124">
        <f t="shared" si="26"/>
        <v>0</v>
      </c>
      <c r="Q89" s="124">
        <f t="shared" si="26"/>
        <v>0</v>
      </c>
      <c r="R89" s="124">
        <f t="shared" si="26"/>
        <v>0</v>
      </c>
      <c r="S89" s="124">
        <f t="shared" si="26"/>
        <v>0</v>
      </c>
      <c r="T89" s="124">
        <f t="shared" si="26"/>
        <v>0</v>
      </c>
      <c r="U89" s="124">
        <f t="shared" si="26"/>
        <v>0</v>
      </c>
      <c r="V89" s="124" t="e">
        <f t="shared" si="26"/>
        <v>#DIV/0!</v>
      </c>
      <c r="W89" s="124" t="e">
        <f t="shared" si="26"/>
        <v>#DIV/0!</v>
      </c>
      <c r="X89" s="124">
        <f t="shared" si="26"/>
        <v>0</v>
      </c>
      <c r="Y89" s="124">
        <f t="shared" si="26"/>
        <v>0</v>
      </c>
      <c r="Z89" s="124">
        <f t="shared" si="26"/>
        <v>0</v>
      </c>
      <c r="AA89" s="124">
        <f t="shared" si="26"/>
        <v>0</v>
      </c>
      <c r="AB89" s="124">
        <f t="shared" si="26"/>
        <v>0</v>
      </c>
      <c r="AC89" s="124">
        <f t="shared" si="26"/>
        <v>0</v>
      </c>
      <c r="AD89" s="124">
        <f>SUM(AD75:AD88)</f>
        <v>0</v>
      </c>
    </row>
    <row r="90" spans="2:46" ht="15.75" thickBot="1" x14ac:dyDescent="0.3">
      <c r="C90" s="17" t="s">
        <v>5</v>
      </c>
      <c r="D90" s="79" t="e">
        <f>AVERAGE(D57:D89)</f>
        <v>#DIV/0!</v>
      </c>
      <c r="E90" s="36" t="e">
        <f>AVERAGE(E75:E88)</f>
        <v>#DIV/0!</v>
      </c>
      <c r="F90" s="36" t="e">
        <f t="shared" ref="F90:AC90" si="27">AVERAGE(F75:F88)</f>
        <v>#DIV/0!</v>
      </c>
      <c r="G90" s="36" t="e">
        <f t="shared" si="27"/>
        <v>#DIV/0!</v>
      </c>
      <c r="H90" s="36" t="e">
        <f t="shared" si="27"/>
        <v>#DIV/0!</v>
      </c>
      <c r="I90" s="36" t="e">
        <f t="shared" si="27"/>
        <v>#DIV/0!</v>
      </c>
      <c r="J90" s="36" t="e">
        <f t="shared" si="27"/>
        <v>#DIV/0!</v>
      </c>
      <c r="K90" s="36" t="e">
        <f t="shared" si="27"/>
        <v>#DIV/0!</v>
      </c>
      <c r="L90" s="36" t="e">
        <f t="shared" si="27"/>
        <v>#DIV/0!</v>
      </c>
      <c r="M90" s="36" t="e">
        <f t="shared" si="27"/>
        <v>#DIV/0!</v>
      </c>
      <c r="N90" s="36" t="e">
        <f t="shared" si="27"/>
        <v>#DIV/0!</v>
      </c>
      <c r="O90" s="36" t="e">
        <f t="shared" si="27"/>
        <v>#DIV/0!</v>
      </c>
      <c r="P90" s="36" t="e">
        <f t="shared" si="27"/>
        <v>#DIV/0!</v>
      </c>
      <c r="Q90" s="36" t="e">
        <f t="shared" si="27"/>
        <v>#DIV/0!</v>
      </c>
      <c r="R90" s="36" t="e">
        <f t="shared" si="27"/>
        <v>#DIV/0!</v>
      </c>
      <c r="S90" s="36" t="e">
        <f t="shared" si="27"/>
        <v>#DIV/0!</v>
      </c>
      <c r="T90" s="36" t="e">
        <f t="shared" si="27"/>
        <v>#DIV/0!</v>
      </c>
      <c r="U90" s="36" t="e">
        <f t="shared" si="27"/>
        <v>#DIV/0!</v>
      </c>
      <c r="V90" s="36" t="e">
        <f t="shared" si="27"/>
        <v>#DIV/0!</v>
      </c>
      <c r="W90" s="36" t="e">
        <f t="shared" si="27"/>
        <v>#DIV/0!</v>
      </c>
      <c r="X90" s="36" t="e">
        <f t="shared" si="27"/>
        <v>#DIV/0!</v>
      </c>
      <c r="Y90" s="36" t="e">
        <f t="shared" si="27"/>
        <v>#DIV/0!</v>
      </c>
      <c r="Z90" s="36" t="e">
        <f t="shared" si="27"/>
        <v>#DIV/0!</v>
      </c>
      <c r="AA90" s="36" t="e">
        <f t="shared" si="27"/>
        <v>#DIV/0!</v>
      </c>
      <c r="AB90" s="36" t="e">
        <f t="shared" si="27"/>
        <v>#DIV/0!</v>
      </c>
      <c r="AC90" s="36" t="e">
        <f t="shared" si="27"/>
        <v>#DIV/0!</v>
      </c>
      <c r="AD90" s="36" t="e">
        <f>AVERAGE(AD75:AD88)</f>
        <v>#DIV/0!</v>
      </c>
      <c r="AG90" s="202" t="s">
        <v>19</v>
      </c>
      <c r="AH90" s="202"/>
      <c r="AI90" s="202"/>
      <c r="AJ90" s="202"/>
      <c r="AL90" s="203" t="s">
        <v>23</v>
      </c>
      <c r="AM90" s="203"/>
      <c r="AN90" s="203"/>
      <c r="AO90" s="203"/>
      <c r="AQ90" s="204" t="s">
        <v>33</v>
      </c>
      <c r="AR90" s="204"/>
      <c r="AS90" s="204"/>
      <c r="AT90" s="204"/>
    </row>
    <row r="91" spans="2:46" ht="15.75" thickBot="1" x14ac:dyDescent="0.3">
      <c r="AG91" s="199"/>
      <c r="AH91" s="200"/>
      <c r="AI91" s="200"/>
      <c r="AJ91" s="200"/>
      <c r="AL91" s="199"/>
      <c r="AM91" s="200"/>
      <c r="AN91" s="200"/>
      <c r="AO91" s="200"/>
      <c r="AQ91" s="201" t="s">
        <v>12</v>
      </c>
      <c r="AR91" s="201"/>
      <c r="AS91" s="201"/>
      <c r="AT91" s="201"/>
    </row>
    <row r="92" spans="2:46" ht="15.75" thickBot="1" x14ac:dyDescent="0.3">
      <c r="AG92" s="15" t="s">
        <v>13</v>
      </c>
      <c r="AH92" s="16" t="s">
        <v>18</v>
      </c>
      <c r="AI92" s="47">
        <v>9.9000000000000008E-3</v>
      </c>
      <c r="AJ92" s="26"/>
      <c r="AL92" s="15" t="s">
        <v>13</v>
      </c>
      <c r="AM92" s="16" t="s">
        <v>18</v>
      </c>
      <c r="AN92" s="53">
        <f>0.005</f>
        <v>5.0000000000000001E-3</v>
      </c>
      <c r="AO92" s="26"/>
      <c r="AQ92" s="15" t="s">
        <v>13</v>
      </c>
      <c r="AR92" s="16" t="s">
        <v>14</v>
      </c>
      <c r="AS92" s="42">
        <f>AD109+(AD109*0.2)</f>
        <v>0</v>
      </c>
      <c r="AT92" s="26"/>
    </row>
    <row r="93" spans="2:46" ht="15.75" thickBot="1" x14ac:dyDescent="0.3">
      <c r="AG93" s="15" t="s">
        <v>15</v>
      </c>
      <c r="AH93" s="16" t="s">
        <v>17</v>
      </c>
      <c r="AI93" s="47">
        <v>0.01</v>
      </c>
      <c r="AJ93" s="47">
        <v>0.02</v>
      </c>
      <c r="AL93" s="15" t="s">
        <v>15</v>
      </c>
      <c r="AM93" s="16" t="s">
        <v>17</v>
      </c>
      <c r="AN93" s="53">
        <f>AN92+0.001</f>
        <v>6.0000000000000001E-3</v>
      </c>
      <c r="AO93" s="54">
        <f>AN94-0.0001</f>
        <v>-1E-4</v>
      </c>
      <c r="AQ93" s="15" t="s">
        <v>15</v>
      </c>
      <c r="AR93" s="16" t="s">
        <v>17</v>
      </c>
      <c r="AS93" s="42">
        <f>AS94+1</f>
        <v>1</v>
      </c>
      <c r="AT93" s="42">
        <f>AS92-1</f>
        <v>-1</v>
      </c>
    </row>
    <row r="94" spans="2:46" ht="15.75" thickBot="1" x14ac:dyDescent="0.3">
      <c r="AG94" s="15" t="s">
        <v>16</v>
      </c>
      <c r="AH94" s="16" t="s">
        <v>14</v>
      </c>
      <c r="AI94" s="47">
        <v>2.01E-2</v>
      </c>
      <c r="AJ94" s="26"/>
      <c r="AL94" s="15" t="s">
        <v>16</v>
      </c>
      <c r="AM94" s="16" t="s">
        <v>14</v>
      </c>
      <c r="AN94" s="53">
        <f>V109-(V109*0.02)</f>
        <v>0</v>
      </c>
      <c r="AO94" s="26"/>
      <c r="AQ94" s="15" t="s">
        <v>16</v>
      </c>
      <c r="AR94" s="16" t="s">
        <v>18</v>
      </c>
      <c r="AS94" s="42">
        <f>AD109-(AD109*0.2)</f>
        <v>0</v>
      </c>
      <c r="AT94" s="2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</sheetData>
  <mergeCells count="93">
    <mergeCell ref="AG7:AJ7"/>
    <mergeCell ref="AL7:AO7"/>
    <mergeCell ref="AQ7:AT7"/>
    <mergeCell ref="X3:AA3"/>
    <mergeCell ref="AB3:AE3"/>
    <mergeCell ref="AG6:AJ6"/>
    <mergeCell ref="AL6:AO6"/>
    <mergeCell ref="AQ6:AT6"/>
    <mergeCell ref="K1:S2"/>
    <mergeCell ref="C3:D4"/>
    <mergeCell ref="E3:G3"/>
    <mergeCell ref="H3:O3"/>
    <mergeCell ref="P3:W3"/>
    <mergeCell ref="AG13:AJ13"/>
    <mergeCell ref="AL13:AO13"/>
    <mergeCell ref="AQ13:AT13"/>
    <mergeCell ref="AG14:AJ14"/>
    <mergeCell ref="AL14:AO14"/>
    <mergeCell ref="AQ14:AT14"/>
    <mergeCell ref="AG19:AJ19"/>
    <mergeCell ref="AL19:AO19"/>
    <mergeCell ref="AQ19:AT19"/>
    <mergeCell ref="AG20:AJ20"/>
    <mergeCell ref="AL20:AO20"/>
    <mergeCell ref="AQ20:AT20"/>
    <mergeCell ref="AG26:AJ26"/>
    <mergeCell ref="AL26:AO26"/>
    <mergeCell ref="AQ26:AT26"/>
    <mergeCell ref="AG27:AJ27"/>
    <mergeCell ref="AL27:AO27"/>
    <mergeCell ref="AQ27:AT27"/>
    <mergeCell ref="K35:S36"/>
    <mergeCell ref="C37:D38"/>
    <mergeCell ref="E37:G37"/>
    <mergeCell ref="H37:O37"/>
    <mergeCell ref="P37:W37"/>
    <mergeCell ref="X37:AA37"/>
    <mergeCell ref="AB37:AE37"/>
    <mergeCell ref="AG40:AJ40"/>
    <mergeCell ref="AL40:AO40"/>
    <mergeCell ref="AQ40:AT40"/>
    <mergeCell ref="AG41:AJ41"/>
    <mergeCell ref="AL41:AO41"/>
    <mergeCell ref="AQ41:AT41"/>
    <mergeCell ref="AG47:AJ47"/>
    <mergeCell ref="AL47:AO47"/>
    <mergeCell ref="AQ47:AT47"/>
    <mergeCell ref="AG48:AJ48"/>
    <mergeCell ref="AL48:AO48"/>
    <mergeCell ref="AQ48:AT48"/>
    <mergeCell ref="AG53:AJ53"/>
    <mergeCell ref="AL53:AO53"/>
    <mergeCell ref="AQ53:AT53"/>
    <mergeCell ref="AG54:AJ54"/>
    <mergeCell ref="AL54:AO54"/>
    <mergeCell ref="AQ54:AT54"/>
    <mergeCell ref="AG60:AJ60"/>
    <mergeCell ref="AL60:AO60"/>
    <mergeCell ref="AQ60:AT60"/>
    <mergeCell ref="AG61:AJ61"/>
    <mergeCell ref="AL61:AO61"/>
    <mergeCell ref="AQ61:AT61"/>
    <mergeCell ref="K70:S71"/>
    <mergeCell ref="AG70:AJ70"/>
    <mergeCell ref="AL70:AO70"/>
    <mergeCell ref="AQ70:AT70"/>
    <mergeCell ref="AG71:AJ71"/>
    <mergeCell ref="AL71:AO71"/>
    <mergeCell ref="AQ71:AT71"/>
    <mergeCell ref="C72:D73"/>
    <mergeCell ref="E72:G72"/>
    <mergeCell ref="H72:O72"/>
    <mergeCell ref="P72:W72"/>
    <mergeCell ref="X72:AA72"/>
    <mergeCell ref="AB72:AE72"/>
    <mergeCell ref="AG77:AJ77"/>
    <mergeCell ref="AL77:AO77"/>
    <mergeCell ref="AQ77:AT77"/>
    <mergeCell ref="AG78:AJ78"/>
    <mergeCell ref="AL78:AO78"/>
    <mergeCell ref="AQ78:AT78"/>
    <mergeCell ref="AG83:AJ83"/>
    <mergeCell ref="AL83:AO83"/>
    <mergeCell ref="AQ83:AT83"/>
    <mergeCell ref="AG84:AJ84"/>
    <mergeCell ref="AL84:AO84"/>
    <mergeCell ref="AQ84:AT84"/>
    <mergeCell ref="AG90:AJ90"/>
    <mergeCell ref="AL90:AO90"/>
    <mergeCell ref="AQ90:AT90"/>
    <mergeCell ref="AG91:AJ91"/>
    <mergeCell ref="AL91:AO91"/>
    <mergeCell ref="AQ91:AT9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T587"/>
  <sheetViews>
    <sheetView workbookViewId="0"/>
  </sheetViews>
  <sheetFormatPr baseColWidth="10" defaultRowHeight="15" x14ac:dyDescent="0.25"/>
  <cols>
    <col min="1" max="1" width="11.42578125" style="2"/>
    <col min="2" max="2" width="11.42578125" style="112"/>
    <col min="3" max="3" width="34.140625" customWidth="1"/>
    <col min="6" max="6" width="11.42578125" customWidth="1"/>
    <col min="9" max="9" width="11.42578125" hidden="1" customWidth="1"/>
    <col min="12" max="12" width="0" hidden="1" customWidth="1"/>
    <col min="15" max="15" width="0" hidden="1" customWidth="1"/>
    <col min="17" max="17" width="0" hidden="1" customWidth="1"/>
    <col min="20" max="20" width="0" hidden="1" customWidth="1"/>
    <col min="23" max="23" width="11.42578125" hidden="1" customWidth="1"/>
    <col min="25" max="25" width="0" hidden="1" customWidth="1"/>
    <col min="27" max="27" width="0" hidden="1" customWidth="1"/>
    <col min="29" max="29" width="0" hidden="1" customWidth="1"/>
    <col min="31" max="31" width="0" hidden="1" customWidth="1"/>
  </cols>
  <sheetData>
    <row r="1" spans="1:46" x14ac:dyDescent="0.25">
      <c r="C1" s="10"/>
      <c r="D1" s="12"/>
      <c r="E1" s="12"/>
      <c r="F1" s="12"/>
      <c r="G1" s="12"/>
      <c r="H1" s="12"/>
      <c r="I1" s="12"/>
      <c r="J1" s="12"/>
      <c r="K1" s="208" t="s">
        <v>1</v>
      </c>
      <c r="L1" s="208"/>
      <c r="M1" s="208"/>
      <c r="N1" s="208"/>
      <c r="O1" s="208"/>
      <c r="P1" s="208"/>
      <c r="Q1" s="208"/>
      <c r="R1" s="208"/>
      <c r="S1" s="208"/>
      <c r="T1" s="125"/>
      <c r="U1" s="12"/>
      <c r="V1" s="12"/>
      <c r="W1" s="12"/>
      <c r="X1" s="12"/>
      <c r="Y1" s="12"/>
      <c r="Z1" s="12"/>
      <c r="AA1" s="12"/>
      <c r="AB1" s="12"/>
      <c r="AC1" s="12"/>
      <c r="AD1" s="12"/>
      <c r="AE1" s="75"/>
      <c r="AF1" s="87"/>
    </row>
    <row r="2" spans="1:46" ht="15.75" thickBot="1" x14ac:dyDescent="0.3">
      <c r="C2" s="11"/>
      <c r="D2" s="13"/>
      <c r="E2" s="13"/>
      <c r="F2" s="13"/>
      <c r="G2" s="13"/>
      <c r="H2" s="13"/>
      <c r="I2" s="13"/>
      <c r="J2" s="13"/>
      <c r="K2" s="209"/>
      <c r="L2" s="209"/>
      <c r="M2" s="209"/>
      <c r="N2" s="209"/>
      <c r="O2" s="209"/>
      <c r="P2" s="209"/>
      <c r="Q2" s="209"/>
      <c r="R2" s="209"/>
      <c r="S2" s="209"/>
      <c r="T2" s="69"/>
      <c r="U2" s="13"/>
      <c r="V2" s="13"/>
      <c r="W2" s="13"/>
      <c r="X2" s="52"/>
      <c r="Y2" s="13"/>
      <c r="Z2" s="13"/>
      <c r="AA2" s="13"/>
      <c r="AB2" s="52"/>
      <c r="AC2" s="13"/>
      <c r="AD2" s="13"/>
      <c r="AE2" s="76"/>
      <c r="AF2" s="87"/>
    </row>
    <row r="3" spans="1:46" ht="15.75" thickBot="1" x14ac:dyDescent="0.3">
      <c r="C3" s="210"/>
      <c r="D3" s="211"/>
      <c r="E3" s="205"/>
      <c r="F3" s="206"/>
      <c r="G3" s="207"/>
      <c r="H3" s="205" t="s">
        <v>2</v>
      </c>
      <c r="I3" s="206"/>
      <c r="J3" s="206"/>
      <c r="K3" s="206"/>
      <c r="L3" s="206"/>
      <c r="M3" s="206"/>
      <c r="N3" s="206"/>
      <c r="O3" s="207"/>
      <c r="P3" s="205" t="s">
        <v>3</v>
      </c>
      <c r="Q3" s="206"/>
      <c r="R3" s="206"/>
      <c r="S3" s="206"/>
      <c r="T3" s="206"/>
      <c r="U3" s="206"/>
      <c r="V3" s="206"/>
      <c r="W3" s="207"/>
      <c r="X3" s="205" t="s">
        <v>29</v>
      </c>
      <c r="Y3" s="206"/>
      <c r="Z3" s="206"/>
      <c r="AA3" s="206"/>
      <c r="AB3" s="205" t="s">
        <v>28</v>
      </c>
      <c r="AC3" s="206"/>
      <c r="AD3" s="206"/>
      <c r="AE3" s="207"/>
      <c r="AF3" s="87"/>
    </row>
    <row r="4" spans="1:46" ht="45.75" thickBot="1" x14ac:dyDescent="0.3">
      <c r="C4" s="212"/>
      <c r="D4" s="213"/>
      <c r="E4" s="20" t="s">
        <v>34</v>
      </c>
      <c r="F4" s="20" t="s">
        <v>35</v>
      </c>
      <c r="G4" s="20" t="s">
        <v>36</v>
      </c>
      <c r="H4" s="19" t="s">
        <v>7</v>
      </c>
      <c r="I4" s="21"/>
      <c r="J4" s="20" t="s">
        <v>8</v>
      </c>
      <c r="K4" s="20" t="s">
        <v>9</v>
      </c>
      <c r="L4" s="20"/>
      <c r="M4" s="29" t="s">
        <v>10</v>
      </c>
      <c r="N4" s="29" t="s">
        <v>27</v>
      </c>
      <c r="O4" s="30"/>
      <c r="P4" s="21" t="s">
        <v>7</v>
      </c>
      <c r="Q4" s="21"/>
      <c r="R4" s="20" t="s">
        <v>8</v>
      </c>
      <c r="S4" s="20" t="s">
        <v>9</v>
      </c>
      <c r="T4" s="20"/>
      <c r="U4" s="29" t="s">
        <v>10</v>
      </c>
      <c r="V4" s="29" t="s">
        <v>27</v>
      </c>
      <c r="W4" s="29"/>
      <c r="X4" s="89" t="s">
        <v>7</v>
      </c>
      <c r="Y4" s="28"/>
      <c r="Z4" s="29" t="s">
        <v>11</v>
      </c>
      <c r="AA4" s="29"/>
      <c r="AB4" s="89" t="s">
        <v>7</v>
      </c>
      <c r="AC4" s="28"/>
      <c r="AD4" s="29" t="s">
        <v>11</v>
      </c>
      <c r="AE4" s="30"/>
      <c r="AF4" s="87"/>
    </row>
    <row r="5" spans="1:46" s="190" customFormat="1" ht="15.75" thickBot="1" x14ac:dyDescent="0.3">
      <c r="A5" s="176" t="s">
        <v>113</v>
      </c>
      <c r="B5" s="177"/>
      <c r="C5" s="178" t="s">
        <v>0</v>
      </c>
      <c r="D5" s="179" t="s">
        <v>6</v>
      </c>
      <c r="E5" s="180"/>
      <c r="F5" s="180"/>
      <c r="G5" s="180"/>
      <c r="H5" s="181"/>
      <c r="I5" s="181"/>
      <c r="J5" s="181"/>
      <c r="K5" s="181"/>
      <c r="L5" s="181"/>
      <c r="M5" s="181"/>
      <c r="N5" s="182"/>
      <c r="O5" s="183"/>
      <c r="P5" s="181"/>
      <c r="Q5" s="181"/>
      <c r="R5" s="181"/>
      <c r="S5" s="181"/>
      <c r="T5" s="181"/>
      <c r="U5" s="184"/>
      <c r="V5" s="182"/>
      <c r="W5" s="181"/>
      <c r="X5" s="185"/>
      <c r="Y5" s="186"/>
      <c r="Z5" s="187"/>
      <c r="AA5" s="186"/>
      <c r="AB5" s="185"/>
      <c r="AC5" s="186"/>
      <c r="AD5" s="187"/>
      <c r="AE5" s="188"/>
      <c r="AF5" s="189"/>
    </row>
    <row r="6" spans="1:46" ht="15.75" thickBot="1" x14ac:dyDescent="0.3">
      <c r="B6" s="112" t="s">
        <v>48</v>
      </c>
      <c r="C6" s="15"/>
      <c r="D6" s="66"/>
      <c r="E6" s="80"/>
      <c r="F6" s="80"/>
      <c r="G6" s="91" t="e">
        <f>IF(ISBLANK(N6),"",AVERAGE(N6,V6))</f>
        <v>#DIV/0!</v>
      </c>
      <c r="H6" s="84"/>
      <c r="I6" s="85"/>
      <c r="J6" s="39"/>
      <c r="K6" s="39"/>
      <c r="L6" s="39"/>
      <c r="M6" s="39"/>
      <c r="N6" s="110" t="e">
        <f>J6/M6</f>
        <v>#DIV/0!</v>
      </c>
      <c r="O6" s="49"/>
      <c r="P6" s="33"/>
      <c r="Q6" s="70"/>
      <c r="R6" s="8"/>
      <c r="S6" s="8"/>
      <c r="T6" s="8"/>
      <c r="U6" s="39"/>
      <c r="V6" s="55" t="e">
        <f>R6/U6</f>
        <v>#DIV/0!</v>
      </c>
      <c r="W6" s="48"/>
      <c r="X6" s="56"/>
      <c r="Y6" s="71"/>
      <c r="Z6" s="60"/>
      <c r="AA6" s="60"/>
      <c r="AB6" s="56"/>
      <c r="AC6" s="71"/>
      <c r="AD6" s="60"/>
      <c r="AE6" s="61"/>
      <c r="AF6" s="87"/>
      <c r="AG6" s="202" t="s">
        <v>20</v>
      </c>
      <c r="AH6" s="202"/>
      <c r="AI6" s="202"/>
      <c r="AJ6" s="202"/>
      <c r="AL6" s="203" t="s">
        <v>26</v>
      </c>
      <c r="AM6" s="203"/>
      <c r="AN6" s="203"/>
      <c r="AO6" s="203"/>
      <c r="AQ6" s="204" t="s">
        <v>30</v>
      </c>
      <c r="AR6" s="204"/>
      <c r="AS6" s="204"/>
      <c r="AT6" s="204"/>
    </row>
    <row r="7" spans="1:46" ht="15.75" thickBot="1" x14ac:dyDescent="0.3">
      <c r="B7" s="112" t="s">
        <v>48</v>
      </c>
      <c r="C7" s="15"/>
      <c r="D7" s="35"/>
      <c r="E7" s="80"/>
      <c r="F7" s="80"/>
      <c r="G7" s="91" t="e">
        <f t="shared" ref="G7:G29" si="0">IF(ISBLANK(N7),"",AVERAGE(N7,V7))</f>
        <v>#DIV/0!</v>
      </c>
      <c r="H7" s="84"/>
      <c r="I7" s="85"/>
      <c r="J7" s="39"/>
      <c r="K7" s="39"/>
      <c r="L7" s="39"/>
      <c r="M7" s="39"/>
      <c r="N7" s="110" t="e">
        <f t="shared" ref="N7:N30" si="1">J7/M7</f>
        <v>#DIV/0!</v>
      </c>
      <c r="O7" s="49"/>
      <c r="P7" s="33"/>
      <c r="Q7" s="70"/>
      <c r="R7" s="8"/>
      <c r="S7" s="8"/>
      <c r="T7" s="8"/>
      <c r="U7" s="39"/>
      <c r="V7" s="55" t="e">
        <f t="shared" ref="V7:V30" si="2">R7/U7</f>
        <v>#DIV/0!</v>
      </c>
      <c r="W7" s="48"/>
      <c r="X7" s="56"/>
      <c r="Y7" s="71"/>
      <c r="Z7" s="60"/>
      <c r="AA7" s="60"/>
      <c r="AB7" s="56"/>
      <c r="AC7" s="71"/>
      <c r="AD7" s="60"/>
      <c r="AE7" s="61"/>
      <c r="AF7" s="87"/>
      <c r="AG7" s="201" t="s">
        <v>12</v>
      </c>
      <c r="AH7" s="201"/>
      <c r="AI7" s="201"/>
      <c r="AJ7" s="201"/>
      <c r="AL7" s="201" t="s">
        <v>12</v>
      </c>
      <c r="AM7" s="201"/>
      <c r="AN7" s="201"/>
      <c r="AO7" s="201"/>
      <c r="AQ7" s="201" t="s">
        <v>12</v>
      </c>
      <c r="AR7" s="201"/>
      <c r="AS7" s="201"/>
      <c r="AT7" s="201"/>
    </row>
    <row r="8" spans="1:46" ht="15.75" thickBot="1" x14ac:dyDescent="0.3">
      <c r="B8" s="112" t="s">
        <v>48</v>
      </c>
      <c r="C8" s="15"/>
      <c r="D8" s="35"/>
      <c r="E8" s="80"/>
      <c r="F8" s="80"/>
      <c r="G8" s="91" t="e">
        <f t="shared" si="0"/>
        <v>#DIV/0!</v>
      </c>
      <c r="H8" s="84"/>
      <c r="I8" s="85"/>
      <c r="J8" s="39"/>
      <c r="K8" s="39"/>
      <c r="L8" s="39"/>
      <c r="M8" s="39"/>
      <c r="N8" s="110" t="e">
        <f t="shared" si="1"/>
        <v>#DIV/0!</v>
      </c>
      <c r="O8" s="49"/>
      <c r="P8" s="33"/>
      <c r="Q8" s="70"/>
      <c r="R8" s="8"/>
      <c r="S8" s="8"/>
      <c r="T8" s="8"/>
      <c r="U8" s="39"/>
      <c r="V8" s="55" t="e">
        <f t="shared" si="2"/>
        <v>#DIV/0!</v>
      </c>
      <c r="W8" s="48"/>
      <c r="X8" s="56"/>
      <c r="Y8" s="71"/>
      <c r="Z8" s="60"/>
      <c r="AA8" s="60"/>
      <c r="AB8" s="56"/>
      <c r="AC8" s="71"/>
      <c r="AD8" s="60"/>
      <c r="AE8" s="61"/>
      <c r="AF8" s="87"/>
      <c r="AG8" s="15" t="s">
        <v>13</v>
      </c>
      <c r="AH8" s="16" t="s">
        <v>14</v>
      </c>
      <c r="AI8" s="38">
        <f>H31+(H31*0.2)</f>
        <v>0</v>
      </c>
      <c r="AJ8" s="26"/>
      <c r="AL8" s="15" t="s">
        <v>13</v>
      </c>
      <c r="AM8" s="16" t="s">
        <v>14</v>
      </c>
      <c r="AN8" s="38">
        <f>P31+(P31*0.2)</f>
        <v>0</v>
      </c>
      <c r="AO8" s="26"/>
      <c r="AQ8" s="15" t="s">
        <v>13</v>
      </c>
      <c r="AR8" s="16" t="s">
        <v>14</v>
      </c>
      <c r="AS8" s="38">
        <f>X31+(X31*0.2)</f>
        <v>0</v>
      </c>
      <c r="AT8" s="26"/>
    </row>
    <row r="9" spans="1:46" ht="15.75" thickBot="1" x14ac:dyDescent="0.3">
      <c r="B9" s="112" t="s">
        <v>48</v>
      </c>
      <c r="C9" s="15"/>
      <c r="D9" s="35"/>
      <c r="E9" s="80"/>
      <c r="F9" s="80"/>
      <c r="G9" s="91" t="e">
        <f t="shared" si="0"/>
        <v>#DIV/0!</v>
      </c>
      <c r="H9" s="84"/>
      <c r="I9" s="85"/>
      <c r="J9" s="39"/>
      <c r="K9" s="39"/>
      <c r="L9" s="39"/>
      <c r="M9" s="39"/>
      <c r="N9" s="110" t="e">
        <f t="shared" si="1"/>
        <v>#DIV/0!</v>
      </c>
      <c r="O9" s="49"/>
      <c r="P9" s="33"/>
      <c r="Q9" s="70"/>
      <c r="R9" s="39"/>
      <c r="S9" s="39"/>
      <c r="T9" s="8"/>
      <c r="U9" s="39"/>
      <c r="V9" s="55" t="e">
        <f t="shared" si="2"/>
        <v>#DIV/0!</v>
      </c>
      <c r="W9" s="48"/>
      <c r="X9" s="56"/>
      <c r="Y9" s="71"/>
      <c r="Z9" s="60"/>
      <c r="AA9" s="60"/>
      <c r="AB9" s="56"/>
      <c r="AC9" s="71"/>
      <c r="AD9" s="60"/>
      <c r="AE9" s="61"/>
      <c r="AF9" s="87"/>
      <c r="AG9" s="15" t="s">
        <v>15</v>
      </c>
      <c r="AH9" s="16" t="s">
        <v>17</v>
      </c>
      <c r="AI9" s="38">
        <f>AI10+0.00001</f>
        <v>1.0000000000000001E-5</v>
      </c>
      <c r="AJ9" s="38">
        <f>AI8-0.00001</f>
        <v>-1.0000000000000001E-5</v>
      </c>
      <c r="AL9" s="15" t="s">
        <v>15</v>
      </c>
      <c r="AM9" s="16" t="s">
        <v>17</v>
      </c>
      <c r="AN9" s="38">
        <f>AN10+0.00001</f>
        <v>1.0000000000000001E-5</v>
      </c>
      <c r="AO9" s="38">
        <f>AN8-0.00001</f>
        <v>-1.0000000000000001E-5</v>
      </c>
      <c r="AQ9" s="15" t="s">
        <v>15</v>
      </c>
      <c r="AR9" s="16" t="s">
        <v>17</v>
      </c>
      <c r="AS9" s="38">
        <f>AS10+0.00001</f>
        <v>1.0000000000000001E-5</v>
      </c>
      <c r="AT9" s="38">
        <f>AS8-0.0001</f>
        <v>-1E-4</v>
      </c>
    </row>
    <row r="10" spans="1:46" ht="15.75" thickBot="1" x14ac:dyDescent="0.3">
      <c r="B10" s="112" t="s">
        <v>48</v>
      </c>
      <c r="C10" s="15"/>
      <c r="D10" s="35"/>
      <c r="E10" s="80"/>
      <c r="F10" s="80"/>
      <c r="G10" s="91" t="e">
        <f t="shared" si="0"/>
        <v>#DIV/0!</v>
      </c>
      <c r="H10" s="84"/>
      <c r="I10" s="85"/>
      <c r="J10" s="39"/>
      <c r="K10" s="39"/>
      <c r="L10" s="39"/>
      <c r="M10" s="39"/>
      <c r="N10" s="110" t="e">
        <f t="shared" si="1"/>
        <v>#DIV/0!</v>
      </c>
      <c r="O10" s="49"/>
      <c r="P10" s="33"/>
      <c r="Q10" s="70"/>
      <c r="R10" s="39"/>
      <c r="S10" s="39"/>
      <c r="T10" s="8"/>
      <c r="U10" s="39"/>
      <c r="V10" s="55" t="e">
        <f t="shared" si="2"/>
        <v>#DIV/0!</v>
      </c>
      <c r="W10" s="48"/>
      <c r="X10" s="56"/>
      <c r="Y10" s="71"/>
      <c r="Z10" s="60"/>
      <c r="AA10" s="60"/>
      <c r="AB10" s="56"/>
      <c r="AC10" s="71"/>
      <c r="AD10" s="60"/>
      <c r="AE10" s="61"/>
      <c r="AF10" s="87"/>
      <c r="AG10" s="15" t="s">
        <v>16</v>
      </c>
      <c r="AH10" s="16" t="s">
        <v>18</v>
      </c>
      <c r="AI10" s="38">
        <f>H31-(H31*0.2)</f>
        <v>0</v>
      </c>
      <c r="AJ10" s="26"/>
      <c r="AL10" s="15" t="s">
        <v>16</v>
      </c>
      <c r="AM10" s="16" t="s">
        <v>18</v>
      </c>
      <c r="AN10" s="38">
        <f>P31-(P31*0.2)</f>
        <v>0</v>
      </c>
      <c r="AO10" s="26"/>
      <c r="AQ10" s="15" t="s">
        <v>16</v>
      </c>
      <c r="AR10" s="16" t="s">
        <v>18</v>
      </c>
      <c r="AS10" s="38">
        <f>X31-(X31*0.2)</f>
        <v>0</v>
      </c>
      <c r="AT10" s="26"/>
    </row>
    <row r="11" spans="1:46" ht="15.75" thickBot="1" x14ac:dyDescent="0.3">
      <c r="B11" s="112" t="s">
        <v>48</v>
      </c>
      <c r="C11" s="15"/>
      <c r="D11" s="35"/>
      <c r="E11" s="80"/>
      <c r="F11" s="80"/>
      <c r="G11" s="91" t="e">
        <f t="shared" si="0"/>
        <v>#DIV/0!</v>
      </c>
      <c r="H11" s="84"/>
      <c r="I11" s="85"/>
      <c r="J11" s="39"/>
      <c r="K11" s="39"/>
      <c r="L11" s="39"/>
      <c r="M11" s="39"/>
      <c r="N11" s="110" t="e">
        <f t="shared" si="1"/>
        <v>#DIV/0!</v>
      </c>
      <c r="O11" s="49"/>
      <c r="P11" s="33"/>
      <c r="Q11" s="70"/>
      <c r="R11" s="39"/>
      <c r="S11" s="39"/>
      <c r="T11" s="8"/>
      <c r="U11" s="39"/>
      <c r="V11" s="55" t="e">
        <f t="shared" si="2"/>
        <v>#DIV/0!</v>
      </c>
      <c r="W11" s="49"/>
      <c r="X11" s="56"/>
      <c r="Y11" s="71"/>
      <c r="Z11" s="60"/>
      <c r="AA11" s="60"/>
      <c r="AB11" s="56"/>
      <c r="AC11" s="71"/>
      <c r="AD11" s="60"/>
      <c r="AE11" s="61"/>
      <c r="AF11" s="87"/>
    </row>
    <row r="12" spans="1:46" ht="15.75" thickBot="1" x14ac:dyDescent="0.3">
      <c r="B12" s="112" t="s">
        <v>48</v>
      </c>
      <c r="C12" s="15"/>
      <c r="D12" s="35"/>
      <c r="E12" s="80"/>
      <c r="F12" s="80"/>
      <c r="G12" s="91" t="e">
        <f t="shared" si="0"/>
        <v>#DIV/0!</v>
      </c>
      <c r="H12" s="84"/>
      <c r="I12" s="85"/>
      <c r="J12" s="39"/>
      <c r="K12" s="39"/>
      <c r="L12" s="39"/>
      <c r="M12" s="39"/>
      <c r="N12" s="110" t="e">
        <f t="shared" si="1"/>
        <v>#DIV/0!</v>
      </c>
      <c r="O12" s="49"/>
      <c r="P12" s="33"/>
      <c r="Q12" s="70"/>
      <c r="R12" s="39"/>
      <c r="S12" s="39"/>
      <c r="T12" s="8"/>
      <c r="U12" s="39"/>
      <c r="V12" s="55" t="e">
        <f t="shared" si="2"/>
        <v>#DIV/0!</v>
      </c>
      <c r="W12" s="49"/>
      <c r="X12" s="56"/>
      <c r="Y12" s="71"/>
      <c r="Z12" s="60"/>
      <c r="AA12" s="60"/>
      <c r="AB12" s="56"/>
      <c r="AC12" s="71"/>
      <c r="AD12" s="60"/>
      <c r="AE12" s="61"/>
      <c r="AF12" s="87"/>
    </row>
    <row r="13" spans="1:46" ht="15.75" thickBot="1" x14ac:dyDescent="0.3">
      <c r="B13" s="112" t="s">
        <v>48</v>
      </c>
      <c r="C13" s="15"/>
      <c r="D13" s="35"/>
      <c r="E13" s="80"/>
      <c r="F13" s="80"/>
      <c r="G13" s="91" t="e">
        <f t="shared" si="0"/>
        <v>#DIV/0!</v>
      </c>
      <c r="H13" s="84"/>
      <c r="I13" s="85"/>
      <c r="J13" s="39"/>
      <c r="K13" s="39"/>
      <c r="L13" s="39"/>
      <c r="M13" s="39"/>
      <c r="N13" s="110" t="e">
        <f t="shared" si="1"/>
        <v>#DIV/0!</v>
      </c>
      <c r="O13" s="49"/>
      <c r="P13" s="33"/>
      <c r="Q13" s="70"/>
      <c r="R13" s="39"/>
      <c r="S13" s="39"/>
      <c r="T13" s="8"/>
      <c r="U13" s="39"/>
      <c r="V13" s="55" t="e">
        <f t="shared" si="2"/>
        <v>#DIV/0!</v>
      </c>
      <c r="W13" s="49"/>
      <c r="X13" s="56"/>
      <c r="Y13" s="71"/>
      <c r="Z13" s="60"/>
      <c r="AA13" s="60"/>
      <c r="AB13" s="56"/>
      <c r="AC13" s="71"/>
      <c r="AD13" s="60"/>
      <c r="AE13" s="61"/>
      <c r="AF13" s="87"/>
      <c r="AG13" s="202" t="s">
        <v>21</v>
      </c>
      <c r="AH13" s="202"/>
      <c r="AI13" s="202"/>
      <c r="AJ13" s="202"/>
      <c r="AL13" s="203" t="s">
        <v>25</v>
      </c>
      <c r="AM13" s="203"/>
      <c r="AN13" s="203"/>
      <c r="AO13" s="203"/>
      <c r="AQ13" s="204" t="s">
        <v>31</v>
      </c>
      <c r="AR13" s="204"/>
      <c r="AS13" s="204"/>
      <c r="AT13" s="204"/>
    </row>
    <row r="14" spans="1:46" ht="15.75" thickBot="1" x14ac:dyDescent="0.3">
      <c r="B14" s="112" t="s">
        <v>48</v>
      </c>
      <c r="C14" s="15"/>
      <c r="D14" s="35"/>
      <c r="E14" s="80"/>
      <c r="F14" s="80"/>
      <c r="G14" s="91" t="e">
        <f t="shared" si="0"/>
        <v>#DIV/0!</v>
      </c>
      <c r="H14" s="84"/>
      <c r="I14" s="85"/>
      <c r="J14" s="39"/>
      <c r="K14" s="39"/>
      <c r="L14" s="39"/>
      <c r="M14" s="39"/>
      <c r="N14" s="110" t="e">
        <f t="shared" si="1"/>
        <v>#DIV/0!</v>
      </c>
      <c r="O14" s="49"/>
      <c r="P14" s="33"/>
      <c r="Q14" s="70"/>
      <c r="R14" s="39"/>
      <c r="S14" s="39"/>
      <c r="T14" s="8"/>
      <c r="U14" s="39"/>
      <c r="V14" s="55" t="e">
        <f t="shared" si="2"/>
        <v>#DIV/0!</v>
      </c>
      <c r="W14" s="49"/>
      <c r="X14" s="56"/>
      <c r="Y14" s="71"/>
      <c r="Z14" s="60"/>
      <c r="AA14" s="60"/>
      <c r="AB14" s="56"/>
      <c r="AC14" s="71"/>
      <c r="AD14" s="60"/>
      <c r="AE14" s="61"/>
      <c r="AF14" s="87"/>
      <c r="AG14" s="201" t="s">
        <v>12</v>
      </c>
      <c r="AH14" s="201"/>
      <c r="AI14" s="201"/>
      <c r="AJ14" s="201"/>
      <c r="AL14" s="201" t="s">
        <v>12</v>
      </c>
      <c r="AM14" s="201"/>
      <c r="AN14" s="201"/>
      <c r="AO14" s="201"/>
      <c r="AQ14" s="201" t="s">
        <v>12</v>
      </c>
      <c r="AR14" s="201"/>
      <c r="AS14" s="201"/>
      <c r="AT14" s="201"/>
    </row>
    <row r="15" spans="1:46" ht="15.75" thickBot="1" x14ac:dyDescent="0.3">
      <c r="B15" s="112" t="s">
        <v>48</v>
      </c>
      <c r="C15" s="15"/>
      <c r="D15" s="35"/>
      <c r="E15" s="80"/>
      <c r="F15" s="80"/>
      <c r="G15" s="91" t="e">
        <f t="shared" si="0"/>
        <v>#DIV/0!</v>
      </c>
      <c r="H15" s="84"/>
      <c r="I15" s="85"/>
      <c r="J15" s="39"/>
      <c r="K15" s="39"/>
      <c r="L15" s="39"/>
      <c r="M15" s="39"/>
      <c r="N15" s="110" t="e">
        <f t="shared" si="1"/>
        <v>#DIV/0!</v>
      </c>
      <c r="O15" s="49"/>
      <c r="P15" s="33"/>
      <c r="Q15" s="70"/>
      <c r="R15" s="39"/>
      <c r="S15" s="39"/>
      <c r="T15" s="8"/>
      <c r="U15" s="39"/>
      <c r="V15" s="55" t="e">
        <f t="shared" si="2"/>
        <v>#DIV/0!</v>
      </c>
      <c r="W15" s="49"/>
      <c r="X15" s="56"/>
      <c r="Y15" s="71"/>
      <c r="Z15" s="60"/>
      <c r="AA15" s="60"/>
      <c r="AB15" s="56"/>
      <c r="AC15" s="71"/>
      <c r="AD15" s="60"/>
      <c r="AE15" s="61"/>
      <c r="AF15" s="87"/>
      <c r="AG15" s="15" t="s">
        <v>13</v>
      </c>
      <c r="AH15" s="16" t="s">
        <v>14</v>
      </c>
      <c r="AI15" s="42">
        <f>J31+(J31*0.2)</f>
        <v>0</v>
      </c>
      <c r="AJ15" s="26"/>
      <c r="AL15" s="15" t="s">
        <v>13</v>
      </c>
      <c r="AM15" s="16" t="s">
        <v>14</v>
      </c>
      <c r="AN15" s="42">
        <f>R31+(R31*0.2)</f>
        <v>0</v>
      </c>
      <c r="AO15" s="26"/>
      <c r="AQ15" s="15" t="s">
        <v>13</v>
      </c>
      <c r="AR15" s="16" t="s">
        <v>14</v>
      </c>
      <c r="AS15" s="42">
        <f>Z31+(Z31*0.2)</f>
        <v>0</v>
      </c>
      <c r="AT15" s="26"/>
    </row>
    <row r="16" spans="1:46" ht="15.75" thickBot="1" x14ac:dyDescent="0.3">
      <c r="B16" s="112" t="s">
        <v>48</v>
      </c>
      <c r="C16" s="15"/>
      <c r="D16" s="35"/>
      <c r="E16" s="80"/>
      <c r="F16" s="80"/>
      <c r="G16" s="91" t="e">
        <f t="shared" si="0"/>
        <v>#DIV/0!</v>
      </c>
      <c r="H16" s="84"/>
      <c r="I16" s="85"/>
      <c r="J16" s="39"/>
      <c r="K16" s="39"/>
      <c r="L16" s="39"/>
      <c r="M16" s="39"/>
      <c r="N16" s="110" t="e">
        <f t="shared" si="1"/>
        <v>#DIV/0!</v>
      </c>
      <c r="O16" s="49"/>
      <c r="P16" s="33"/>
      <c r="Q16" s="70"/>
      <c r="R16" s="39"/>
      <c r="S16" s="39"/>
      <c r="T16" s="8"/>
      <c r="U16" s="8"/>
      <c r="V16" s="55" t="e">
        <f t="shared" si="2"/>
        <v>#DIV/0!</v>
      </c>
      <c r="W16" s="49"/>
      <c r="X16" s="56"/>
      <c r="Y16" s="71"/>
      <c r="Z16" s="60"/>
      <c r="AA16" s="60"/>
      <c r="AB16" s="56"/>
      <c r="AC16" s="71"/>
      <c r="AD16" s="60"/>
      <c r="AE16" s="61"/>
      <c r="AF16" s="87"/>
      <c r="AG16" s="15" t="s">
        <v>15</v>
      </c>
      <c r="AH16" s="16" t="s">
        <v>17</v>
      </c>
      <c r="AI16" s="42">
        <f>AI17+1</f>
        <v>1</v>
      </c>
      <c r="AJ16" s="43">
        <f>AI15-1</f>
        <v>-1</v>
      </c>
      <c r="AL16" s="15" t="s">
        <v>15</v>
      </c>
      <c r="AM16" s="16" t="s">
        <v>17</v>
      </c>
      <c r="AN16" s="42">
        <f>AN17+1</f>
        <v>1</v>
      </c>
      <c r="AO16" s="43">
        <f>AN15-1</f>
        <v>-1</v>
      </c>
      <c r="AQ16" s="15" t="s">
        <v>15</v>
      </c>
      <c r="AR16" s="16" t="s">
        <v>17</v>
      </c>
      <c r="AS16" s="42">
        <f>AS17+0.01</f>
        <v>0.01</v>
      </c>
      <c r="AT16" s="42">
        <f>AS15-0.1</f>
        <v>-0.1</v>
      </c>
    </row>
    <row r="17" spans="2:46" ht="15.75" thickBot="1" x14ac:dyDescent="0.3">
      <c r="B17" s="112" t="s">
        <v>48</v>
      </c>
      <c r="C17" s="15"/>
      <c r="D17" s="35"/>
      <c r="E17" s="80"/>
      <c r="F17" s="80"/>
      <c r="G17" s="91" t="e">
        <f t="shared" si="0"/>
        <v>#DIV/0!</v>
      </c>
      <c r="H17" s="84"/>
      <c r="I17" s="85"/>
      <c r="J17" s="39"/>
      <c r="K17" s="39"/>
      <c r="L17" s="39"/>
      <c r="M17" s="39"/>
      <c r="N17" s="110" t="e">
        <f t="shared" si="1"/>
        <v>#DIV/0!</v>
      </c>
      <c r="O17" s="49"/>
      <c r="P17" s="33"/>
      <c r="Q17" s="70"/>
      <c r="R17" s="39"/>
      <c r="S17" s="39"/>
      <c r="T17" s="8"/>
      <c r="U17" s="8"/>
      <c r="V17" s="55" t="e">
        <f t="shared" si="2"/>
        <v>#DIV/0!</v>
      </c>
      <c r="W17" s="49"/>
      <c r="X17" s="56"/>
      <c r="Y17" s="71"/>
      <c r="Z17" s="60"/>
      <c r="AA17" s="60"/>
      <c r="AB17" s="56"/>
      <c r="AC17" s="71"/>
      <c r="AD17" s="60"/>
      <c r="AE17" s="61"/>
      <c r="AF17" s="87"/>
      <c r="AG17" s="15" t="s">
        <v>16</v>
      </c>
      <c r="AH17" s="16" t="s">
        <v>18</v>
      </c>
      <c r="AI17" s="42">
        <f>J31-(J31*0.2)</f>
        <v>0</v>
      </c>
      <c r="AJ17" s="26"/>
      <c r="AL17" s="15" t="s">
        <v>16</v>
      </c>
      <c r="AM17" s="16" t="s">
        <v>18</v>
      </c>
      <c r="AN17" s="42">
        <f>R31-(R31*0.2)</f>
        <v>0</v>
      </c>
      <c r="AO17" s="26"/>
      <c r="AQ17" s="15" t="s">
        <v>16</v>
      </c>
      <c r="AR17" s="16" t="s">
        <v>18</v>
      </c>
      <c r="AS17" s="42">
        <f>Z31-(Z31*0.2)</f>
        <v>0</v>
      </c>
      <c r="AT17" s="26"/>
    </row>
    <row r="18" spans="2:46" ht="15.75" thickBot="1" x14ac:dyDescent="0.3">
      <c r="B18" s="112" t="s">
        <v>48</v>
      </c>
      <c r="C18" s="15"/>
      <c r="D18" s="35"/>
      <c r="E18" s="80"/>
      <c r="F18" s="80"/>
      <c r="G18" s="91" t="e">
        <f t="shared" si="0"/>
        <v>#DIV/0!</v>
      </c>
      <c r="H18" s="84"/>
      <c r="I18" s="85"/>
      <c r="J18" s="39"/>
      <c r="K18" s="39"/>
      <c r="L18" s="39"/>
      <c r="M18" s="39"/>
      <c r="N18" s="110" t="e">
        <f t="shared" si="1"/>
        <v>#DIV/0!</v>
      </c>
      <c r="O18" s="49"/>
      <c r="P18" s="33"/>
      <c r="Q18" s="70"/>
      <c r="R18" s="39"/>
      <c r="S18" s="39"/>
      <c r="T18" s="8"/>
      <c r="U18" s="39"/>
      <c r="V18" s="55" t="e">
        <f t="shared" si="2"/>
        <v>#DIV/0!</v>
      </c>
      <c r="W18" s="49"/>
      <c r="X18" s="56"/>
      <c r="Y18" s="71"/>
      <c r="Z18" s="60"/>
      <c r="AA18" s="60"/>
      <c r="AB18" s="56"/>
      <c r="AC18" s="71"/>
      <c r="AD18" s="60"/>
      <c r="AE18" s="61"/>
      <c r="AF18" s="87"/>
      <c r="AI18" s="8"/>
      <c r="AN18" s="8"/>
    </row>
    <row r="19" spans="2:46" ht="15.75" thickBot="1" x14ac:dyDescent="0.3">
      <c r="B19" s="112" t="s">
        <v>48</v>
      </c>
      <c r="C19" s="15"/>
      <c r="D19" s="35"/>
      <c r="E19" s="80"/>
      <c r="F19" s="80"/>
      <c r="G19" s="91" t="e">
        <f t="shared" si="0"/>
        <v>#DIV/0!</v>
      </c>
      <c r="H19" s="84"/>
      <c r="I19" s="85"/>
      <c r="J19" s="39"/>
      <c r="K19" s="39"/>
      <c r="L19" s="39"/>
      <c r="M19" s="39"/>
      <c r="N19" s="110" t="e">
        <f t="shared" si="1"/>
        <v>#DIV/0!</v>
      </c>
      <c r="O19" s="49"/>
      <c r="P19" s="33"/>
      <c r="Q19" s="70"/>
      <c r="R19" s="39"/>
      <c r="S19" s="39"/>
      <c r="T19" s="8"/>
      <c r="U19" s="39"/>
      <c r="V19" s="55" t="e">
        <f t="shared" si="2"/>
        <v>#DIV/0!</v>
      </c>
      <c r="W19" s="49"/>
      <c r="X19" s="56"/>
      <c r="Y19" s="71"/>
      <c r="Z19" s="60"/>
      <c r="AA19" s="60"/>
      <c r="AB19" s="56"/>
      <c r="AC19" s="71"/>
      <c r="AD19" s="60"/>
      <c r="AE19" s="61"/>
      <c r="AF19" s="87"/>
      <c r="AG19" s="202" t="s">
        <v>22</v>
      </c>
      <c r="AH19" s="202"/>
      <c r="AI19" s="202"/>
      <c r="AJ19" s="202"/>
      <c r="AL19" s="203" t="s">
        <v>24</v>
      </c>
      <c r="AM19" s="203"/>
      <c r="AN19" s="203"/>
      <c r="AO19" s="203"/>
      <c r="AQ19" s="204" t="s">
        <v>32</v>
      </c>
      <c r="AR19" s="204"/>
      <c r="AS19" s="204"/>
      <c r="AT19" s="204"/>
    </row>
    <row r="20" spans="2:46" ht="15.75" thickBot="1" x14ac:dyDescent="0.3">
      <c r="B20" s="112" t="s">
        <v>48</v>
      </c>
      <c r="C20" s="15"/>
      <c r="D20" s="35"/>
      <c r="E20" s="80"/>
      <c r="F20" s="80"/>
      <c r="G20" s="91" t="e">
        <f t="shared" si="0"/>
        <v>#DIV/0!</v>
      </c>
      <c r="H20" s="84"/>
      <c r="I20" s="85"/>
      <c r="J20" s="39"/>
      <c r="K20" s="39"/>
      <c r="L20" s="39"/>
      <c r="M20" s="39"/>
      <c r="N20" s="110" t="e">
        <f t="shared" si="1"/>
        <v>#DIV/0!</v>
      </c>
      <c r="O20" s="49"/>
      <c r="P20" s="33"/>
      <c r="Q20" s="70"/>
      <c r="R20" s="39"/>
      <c r="S20" s="39"/>
      <c r="T20" s="8"/>
      <c r="U20" s="39"/>
      <c r="V20" s="55" t="e">
        <f t="shared" si="2"/>
        <v>#DIV/0!</v>
      </c>
      <c r="W20" s="49"/>
      <c r="X20" s="56"/>
      <c r="Y20" s="71"/>
      <c r="Z20" s="60"/>
      <c r="AA20" s="60"/>
      <c r="AB20" s="56"/>
      <c r="AC20" s="71"/>
      <c r="AD20" s="60"/>
      <c r="AE20" s="61"/>
      <c r="AF20" s="87"/>
      <c r="AG20" s="201" t="s">
        <v>12</v>
      </c>
      <c r="AH20" s="201"/>
      <c r="AI20" s="201"/>
      <c r="AJ20" s="201"/>
      <c r="AL20" s="201" t="s">
        <v>12</v>
      </c>
      <c r="AM20" s="201"/>
      <c r="AN20" s="201"/>
      <c r="AO20" s="201"/>
      <c r="AQ20" s="201" t="s">
        <v>12</v>
      </c>
      <c r="AR20" s="201"/>
      <c r="AS20" s="201"/>
      <c r="AT20" s="201"/>
    </row>
    <row r="21" spans="2:46" ht="15.75" thickBot="1" x14ac:dyDescent="0.3">
      <c r="B21" s="112" t="s">
        <v>48</v>
      </c>
      <c r="C21" s="15"/>
      <c r="D21" s="35"/>
      <c r="E21" s="80"/>
      <c r="F21" s="80"/>
      <c r="G21" s="91" t="e">
        <f t="shared" si="0"/>
        <v>#DIV/0!</v>
      </c>
      <c r="H21" s="84"/>
      <c r="I21" s="85"/>
      <c r="J21" s="39"/>
      <c r="K21" s="39"/>
      <c r="L21" s="39"/>
      <c r="M21" s="39"/>
      <c r="N21" s="110" t="e">
        <f t="shared" si="1"/>
        <v>#DIV/0!</v>
      </c>
      <c r="O21" s="49"/>
      <c r="P21" s="33"/>
      <c r="Q21" s="70"/>
      <c r="R21" s="39"/>
      <c r="S21" s="39"/>
      <c r="T21" s="8"/>
      <c r="U21" s="39"/>
      <c r="V21" s="55" t="e">
        <f t="shared" si="2"/>
        <v>#DIV/0!</v>
      </c>
      <c r="W21" s="49"/>
      <c r="X21" s="56"/>
      <c r="Y21" s="71"/>
      <c r="Z21" s="60"/>
      <c r="AA21" s="60"/>
      <c r="AB21" s="56"/>
      <c r="AC21" s="71"/>
      <c r="AD21" s="60"/>
      <c r="AE21" s="61"/>
      <c r="AF21" s="87"/>
      <c r="AG21" s="15" t="s">
        <v>13</v>
      </c>
      <c r="AH21" s="16" t="s">
        <v>14</v>
      </c>
      <c r="AI21" s="44">
        <f>K31+(K31*0.2)</f>
        <v>0</v>
      </c>
      <c r="AJ21" s="26"/>
      <c r="AL21" s="15" t="s">
        <v>13</v>
      </c>
      <c r="AM21" s="16" t="s">
        <v>14</v>
      </c>
      <c r="AN21" s="44">
        <f>S31+(S31*0.2)</f>
        <v>0</v>
      </c>
      <c r="AO21" s="26"/>
      <c r="AQ21" s="15" t="s">
        <v>13</v>
      </c>
      <c r="AR21" s="16" t="s">
        <v>14</v>
      </c>
      <c r="AS21" s="38">
        <f>AB31+(AB31*0.2)</f>
        <v>0</v>
      </c>
      <c r="AT21" s="26"/>
    </row>
    <row r="22" spans="2:46" ht="15.75" thickBot="1" x14ac:dyDescent="0.3">
      <c r="B22" s="112" t="s">
        <v>48</v>
      </c>
      <c r="C22" s="15"/>
      <c r="D22" s="35"/>
      <c r="E22" s="80"/>
      <c r="F22" s="80"/>
      <c r="G22" s="91" t="e">
        <f t="shared" si="0"/>
        <v>#DIV/0!</v>
      </c>
      <c r="H22" s="84"/>
      <c r="I22" s="85"/>
      <c r="J22" s="39"/>
      <c r="K22" s="39"/>
      <c r="L22" s="39"/>
      <c r="M22" s="39"/>
      <c r="N22" s="110" t="e">
        <f t="shared" si="1"/>
        <v>#DIV/0!</v>
      </c>
      <c r="O22" s="49"/>
      <c r="P22" s="33"/>
      <c r="Q22" s="70"/>
      <c r="R22" s="39"/>
      <c r="S22" s="39"/>
      <c r="T22" s="8"/>
      <c r="U22" s="8"/>
      <c r="V22" s="55" t="e">
        <f t="shared" si="2"/>
        <v>#DIV/0!</v>
      </c>
      <c r="W22" s="49"/>
      <c r="X22" s="56"/>
      <c r="Y22" s="71"/>
      <c r="Z22" s="60"/>
      <c r="AA22" s="60"/>
      <c r="AB22" s="56"/>
      <c r="AC22" s="71"/>
      <c r="AD22" s="60"/>
      <c r="AE22" s="61"/>
      <c r="AF22" s="87"/>
      <c r="AG22" s="15" t="s">
        <v>15</v>
      </c>
      <c r="AH22" s="16" t="s">
        <v>17</v>
      </c>
      <c r="AI22" s="44">
        <f>AI23+1</f>
        <v>1</v>
      </c>
      <c r="AJ22" s="44">
        <f>AI21-1</f>
        <v>-1</v>
      </c>
      <c r="AL22" s="15" t="s">
        <v>15</v>
      </c>
      <c r="AM22" s="16" t="s">
        <v>17</v>
      </c>
      <c r="AN22" s="44">
        <f>AN23+0.1</f>
        <v>0.1</v>
      </c>
      <c r="AO22" s="44">
        <f>AN21-0.1</f>
        <v>-0.1</v>
      </c>
      <c r="AQ22" s="15" t="s">
        <v>15</v>
      </c>
      <c r="AR22" s="16" t="s">
        <v>17</v>
      </c>
      <c r="AS22" s="38">
        <f>AS23+0.00001</f>
        <v>1.0000000000000001E-5</v>
      </c>
      <c r="AT22" s="38">
        <f>AS21-0.00001</f>
        <v>-1.0000000000000001E-5</v>
      </c>
    </row>
    <row r="23" spans="2:46" ht="15.75" thickBot="1" x14ac:dyDescent="0.3">
      <c r="B23" s="112" t="s">
        <v>48</v>
      </c>
      <c r="C23" s="15"/>
      <c r="D23" s="35"/>
      <c r="E23" s="80"/>
      <c r="F23" s="80"/>
      <c r="G23" s="91" t="e">
        <f t="shared" si="0"/>
        <v>#DIV/0!</v>
      </c>
      <c r="H23" s="84"/>
      <c r="I23" s="85"/>
      <c r="J23" s="39"/>
      <c r="K23" s="39"/>
      <c r="L23" s="39"/>
      <c r="M23" s="39"/>
      <c r="N23" s="110" t="e">
        <f t="shared" si="1"/>
        <v>#DIV/0!</v>
      </c>
      <c r="O23" s="49"/>
      <c r="P23" s="33"/>
      <c r="Q23" s="70"/>
      <c r="R23" s="39"/>
      <c r="S23" s="39"/>
      <c r="T23" s="8"/>
      <c r="U23" s="39"/>
      <c r="V23" s="55" t="e">
        <f t="shared" si="2"/>
        <v>#DIV/0!</v>
      </c>
      <c r="W23" s="49"/>
      <c r="X23" s="56"/>
      <c r="Y23" s="71"/>
      <c r="Z23" s="60"/>
      <c r="AA23" s="60"/>
      <c r="AB23" s="56"/>
      <c r="AC23" s="71"/>
      <c r="AD23" s="60"/>
      <c r="AE23" s="61"/>
      <c r="AF23" s="87"/>
      <c r="AG23" s="15" t="s">
        <v>16</v>
      </c>
      <c r="AH23" s="16" t="s">
        <v>18</v>
      </c>
      <c r="AI23" s="44">
        <f>K31-(K31*0.2)</f>
        <v>0</v>
      </c>
      <c r="AJ23" s="26"/>
      <c r="AL23" s="15" t="s">
        <v>16</v>
      </c>
      <c r="AM23" s="16" t="s">
        <v>18</v>
      </c>
      <c r="AN23" s="44">
        <f>S31-(S31*0.2)</f>
        <v>0</v>
      </c>
      <c r="AO23" s="26"/>
      <c r="AQ23" s="15" t="s">
        <v>16</v>
      </c>
      <c r="AR23" s="16" t="s">
        <v>18</v>
      </c>
      <c r="AS23" s="38">
        <f>AB31-(AB31*0.2)</f>
        <v>0</v>
      </c>
      <c r="AT23" s="26"/>
    </row>
    <row r="24" spans="2:46" ht="15.75" thickBot="1" x14ac:dyDescent="0.3">
      <c r="B24" s="112" t="s">
        <v>48</v>
      </c>
      <c r="C24" s="15"/>
      <c r="D24" s="35"/>
      <c r="E24" s="83"/>
      <c r="F24" s="83"/>
      <c r="G24" s="91" t="e">
        <f t="shared" si="0"/>
        <v>#DIV/0!</v>
      </c>
      <c r="H24" s="33"/>
      <c r="I24" s="70"/>
      <c r="J24" s="8"/>
      <c r="K24" s="8"/>
      <c r="L24" s="39"/>
      <c r="M24" s="8"/>
      <c r="N24" s="110" t="e">
        <f t="shared" si="1"/>
        <v>#DIV/0!</v>
      </c>
      <c r="O24" s="81"/>
      <c r="P24" s="33"/>
      <c r="Q24" s="70"/>
      <c r="R24" s="8"/>
      <c r="S24" s="8"/>
      <c r="T24" s="8"/>
      <c r="U24" s="8"/>
      <c r="V24" s="55" t="e">
        <f t="shared" si="2"/>
        <v>#DIV/0!</v>
      </c>
      <c r="W24" s="81"/>
      <c r="X24" s="56"/>
      <c r="Y24" s="71"/>
      <c r="Z24" s="60"/>
      <c r="AA24" s="60"/>
      <c r="AB24" s="56"/>
      <c r="AC24" s="71"/>
      <c r="AD24" s="60"/>
      <c r="AE24" s="61"/>
      <c r="AF24" s="87"/>
    </row>
    <row r="25" spans="2:46" ht="15.75" thickBot="1" x14ac:dyDescent="0.3">
      <c r="B25" s="112" t="s">
        <v>48</v>
      </c>
      <c r="C25" s="15"/>
      <c r="D25" s="35"/>
      <c r="E25" s="83"/>
      <c r="F25" s="83"/>
      <c r="G25" s="91" t="e">
        <f t="shared" si="0"/>
        <v>#DIV/0!</v>
      </c>
      <c r="H25" s="33"/>
      <c r="I25" s="70"/>
      <c r="J25" s="8"/>
      <c r="K25" s="8"/>
      <c r="L25" s="39"/>
      <c r="M25" s="8"/>
      <c r="N25" s="110" t="e">
        <f t="shared" si="1"/>
        <v>#DIV/0!</v>
      </c>
      <c r="O25" s="81"/>
      <c r="P25" s="33"/>
      <c r="Q25" s="70"/>
      <c r="R25" s="8"/>
      <c r="S25" s="8"/>
      <c r="T25" s="8"/>
      <c r="U25" s="8"/>
      <c r="V25" s="55" t="e">
        <f t="shared" si="2"/>
        <v>#DIV/0!</v>
      </c>
      <c r="W25" s="81"/>
      <c r="X25" s="56"/>
      <c r="Y25" s="71"/>
      <c r="Z25" s="60"/>
      <c r="AA25" s="60"/>
      <c r="AB25" s="56"/>
      <c r="AC25" s="71"/>
      <c r="AD25" s="60"/>
      <c r="AE25" s="61"/>
      <c r="AF25" s="87"/>
    </row>
    <row r="26" spans="2:46" ht="15.75" thickBot="1" x14ac:dyDescent="0.3">
      <c r="B26" s="112" t="s">
        <v>48</v>
      </c>
      <c r="C26" s="15"/>
      <c r="D26" s="35"/>
      <c r="E26" s="83"/>
      <c r="F26" s="83"/>
      <c r="G26" s="91" t="e">
        <f t="shared" si="0"/>
        <v>#DIV/0!</v>
      </c>
      <c r="H26" s="33"/>
      <c r="I26" s="70"/>
      <c r="J26" s="8"/>
      <c r="K26" s="8"/>
      <c r="L26" s="39"/>
      <c r="M26" s="8"/>
      <c r="N26" s="110" t="e">
        <f t="shared" si="1"/>
        <v>#DIV/0!</v>
      </c>
      <c r="O26" s="81"/>
      <c r="P26" s="33"/>
      <c r="Q26" s="70"/>
      <c r="R26" s="8"/>
      <c r="S26" s="8"/>
      <c r="T26" s="8"/>
      <c r="U26" s="8"/>
      <c r="V26" s="55" t="e">
        <f t="shared" si="2"/>
        <v>#DIV/0!</v>
      </c>
      <c r="W26" s="81"/>
      <c r="X26" s="56"/>
      <c r="Y26" s="71"/>
      <c r="Z26" s="60"/>
      <c r="AA26" s="60"/>
      <c r="AB26" s="56"/>
      <c r="AC26" s="71"/>
      <c r="AD26" s="60"/>
      <c r="AE26" s="61"/>
      <c r="AF26" s="87"/>
      <c r="AG26" s="202" t="s">
        <v>19</v>
      </c>
      <c r="AH26" s="202"/>
      <c r="AI26" s="202"/>
      <c r="AJ26" s="202"/>
      <c r="AL26" s="203" t="s">
        <v>23</v>
      </c>
      <c r="AM26" s="203"/>
      <c r="AN26" s="203"/>
      <c r="AO26" s="203"/>
      <c r="AQ26" s="204" t="s">
        <v>33</v>
      </c>
      <c r="AR26" s="204"/>
      <c r="AS26" s="204"/>
      <c r="AT26" s="204"/>
    </row>
    <row r="27" spans="2:46" ht="15.75" thickBot="1" x14ac:dyDescent="0.3">
      <c r="B27" s="112" t="s">
        <v>48</v>
      </c>
      <c r="C27" s="15"/>
      <c r="D27" s="35"/>
      <c r="E27" s="83"/>
      <c r="F27" s="83"/>
      <c r="G27" s="91" t="e">
        <f t="shared" si="0"/>
        <v>#DIV/0!</v>
      </c>
      <c r="H27" s="33"/>
      <c r="I27" s="70"/>
      <c r="J27" s="8"/>
      <c r="K27" s="8"/>
      <c r="L27" s="39"/>
      <c r="M27" s="8"/>
      <c r="N27" s="110" t="e">
        <f t="shared" si="1"/>
        <v>#DIV/0!</v>
      </c>
      <c r="O27" s="81"/>
      <c r="P27" s="33"/>
      <c r="Q27" s="70"/>
      <c r="R27" s="8"/>
      <c r="S27" s="8"/>
      <c r="T27" s="8"/>
      <c r="U27" s="8"/>
      <c r="V27" s="55" t="e">
        <f t="shared" si="2"/>
        <v>#DIV/0!</v>
      </c>
      <c r="W27" s="81"/>
      <c r="X27" s="56"/>
      <c r="Y27" s="71"/>
      <c r="Z27" s="60"/>
      <c r="AA27" s="60"/>
      <c r="AB27" s="56"/>
      <c r="AC27" s="71"/>
      <c r="AD27" s="60"/>
      <c r="AE27" s="61"/>
      <c r="AF27" s="87"/>
      <c r="AG27" s="199"/>
      <c r="AH27" s="200"/>
      <c r="AI27" s="200"/>
      <c r="AJ27" s="200"/>
      <c r="AL27" s="199"/>
      <c r="AM27" s="200"/>
      <c r="AN27" s="200"/>
      <c r="AO27" s="200"/>
      <c r="AQ27" s="201" t="s">
        <v>12</v>
      </c>
      <c r="AR27" s="201"/>
      <c r="AS27" s="201"/>
      <c r="AT27" s="201"/>
    </row>
    <row r="28" spans="2:46" ht="15.75" thickBot="1" x14ac:dyDescent="0.3">
      <c r="B28" s="112" t="s">
        <v>48</v>
      </c>
      <c r="C28" s="15"/>
      <c r="D28" s="35"/>
      <c r="E28" s="83"/>
      <c r="F28" s="83"/>
      <c r="G28" s="91" t="e">
        <f t="shared" si="0"/>
        <v>#DIV/0!</v>
      </c>
      <c r="H28" s="33"/>
      <c r="I28" s="70"/>
      <c r="J28" s="8"/>
      <c r="K28" s="8"/>
      <c r="L28" s="39"/>
      <c r="M28" s="8"/>
      <c r="N28" s="110" t="e">
        <f t="shared" si="1"/>
        <v>#DIV/0!</v>
      </c>
      <c r="O28" s="81"/>
      <c r="P28" s="33"/>
      <c r="Q28" s="70"/>
      <c r="R28" s="8"/>
      <c r="S28" s="8"/>
      <c r="T28" s="8"/>
      <c r="U28" s="8"/>
      <c r="V28" s="55" t="e">
        <f t="shared" si="2"/>
        <v>#DIV/0!</v>
      </c>
      <c r="W28" s="81"/>
      <c r="X28" s="56"/>
      <c r="Y28" s="71"/>
      <c r="Z28" s="60"/>
      <c r="AA28" s="60"/>
      <c r="AB28" s="56"/>
      <c r="AC28" s="71"/>
      <c r="AD28" s="60"/>
      <c r="AE28" s="61"/>
      <c r="AF28" s="87"/>
      <c r="AG28" s="15" t="s">
        <v>13</v>
      </c>
      <c r="AH28" s="16" t="s">
        <v>18</v>
      </c>
      <c r="AI28" s="47">
        <v>9.9000000000000008E-3</v>
      </c>
      <c r="AJ28" s="26"/>
      <c r="AL28" s="15" t="s">
        <v>13</v>
      </c>
      <c r="AM28" s="16" t="s">
        <v>18</v>
      </c>
      <c r="AN28" s="53">
        <f>0.005</f>
        <v>5.0000000000000001E-3</v>
      </c>
      <c r="AO28" s="26"/>
      <c r="AQ28" s="15" t="s">
        <v>13</v>
      </c>
      <c r="AR28" s="16" t="s">
        <v>14</v>
      </c>
      <c r="AS28" s="42">
        <f>AD31+(AD31*0.2)</f>
        <v>0</v>
      </c>
      <c r="AT28" s="26"/>
    </row>
    <row r="29" spans="2:46" ht="15.75" thickBot="1" x14ac:dyDescent="0.3">
      <c r="B29" s="112" t="s">
        <v>48</v>
      </c>
      <c r="C29" s="15"/>
      <c r="D29" s="35"/>
      <c r="E29" s="83"/>
      <c r="F29" s="83"/>
      <c r="G29" s="91" t="e">
        <f t="shared" si="0"/>
        <v>#DIV/0!</v>
      </c>
      <c r="H29" s="33"/>
      <c r="I29" s="70"/>
      <c r="J29" s="8"/>
      <c r="K29" s="8"/>
      <c r="L29" s="39"/>
      <c r="M29" s="8"/>
      <c r="N29" s="110" t="e">
        <f t="shared" si="1"/>
        <v>#DIV/0!</v>
      </c>
      <c r="O29" s="81"/>
      <c r="P29" s="33"/>
      <c r="Q29" s="70"/>
      <c r="R29" s="8"/>
      <c r="S29" s="8"/>
      <c r="T29" s="8"/>
      <c r="U29" s="8"/>
      <c r="V29" s="55" t="e">
        <f t="shared" si="2"/>
        <v>#DIV/0!</v>
      </c>
      <c r="W29" s="81"/>
      <c r="X29" s="56"/>
      <c r="Y29" s="71"/>
      <c r="Z29" s="60"/>
      <c r="AA29" s="60"/>
      <c r="AB29" s="56"/>
      <c r="AC29" s="71"/>
      <c r="AD29" s="60"/>
      <c r="AE29" s="61"/>
      <c r="AF29" s="87"/>
      <c r="AG29" s="15" t="s">
        <v>15</v>
      </c>
      <c r="AH29" s="16" t="s">
        <v>17</v>
      </c>
      <c r="AI29" s="47">
        <v>0.01</v>
      </c>
      <c r="AJ29" s="47">
        <v>0.02</v>
      </c>
      <c r="AL29" s="15" t="s">
        <v>15</v>
      </c>
      <c r="AM29" s="16" t="s">
        <v>17</v>
      </c>
      <c r="AN29" s="53">
        <f>AN28+0.001</f>
        <v>6.0000000000000001E-3</v>
      </c>
      <c r="AO29" s="54" t="e">
        <f>AN30-0.0001</f>
        <v>#DIV/0!</v>
      </c>
      <c r="AQ29" s="15" t="s">
        <v>15</v>
      </c>
      <c r="AR29" s="16" t="s">
        <v>17</v>
      </c>
      <c r="AS29" s="42">
        <f>AS30+1</f>
        <v>1</v>
      </c>
      <c r="AT29" s="42">
        <f>AS28-1</f>
        <v>-1</v>
      </c>
    </row>
    <row r="30" spans="2:46" ht="15.75" thickBot="1" x14ac:dyDescent="0.3">
      <c r="B30" s="112" t="s">
        <v>48</v>
      </c>
      <c r="C30" s="15"/>
      <c r="D30" s="35"/>
      <c r="E30" s="83"/>
      <c r="F30" s="72"/>
      <c r="G30" s="92"/>
      <c r="H30" s="34"/>
      <c r="I30" s="70"/>
      <c r="J30" s="9"/>
      <c r="K30" s="9"/>
      <c r="L30" s="39"/>
      <c r="M30" s="9"/>
      <c r="N30" s="110" t="e">
        <f t="shared" si="1"/>
        <v>#DIV/0!</v>
      </c>
      <c r="O30" s="81"/>
      <c r="P30" s="34"/>
      <c r="Q30" s="70"/>
      <c r="R30" s="9"/>
      <c r="S30" s="9"/>
      <c r="T30" s="8"/>
      <c r="U30" s="9"/>
      <c r="V30" s="55" t="e">
        <f t="shared" si="2"/>
        <v>#DIV/0!</v>
      </c>
      <c r="W30" s="82"/>
      <c r="X30" s="57"/>
      <c r="Y30" s="71"/>
      <c r="Z30" s="62"/>
      <c r="AA30" s="60"/>
      <c r="AB30" s="57"/>
      <c r="AC30" s="71"/>
      <c r="AD30" s="62"/>
      <c r="AE30" s="61"/>
      <c r="AF30" s="87"/>
      <c r="AG30" s="15" t="s">
        <v>16</v>
      </c>
      <c r="AH30" s="16" t="s">
        <v>14</v>
      </c>
      <c r="AI30" s="47">
        <v>2.01E-2</v>
      </c>
      <c r="AJ30" s="26"/>
      <c r="AL30" s="15" t="s">
        <v>16</v>
      </c>
      <c r="AM30" s="16" t="s">
        <v>14</v>
      </c>
      <c r="AN30" s="53" t="e">
        <f>V31-(V31*0.02)</f>
        <v>#DIV/0!</v>
      </c>
      <c r="AO30" s="26"/>
      <c r="AQ30" s="15" t="s">
        <v>16</v>
      </c>
      <c r="AR30" s="16" t="s">
        <v>18</v>
      </c>
      <c r="AS30" s="42">
        <f>AD31-(AD31*0.2)</f>
        <v>0</v>
      </c>
      <c r="AT30" s="26"/>
    </row>
    <row r="31" spans="2:46" ht="15.75" thickBot="1" x14ac:dyDescent="0.3">
      <c r="C31" s="87"/>
      <c r="D31" s="18" t="s">
        <v>4</v>
      </c>
      <c r="E31" s="78"/>
      <c r="F31" s="78"/>
      <c r="G31" s="78"/>
      <c r="H31" s="37">
        <f>SUM(H5:H30)</f>
        <v>0</v>
      </c>
      <c r="I31" s="36"/>
      <c r="J31" s="35">
        <f>SUM(J5:J30)</f>
        <v>0</v>
      </c>
      <c r="K31" s="35">
        <f>SUM(K5:K30)</f>
        <v>0</v>
      </c>
      <c r="L31" s="27"/>
      <c r="M31" s="27">
        <f>SUM(M5:M30)</f>
        <v>0</v>
      </c>
      <c r="N31" s="27" t="e">
        <f>SUM(N5:N30)</f>
        <v>#DIV/0!</v>
      </c>
      <c r="O31" s="26"/>
      <c r="P31" s="36">
        <f t="shared" ref="P31:V31" si="3">SUM(P5:P30)</f>
        <v>0</v>
      </c>
      <c r="Q31" s="37"/>
      <c r="R31" s="27">
        <f t="shared" si="3"/>
        <v>0</v>
      </c>
      <c r="S31" s="27">
        <f t="shared" si="3"/>
        <v>0</v>
      </c>
      <c r="T31" s="27"/>
      <c r="U31" s="27">
        <f t="shared" si="3"/>
        <v>0</v>
      </c>
      <c r="V31" s="27" t="e">
        <f t="shared" si="3"/>
        <v>#DIV/0!</v>
      </c>
      <c r="W31" s="25"/>
      <c r="X31" s="58">
        <f>SUM(X5:X30)</f>
        <v>0</v>
      </c>
      <c r="Y31" s="58"/>
      <c r="Z31" s="63">
        <f>SUM(Z5:Z30)</f>
        <v>0</v>
      </c>
      <c r="AA31" s="63"/>
      <c r="AB31" s="58">
        <f>SUM(AB5:AB30)</f>
        <v>0</v>
      </c>
      <c r="AC31" s="58"/>
      <c r="AD31" s="63">
        <f>SUM(AD5:AD30)</f>
        <v>0</v>
      </c>
      <c r="AE31" s="65"/>
      <c r="AF31" s="87"/>
    </row>
    <row r="32" spans="2:46" ht="15.75" thickBot="1" x14ac:dyDescent="0.3">
      <c r="C32" s="88"/>
      <c r="D32" s="17" t="s">
        <v>5</v>
      </c>
      <c r="E32" s="79" t="e">
        <f>AVERAGE(E6:E31)</f>
        <v>#DIV/0!</v>
      </c>
      <c r="F32" s="79" t="e">
        <f>AVERAGE(F6:F31)</f>
        <v>#DIV/0!</v>
      </c>
      <c r="G32" s="79" t="e">
        <f>AVERAGE(G6:G31)</f>
        <v>#DIV/0!</v>
      </c>
      <c r="H32" s="36" t="e">
        <f>AVERAGE(H5:H30)</f>
        <v>#DIV/0!</v>
      </c>
      <c r="I32" s="46"/>
      <c r="J32" s="40" t="e">
        <f t="shared" ref="J32:Z32" si="4">AVERAGE(J5:J30)</f>
        <v>#DIV/0!</v>
      </c>
      <c r="K32" s="41" t="e">
        <f>AVERAGE(K6:K30)</f>
        <v>#DIV/0!</v>
      </c>
      <c r="L32" s="41"/>
      <c r="M32" s="40" t="e">
        <f t="shared" si="4"/>
        <v>#DIV/0!</v>
      </c>
      <c r="N32" s="45" t="e">
        <f>AVERAGE(N6:N30)</f>
        <v>#DIV/0!</v>
      </c>
      <c r="O32" s="45"/>
      <c r="P32" s="36" t="e">
        <f t="shared" si="4"/>
        <v>#DIV/0!</v>
      </c>
      <c r="Q32" s="68"/>
      <c r="R32" s="51" t="e">
        <f t="shared" si="4"/>
        <v>#DIV/0!</v>
      </c>
      <c r="S32" s="50" t="e">
        <f t="shared" si="4"/>
        <v>#DIV/0!</v>
      </c>
      <c r="T32" s="50"/>
      <c r="U32" s="51" t="e">
        <f t="shared" si="4"/>
        <v>#DIV/0!</v>
      </c>
      <c r="V32" s="45" t="e">
        <f>AVERAGE(V6:V30)</f>
        <v>#DIV/0!</v>
      </c>
      <c r="W32" s="45"/>
      <c r="X32" s="59" t="e">
        <f t="shared" si="4"/>
        <v>#DIV/0!</v>
      </c>
      <c r="Y32" s="59"/>
      <c r="Z32" s="64" t="e">
        <f t="shared" si="4"/>
        <v>#DIV/0!</v>
      </c>
      <c r="AA32" s="64"/>
      <c r="AB32" s="59" t="e">
        <f>AVERAGE(AB6:AB30)</f>
        <v>#DIV/0!</v>
      </c>
      <c r="AC32" s="59"/>
      <c r="AD32" s="64" t="e">
        <f>AVERAGE(AD5:AD30)</f>
        <v>#DIV/0!</v>
      </c>
      <c r="AE32" s="74"/>
      <c r="AF32" s="87"/>
    </row>
    <row r="34" spans="2:46" ht="15.75" thickBot="1" x14ac:dyDescent="0.3">
      <c r="AB34" s="9"/>
      <c r="AC34" s="9"/>
      <c r="AD34" s="9"/>
    </row>
    <row r="35" spans="2:46" x14ac:dyDescent="0.25">
      <c r="C35" s="10"/>
      <c r="D35" s="12"/>
      <c r="E35" s="12"/>
      <c r="F35" s="12"/>
      <c r="G35" s="12"/>
      <c r="H35" s="12"/>
      <c r="I35" s="12"/>
      <c r="J35" s="12"/>
      <c r="K35" s="208" t="s">
        <v>37</v>
      </c>
      <c r="L35" s="208"/>
      <c r="M35" s="208"/>
      <c r="N35" s="208"/>
      <c r="O35" s="208"/>
      <c r="P35" s="208"/>
      <c r="Q35" s="208"/>
      <c r="R35" s="208"/>
      <c r="S35" s="208"/>
      <c r="T35" s="125"/>
      <c r="U35" s="12"/>
      <c r="V35" s="12"/>
      <c r="W35" s="12"/>
      <c r="X35" s="12"/>
      <c r="Y35" s="12"/>
      <c r="Z35" s="12"/>
      <c r="AA35" s="12"/>
      <c r="AB35" s="12"/>
      <c r="AC35" s="13"/>
      <c r="AD35" s="13"/>
      <c r="AE35" s="94"/>
      <c r="AF35" s="87"/>
    </row>
    <row r="36" spans="2:46" ht="15.75" thickBot="1" x14ac:dyDescent="0.3">
      <c r="C36" s="11"/>
      <c r="D36" s="13"/>
      <c r="E36" s="13"/>
      <c r="F36" s="13"/>
      <c r="G36" s="13"/>
      <c r="H36" s="13"/>
      <c r="I36" s="13"/>
      <c r="J36" s="13"/>
      <c r="K36" s="209"/>
      <c r="L36" s="209"/>
      <c r="M36" s="209"/>
      <c r="N36" s="209"/>
      <c r="O36" s="209"/>
      <c r="P36" s="209"/>
      <c r="Q36" s="209"/>
      <c r="R36" s="209"/>
      <c r="S36" s="209"/>
      <c r="T36" s="69"/>
      <c r="U36" s="13"/>
      <c r="V36" s="13"/>
      <c r="W36" s="13"/>
      <c r="X36" s="52"/>
      <c r="Y36" s="13"/>
      <c r="Z36" s="13"/>
      <c r="AA36" s="13"/>
      <c r="AB36" s="52"/>
      <c r="AC36" s="13"/>
      <c r="AD36" s="13"/>
      <c r="AE36" s="52"/>
      <c r="AF36" s="87"/>
    </row>
    <row r="37" spans="2:46" ht="15.75" thickBot="1" x14ac:dyDescent="0.3">
      <c r="C37" s="210"/>
      <c r="D37" s="211"/>
      <c r="E37" s="205"/>
      <c r="F37" s="206"/>
      <c r="G37" s="207"/>
      <c r="H37" s="205" t="s">
        <v>2</v>
      </c>
      <c r="I37" s="206"/>
      <c r="J37" s="206"/>
      <c r="K37" s="206"/>
      <c r="L37" s="206"/>
      <c r="M37" s="206"/>
      <c r="N37" s="206"/>
      <c r="O37" s="207"/>
      <c r="P37" s="205" t="s">
        <v>3</v>
      </c>
      <c r="Q37" s="206"/>
      <c r="R37" s="206"/>
      <c r="S37" s="206"/>
      <c r="T37" s="206"/>
      <c r="U37" s="206"/>
      <c r="V37" s="206"/>
      <c r="W37" s="207"/>
      <c r="X37" s="205" t="s">
        <v>29</v>
      </c>
      <c r="Y37" s="206"/>
      <c r="Z37" s="206"/>
      <c r="AA37" s="207"/>
      <c r="AB37" s="205" t="s">
        <v>28</v>
      </c>
      <c r="AC37" s="206"/>
      <c r="AD37" s="206"/>
      <c r="AE37" s="207"/>
      <c r="AF37" s="87"/>
    </row>
    <row r="38" spans="2:46" ht="45.75" thickBot="1" x14ac:dyDescent="0.3">
      <c r="C38" s="212"/>
      <c r="D38" s="213"/>
      <c r="E38" s="20" t="s">
        <v>34</v>
      </c>
      <c r="F38" s="20" t="s">
        <v>35</v>
      </c>
      <c r="G38" s="20" t="s">
        <v>36</v>
      </c>
      <c r="H38" s="19" t="s">
        <v>7</v>
      </c>
      <c r="I38" s="21"/>
      <c r="J38" s="20" t="s">
        <v>8</v>
      </c>
      <c r="K38" s="20" t="s">
        <v>9</v>
      </c>
      <c r="L38" s="20"/>
      <c r="M38" s="29" t="s">
        <v>10</v>
      </c>
      <c r="N38" s="30" t="s">
        <v>27</v>
      </c>
      <c r="O38" s="30"/>
      <c r="P38" s="21" t="s">
        <v>7</v>
      </c>
      <c r="Q38" s="21"/>
      <c r="R38" s="20" t="s">
        <v>8</v>
      </c>
      <c r="S38" s="20" t="s">
        <v>9</v>
      </c>
      <c r="T38" s="20"/>
      <c r="U38" s="29" t="s">
        <v>10</v>
      </c>
      <c r="V38" s="29" t="s">
        <v>27</v>
      </c>
      <c r="W38" s="29"/>
      <c r="X38" s="89" t="s">
        <v>7</v>
      </c>
      <c r="Y38" s="28"/>
      <c r="Z38" s="29" t="s">
        <v>11</v>
      </c>
      <c r="AA38" s="30"/>
      <c r="AB38" s="89" t="s">
        <v>7</v>
      </c>
      <c r="AC38" s="28"/>
      <c r="AD38" s="29" t="s">
        <v>11</v>
      </c>
      <c r="AE38" s="29"/>
      <c r="AF38" s="87"/>
    </row>
    <row r="39" spans="2:46" ht="15.75" thickBot="1" x14ac:dyDescent="0.3">
      <c r="C39" s="178" t="s">
        <v>0</v>
      </c>
      <c r="D39" s="179" t="s">
        <v>6</v>
      </c>
      <c r="E39" s="67"/>
      <c r="F39" s="67"/>
      <c r="G39" s="67"/>
      <c r="H39" s="23"/>
      <c r="I39" s="23"/>
      <c r="J39" s="23"/>
      <c r="K39" s="23"/>
      <c r="L39" s="23"/>
      <c r="M39" s="23"/>
      <c r="N39" s="22"/>
      <c r="O39" s="77"/>
      <c r="P39" s="23"/>
      <c r="Q39" s="23"/>
      <c r="R39" s="23"/>
      <c r="S39" s="23"/>
      <c r="T39" s="23"/>
      <c r="U39" s="24"/>
      <c r="V39" s="22"/>
      <c r="W39" s="22"/>
      <c r="X39" s="98"/>
      <c r="Y39" s="99"/>
      <c r="Z39" s="100"/>
      <c r="AA39" s="101"/>
      <c r="AB39" s="32"/>
      <c r="AC39" s="32"/>
      <c r="AD39" s="31"/>
      <c r="AE39" s="90"/>
      <c r="AF39" s="87"/>
    </row>
    <row r="40" spans="2:46" ht="15.75" thickBot="1" x14ac:dyDescent="0.3">
      <c r="B40" s="112" t="s">
        <v>38</v>
      </c>
      <c r="C40" s="15"/>
      <c r="D40" s="66"/>
      <c r="E40" s="80" t="str">
        <f t="shared" ref="E40:E65" si="5">IF(ISBLANK(H40),"",AVERAGE(I40,Q40,Y40,AC40))</f>
        <v/>
      </c>
      <c r="F40" s="80" t="str">
        <f>IF(ISBLANK(J40),"",AVERAGE(L40,T40,AA40,AE40))</f>
        <v/>
      </c>
      <c r="G40" s="91" t="e">
        <f>IF(ISBLANK(N40),"",AVERAGE(O40,V40))</f>
        <v>#DIV/0!</v>
      </c>
      <c r="H40" s="84"/>
      <c r="I40" s="85"/>
      <c r="J40" s="39"/>
      <c r="K40" s="39"/>
      <c r="L40" s="39"/>
      <c r="M40" s="39"/>
      <c r="N40" s="110" t="e">
        <f>M40/J40</f>
        <v>#DIV/0!</v>
      </c>
      <c r="O40" s="49" t="e">
        <f>IF(ISBLANK(N40),"",IF(N40&lt;$AI$29,1,IF(N40&gt;$AI$30&lt;$AJ$30,2,IF(N40&gt;$AI$31,3,2))))</f>
        <v>#DIV/0!</v>
      </c>
      <c r="P40" s="33"/>
      <c r="Q40" s="70"/>
      <c r="R40" s="8"/>
      <c r="S40" s="8"/>
      <c r="T40" s="8"/>
      <c r="U40" s="39"/>
      <c r="V40" s="55" t="e">
        <f t="shared" ref="V40:V65" si="6">U40/R40</f>
        <v>#DIV/0!</v>
      </c>
      <c r="W40" s="48" t="e">
        <f>IF(ISBLANK(V40),"",IF(V40&lt;$AN$29,1,IF(V40&gt;$AN$30&lt;$AO$30,2,IF(V40&gt;$AN$31,3,2))))</f>
        <v>#DIV/0!</v>
      </c>
      <c r="X40" s="56"/>
      <c r="Y40" s="71" t="str">
        <f t="shared" ref="Y40:Y43" si="7">IF(ISBLANK(X40),"",IF(X40&gt;$AS$9,1,IF(X40&gt;$AS$10&lt;$AT$10,2,IF(X40&lt;$AS$11,3,2))))</f>
        <v/>
      </c>
      <c r="Z40" s="60"/>
      <c r="AA40" s="60" t="str">
        <f>IF(ISBLANK(Z40),"",IF(Z40&gt;$AS$16,1,IF(Z40&gt;$AS$17&lt;$AT$17,2,IF(Z40&lt;$AS$18,3,2))))</f>
        <v/>
      </c>
      <c r="AB40" s="56"/>
      <c r="AC40" s="71"/>
      <c r="AD40" s="60"/>
      <c r="AE40" s="60" t="str">
        <f>IF(ISBLANK(AD40),"",IF(AD40&gt;$AS$29,1,IF(AD40&gt;$AS$30&lt;$AT$30,2,IF(AD40&lt;$AS$31,3,2))))</f>
        <v/>
      </c>
      <c r="AF40" s="87"/>
      <c r="AG40" s="202" t="s">
        <v>20</v>
      </c>
      <c r="AH40" s="202"/>
      <c r="AI40" s="202"/>
      <c r="AJ40" s="202"/>
      <c r="AL40" s="203" t="s">
        <v>26</v>
      </c>
      <c r="AM40" s="203"/>
      <c r="AN40" s="203"/>
      <c r="AO40" s="203"/>
      <c r="AQ40" s="204" t="s">
        <v>30</v>
      </c>
      <c r="AR40" s="204"/>
      <c r="AS40" s="204"/>
      <c r="AT40" s="204"/>
    </row>
    <row r="41" spans="2:46" ht="15.75" thickBot="1" x14ac:dyDescent="0.3">
      <c r="B41" s="112" t="s">
        <v>38</v>
      </c>
      <c r="C41" s="15"/>
      <c r="D41" s="35"/>
      <c r="E41" s="80" t="str">
        <f t="shared" si="5"/>
        <v/>
      </c>
      <c r="F41" s="80" t="str">
        <f t="shared" ref="F41:F65" si="8">IF(ISBLANK(J41),"",AVERAGE(L41,T41,AA41,AE41))</f>
        <v/>
      </c>
      <c r="G41" s="91" t="e">
        <f t="shared" ref="G41:G65" si="9">IF(ISBLANK(N41),"",AVERAGE(O41,W41))</f>
        <v>#DIV/0!</v>
      </c>
      <c r="H41" s="84"/>
      <c r="I41" s="85"/>
      <c r="J41" s="39"/>
      <c r="K41" s="39"/>
      <c r="L41" s="39"/>
      <c r="M41" s="39"/>
      <c r="N41" s="110" t="e">
        <f t="shared" ref="N41:N65" si="10">M41/J41</f>
        <v>#DIV/0!</v>
      </c>
      <c r="O41" s="49" t="e">
        <f t="shared" ref="O41:O65" si="11">IF(ISBLANK(N41),"",IF(N41&lt;$AI$29,1,IF(N41&gt;$AI$30&lt;$AJ$30,2,IF(N41&gt;$AI$31,3,2))))</f>
        <v>#DIV/0!</v>
      </c>
      <c r="P41" s="33"/>
      <c r="Q41" s="70"/>
      <c r="R41" s="8"/>
      <c r="S41" s="8"/>
      <c r="T41" s="8"/>
      <c r="U41" s="39"/>
      <c r="V41" s="55" t="e">
        <f t="shared" si="6"/>
        <v>#DIV/0!</v>
      </c>
      <c r="W41" s="48" t="e">
        <f t="shared" ref="W41:W65" si="12">IF(ISBLANK(V41),"",IF(V41&lt;$AN$29,1,IF(V41&gt;$AN$30&lt;$AO$30,2,IF(V41&gt;$AN$31,3,2))))</f>
        <v>#DIV/0!</v>
      </c>
      <c r="X41" s="56"/>
      <c r="Y41" s="71" t="str">
        <f t="shared" si="7"/>
        <v/>
      </c>
      <c r="Z41" s="60"/>
      <c r="AA41" s="60" t="str">
        <f t="shared" ref="AA41:AA65" si="13">IF(ISBLANK(Z41),"",IF(Z41&gt;$AS$16,1,IF(Z41&gt;$AS$17&lt;$AT$17,2,IF(Z41&lt;$AS$18,3,2))))</f>
        <v/>
      </c>
      <c r="AB41" s="56"/>
      <c r="AC41" s="71"/>
      <c r="AD41" s="60"/>
      <c r="AE41" s="60" t="str">
        <f t="shared" ref="AE41:AE65" si="14">IF(ISBLANK(AD41),"",IF(AD41&gt;$AS$29,1,IF(AD41&gt;$AS$30&lt;$AT$30,2,IF(AD41&lt;$AS$31,3,2))))</f>
        <v/>
      </c>
      <c r="AF41" s="87"/>
      <c r="AG41" s="201" t="s">
        <v>12</v>
      </c>
      <c r="AH41" s="201"/>
      <c r="AI41" s="201"/>
      <c r="AJ41" s="201"/>
      <c r="AL41" s="201" t="s">
        <v>12</v>
      </c>
      <c r="AM41" s="201"/>
      <c r="AN41" s="201"/>
      <c r="AO41" s="201"/>
      <c r="AQ41" s="201" t="s">
        <v>12</v>
      </c>
      <c r="AR41" s="201"/>
      <c r="AS41" s="201"/>
      <c r="AT41" s="201"/>
    </row>
    <row r="42" spans="2:46" ht="15.75" thickBot="1" x14ac:dyDescent="0.3">
      <c r="B42" s="112" t="s">
        <v>38</v>
      </c>
      <c r="C42" s="15"/>
      <c r="D42" s="35"/>
      <c r="E42" s="80" t="str">
        <f t="shared" si="5"/>
        <v/>
      </c>
      <c r="F42" s="80" t="str">
        <f t="shared" si="8"/>
        <v/>
      </c>
      <c r="G42" s="91" t="e">
        <f t="shared" si="9"/>
        <v>#DIV/0!</v>
      </c>
      <c r="H42" s="84"/>
      <c r="I42" s="85"/>
      <c r="J42" s="39"/>
      <c r="K42" s="39"/>
      <c r="L42" s="39"/>
      <c r="M42" s="39"/>
      <c r="N42" s="110" t="e">
        <f t="shared" si="10"/>
        <v>#DIV/0!</v>
      </c>
      <c r="O42" s="49" t="e">
        <f t="shared" si="11"/>
        <v>#DIV/0!</v>
      </c>
      <c r="P42" s="33"/>
      <c r="Q42" s="70"/>
      <c r="R42" s="8"/>
      <c r="S42" s="8"/>
      <c r="T42" s="8"/>
      <c r="U42" s="39"/>
      <c r="V42" s="55" t="e">
        <f t="shared" si="6"/>
        <v>#DIV/0!</v>
      </c>
      <c r="W42" s="48" t="e">
        <f t="shared" si="12"/>
        <v>#DIV/0!</v>
      </c>
      <c r="X42" s="56"/>
      <c r="Y42" s="71" t="str">
        <f t="shared" si="7"/>
        <v/>
      </c>
      <c r="Z42" s="60"/>
      <c r="AA42" s="60" t="str">
        <f t="shared" si="13"/>
        <v/>
      </c>
      <c r="AB42" s="56"/>
      <c r="AC42" s="71"/>
      <c r="AD42" s="60"/>
      <c r="AE42" s="60" t="str">
        <f t="shared" si="14"/>
        <v/>
      </c>
      <c r="AF42" s="87"/>
      <c r="AG42" s="15" t="s">
        <v>13</v>
      </c>
      <c r="AH42" s="16" t="s">
        <v>14</v>
      </c>
      <c r="AI42" s="38">
        <f>H66+(H66*0.2)</f>
        <v>0</v>
      </c>
      <c r="AJ42" s="26"/>
      <c r="AL42" s="15" t="s">
        <v>13</v>
      </c>
      <c r="AM42" s="16" t="s">
        <v>14</v>
      </c>
      <c r="AN42" s="38">
        <f>P66+(P66*0.2)</f>
        <v>0</v>
      </c>
      <c r="AO42" s="26"/>
      <c r="AQ42" s="15" t="s">
        <v>13</v>
      </c>
      <c r="AR42" s="16" t="s">
        <v>14</v>
      </c>
      <c r="AS42" s="38">
        <f>X69+(X69*0.2)</f>
        <v>0</v>
      </c>
      <c r="AT42" s="26"/>
    </row>
    <row r="43" spans="2:46" ht="15.75" thickBot="1" x14ac:dyDescent="0.3">
      <c r="B43" s="112" t="s">
        <v>38</v>
      </c>
      <c r="C43" s="15"/>
      <c r="D43" s="35"/>
      <c r="E43" s="80" t="str">
        <f t="shared" si="5"/>
        <v/>
      </c>
      <c r="F43" s="80" t="str">
        <f t="shared" si="8"/>
        <v/>
      </c>
      <c r="G43" s="91" t="e">
        <f t="shared" si="9"/>
        <v>#DIV/0!</v>
      </c>
      <c r="H43" s="84"/>
      <c r="I43" s="85"/>
      <c r="J43" s="39"/>
      <c r="K43" s="39"/>
      <c r="L43" s="39"/>
      <c r="M43" s="39"/>
      <c r="N43" s="110" t="e">
        <f t="shared" si="10"/>
        <v>#DIV/0!</v>
      </c>
      <c r="O43" s="49" t="e">
        <f t="shared" si="11"/>
        <v>#DIV/0!</v>
      </c>
      <c r="P43" s="33"/>
      <c r="Q43" s="70"/>
      <c r="R43" s="39"/>
      <c r="S43" s="39"/>
      <c r="T43" s="8"/>
      <c r="U43" s="39"/>
      <c r="V43" s="55" t="e">
        <f t="shared" si="6"/>
        <v>#DIV/0!</v>
      </c>
      <c r="W43" s="48" t="e">
        <f t="shared" si="12"/>
        <v>#DIV/0!</v>
      </c>
      <c r="X43" s="56"/>
      <c r="Y43" s="71" t="str">
        <f t="shared" si="7"/>
        <v/>
      </c>
      <c r="Z43" s="60"/>
      <c r="AA43" s="60" t="str">
        <f t="shared" si="13"/>
        <v/>
      </c>
      <c r="AB43" s="56"/>
      <c r="AC43" s="71"/>
      <c r="AD43" s="60"/>
      <c r="AE43" s="60" t="str">
        <f t="shared" si="14"/>
        <v/>
      </c>
      <c r="AF43" s="87"/>
      <c r="AG43" s="15" t="s">
        <v>15</v>
      </c>
      <c r="AH43" s="16" t="s">
        <v>17</v>
      </c>
      <c r="AI43" s="38">
        <f>AI44+0.00001</f>
        <v>1.0000000000000001E-5</v>
      </c>
      <c r="AJ43" s="38">
        <f>AI42-0.00001</f>
        <v>-1.0000000000000001E-5</v>
      </c>
      <c r="AL43" s="15" t="s">
        <v>15</v>
      </c>
      <c r="AM43" s="16" t="s">
        <v>17</v>
      </c>
      <c r="AN43" s="38">
        <f>AN44+0.00001</f>
        <v>1.0000000000000001E-5</v>
      </c>
      <c r="AO43" s="38">
        <f>AN42-0.00001</f>
        <v>-1.0000000000000001E-5</v>
      </c>
      <c r="AQ43" s="15" t="s">
        <v>15</v>
      </c>
      <c r="AR43" s="16" t="s">
        <v>17</v>
      </c>
      <c r="AS43" s="38">
        <f>AS44+0.00001</f>
        <v>1.0000000000000001E-5</v>
      </c>
      <c r="AT43" s="38">
        <f>AS42-0.0001</f>
        <v>-1E-4</v>
      </c>
    </row>
    <row r="44" spans="2:46" ht="15.75" thickBot="1" x14ac:dyDescent="0.3">
      <c r="B44" s="112" t="s">
        <v>38</v>
      </c>
      <c r="C44" s="15"/>
      <c r="D44" s="35"/>
      <c r="E44" s="80" t="str">
        <f t="shared" si="5"/>
        <v/>
      </c>
      <c r="F44" s="80" t="str">
        <f t="shared" si="8"/>
        <v/>
      </c>
      <c r="G44" s="91" t="e">
        <f t="shared" si="9"/>
        <v>#DIV/0!</v>
      </c>
      <c r="H44" s="84"/>
      <c r="I44" s="85"/>
      <c r="J44" s="39"/>
      <c r="K44" s="39"/>
      <c r="L44" s="39"/>
      <c r="M44" s="39"/>
      <c r="N44" s="110" t="e">
        <f t="shared" si="10"/>
        <v>#DIV/0!</v>
      </c>
      <c r="O44" s="49" t="e">
        <f t="shared" si="11"/>
        <v>#DIV/0!</v>
      </c>
      <c r="P44" s="33"/>
      <c r="Q44" s="70"/>
      <c r="R44" s="39"/>
      <c r="S44" s="39"/>
      <c r="T44" s="8"/>
      <c r="U44" s="39"/>
      <c r="V44" s="55" t="e">
        <f t="shared" si="6"/>
        <v>#DIV/0!</v>
      </c>
      <c r="W44" s="48" t="e">
        <f t="shared" si="12"/>
        <v>#DIV/0!</v>
      </c>
      <c r="X44" s="56"/>
      <c r="Y44" s="71"/>
      <c r="Z44" s="60"/>
      <c r="AA44" s="60" t="str">
        <f t="shared" si="13"/>
        <v/>
      </c>
      <c r="AB44" s="56"/>
      <c r="AC44" s="71"/>
      <c r="AD44" s="60"/>
      <c r="AE44" s="60" t="str">
        <f t="shared" si="14"/>
        <v/>
      </c>
      <c r="AF44" s="87"/>
      <c r="AG44" s="15" t="s">
        <v>16</v>
      </c>
      <c r="AH44" s="16" t="s">
        <v>18</v>
      </c>
      <c r="AI44" s="38">
        <f>H66-(H66*0.2)</f>
        <v>0</v>
      </c>
      <c r="AJ44" s="26"/>
      <c r="AL44" s="15" t="s">
        <v>16</v>
      </c>
      <c r="AM44" s="16" t="s">
        <v>18</v>
      </c>
      <c r="AN44" s="38">
        <f>P66-(P66*0.2)</f>
        <v>0</v>
      </c>
      <c r="AO44" s="26"/>
      <c r="AQ44" s="15" t="s">
        <v>16</v>
      </c>
      <c r="AR44" s="16" t="s">
        <v>18</v>
      </c>
      <c r="AS44" s="38">
        <f>X69-(X69*0.2)</f>
        <v>0</v>
      </c>
      <c r="AT44" s="26"/>
    </row>
    <row r="45" spans="2:46" ht="15.75" thickBot="1" x14ac:dyDescent="0.3">
      <c r="B45" s="112" t="s">
        <v>38</v>
      </c>
      <c r="C45" s="15"/>
      <c r="D45" s="35"/>
      <c r="E45" s="80" t="str">
        <f t="shared" si="5"/>
        <v/>
      </c>
      <c r="F45" s="80" t="str">
        <f t="shared" si="8"/>
        <v/>
      </c>
      <c r="G45" s="91" t="e">
        <f t="shared" si="9"/>
        <v>#DIV/0!</v>
      </c>
      <c r="H45" s="84"/>
      <c r="I45" s="85"/>
      <c r="J45" s="39"/>
      <c r="K45" s="39"/>
      <c r="L45" s="39"/>
      <c r="M45" s="39"/>
      <c r="N45" s="110" t="e">
        <f t="shared" si="10"/>
        <v>#DIV/0!</v>
      </c>
      <c r="O45" s="49" t="e">
        <f t="shared" si="11"/>
        <v>#DIV/0!</v>
      </c>
      <c r="P45" s="33"/>
      <c r="Q45" s="70"/>
      <c r="R45" s="39"/>
      <c r="S45" s="39"/>
      <c r="T45" s="8"/>
      <c r="U45" s="39"/>
      <c r="V45" s="55" t="e">
        <f t="shared" si="6"/>
        <v>#DIV/0!</v>
      </c>
      <c r="W45" s="48" t="e">
        <f t="shared" si="12"/>
        <v>#DIV/0!</v>
      </c>
      <c r="X45" s="56"/>
      <c r="Y45" s="71"/>
      <c r="Z45" s="60"/>
      <c r="AA45" s="60" t="str">
        <f t="shared" si="13"/>
        <v/>
      </c>
      <c r="AB45" s="56"/>
      <c r="AC45" s="71"/>
      <c r="AD45" s="60"/>
      <c r="AE45" s="60" t="str">
        <f t="shared" si="14"/>
        <v/>
      </c>
      <c r="AF45" s="87"/>
    </row>
    <row r="46" spans="2:46" ht="15.75" thickBot="1" x14ac:dyDescent="0.3">
      <c r="B46" s="112" t="s">
        <v>38</v>
      </c>
      <c r="C46" s="15"/>
      <c r="D46" s="35"/>
      <c r="E46" s="80"/>
      <c r="F46" s="80"/>
      <c r="G46" s="91" t="e">
        <f t="shared" si="9"/>
        <v>#DIV/0!</v>
      </c>
      <c r="H46" s="84"/>
      <c r="I46" s="85"/>
      <c r="J46" s="39"/>
      <c r="K46" s="39"/>
      <c r="L46" s="39"/>
      <c r="M46" s="39"/>
      <c r="N46" s="110" t="e">
        <f t="shared" si="10"/>
        <v>#DIV/0!</v>
      </c>
      <c r="O46" s="49"/>
      <c r="P46" s="33"/>
      <c r="Q46" s="70"/>
      <c r="R46" s="39"/>
      <c r="S46" s="39"/>
      <c r="T46" s="8"/>
      <c r="U46" s="39"/>
      <c r="V46" s="55" t="e">
        <f t="shared" si="6"/>
        <v>#DIV/0!</v>
      </c>
      <c r="W46" s="48" t="e">
        <f t="shared" si="12"/>
        <v>#DIV/0!</v>
      </c>
      <c r="X46" s="56"/>
      <c r="Y46" s="71"/>
      <c r="Z46" s="60"/>
      <c r="AA46" s="60"/>
      <c r="AB46" s="56"/>
      <c r="AC46" s="71"/>
      <c r="AD46" s="60"/>
      <c r="AE46" s="60"/>
      <c r="AF46" s="87"/>
    </row>
    <row r="47" spans="2:46" ht="15.75" thickBot="1" x14ac:dyDescent="0.3">
      <c r="B47" s="112" t="s">
        <v>38</v>
      </c>
      <c r="C47" s="15"/>
      <c r="D47" s="35"/>
      <c r="E47" s="80"/>
      <c r="F47" s="80"/>
      <c r="G47" s="91" t="e">
        <f t="shared" si="9"/>
        <v>#DIV/0!</v>
      </c>
      <c r="H47" s="84"/>
      <c r="I47" s="85"/>
      <c r="J47" s="39"/>
      <c r="K47" s="39"/>
      <c r="L47" s="39"/>
      <c r="M47" s="39"/>
      <c r="N47" s="110" t="e">
        <f t="shared" si="10"/>
        <v>#DIV/0!</v>
      </c>
      <c r="O47" s="49"/>
      <c r="P47" s="33"/>
      <c r="Q47" s="70"/>
      <c r="R47" s="39"/>
      <c r="S47" s="39"/>
      <c r="T47" s="8"/>
      <c r="U47" s="39"/>
      <c r="V47" s="55" t="e">
        <f t="shared" si="6"/>
        <v>#DIV/0!</v>
      </c>
      <c r="W47" s="48" t="e">
        <f t="shared" si="12"/>
        <v>#DIV/0!</v>
      </c>
      <c r="X47" s="56"/>
      <c r="Y47" s="71"/>
      <c r="Z47" s="60"/>
      <c r="AA47" s="60"/>
      <c r="AB47" s="56"/>
      <c r="AC47" s="71"/>
      <c r="AD47" s="60"/>
      <c r="AE47" s="60"/>
      <c r="AF47" s="87"/>
      <c r="AG47" s="202" t="s">
        <v>21</v>
      </c>
      <c r="AH47" s="202"/>
      <c r="AI47" s="202"/>
      <c r="AJ47" s="202"/>
      <c r="AL47" s="203" t="s">
        <v>25</v>
      </c>
      <c r="AM47" s="203"/>
      <c r="AN47" s="203"/>
      <c r="AO47" s="203"/>
      <c r="AQ47" s="204" t="s">
        <v>31</v>
      </c>
      <c r="AR47" s="204"/>
      <c r="AS47" s="204"/>
      <c r="AT47" s="204"/>
    </row>
    <row r="48" spans="2:46" ht="15.75" thickBot="1" x14ac:dyDescent="0.3">
      <c r="B48" s="112" t="s">
        <v>38</v>
      </c>
      <c r="C48" s="15"/>
      <c r="D48" s="35"/>
      <c r="E48" s="80"/>
      <c r="F48" s="80"/>
      <c r="G48" s="91" t="e">
        <f t="shared" si="9"/>
        <v>#DIV/0!</v>
      </c>
      <c r="H48" s="84"/>
      <c r="I48" s="85"/>
      <c r="J48" s="39"/>
      <c r="K48" s="39"/>
      <c r="L48" s="39"/>
      <c r="M48" s="39"/>
      <c r="N48" s="110" t="e">
        <f t="shared" si="10"/>
        <v>#DIV/0!</v>
      </c>
      <c r="O48" s="49"/>
      <c r="P48" s="33"/>
      <c r="Q48" s="70"/>
      <c r="R48" s="39"/>
      <c r="S48" s="39"/>
      <c r="T48" s="8"/>
      <c r="U48" s="39"/>
      <c r="V48" s="55" t="e">
        <f t="shared" si="6"/>
        <v>#DIV/0!</v>
      </c>
      <c r="W48" s="48" t="e">
        <f t="shared" si="12"/>
        <v>#DIV/0!</v>
      </c>
      <c r="X48" s="56"/>
      <c r="Y48" s="71"/>
      <c r="Z48" s="60"/>
      <c r="AA48" s="60"/>
      <c r="AB48" s="56"/>
      <c r="AC48" s="71"/>
      <c r="AD48" s="60"/>
      <c r="AE48" s="60"/>
      <c r="AF48" s="87"/>
      <c r="AG48" s="201" t="s">
        <v>12</v>
      </c>
      <c r="AH48" s="201"/>
      <c r="AI48" s="201"/>
      <c r="AJ48" s="201"/>
      <c r="AL48" s="201" t="s">
        <v>12</v>
      </c>
      <c r="AM48" s="201"/>
      <c r="AN48" s="201"/>
      <c r="AO48" s="201"/>
      <c r="AQ48" s="201" t="s">
        <v>12</v>
      </c>
      <c r="AR48" s="201"/>
      <c r="AS48" s="201"/>
      <c r="AT48" s="201"/>
    </row>
    <row r="49" spans="2:46" ht="15.75" thickBot="1" x14ac:dyDescent="0.3">
      <c r="B49" s="112" t="s">
        <v>38</v>
      </c>
      <c r="C49" s="15"/>
      <c r="D49" s="35"/>
      <c r="E49" s="80"/>
      <c r="F49" s="80"/>
      <c r="G49" s="91" t="e">
        <f t="shared" si="9"/>
        <v>#DIV/0!</v>
      </c>
      <c r="H49" s="84"/>
      <c r="I49" s="85"/>
      <c r="J49" s="39"/>
      <c r="K49" s="39"/>
      <c r="L49" s="39"/>
      <c r="M49" s="39"/>
      <c r="N49" s="110" t="e">
        <f t="shared" si="10"/>
        <v>#DIV/0!</v>
      </c>
      <c r="O49" s="49"/>
      <c r="P49" s="33"/>
      <c r="Q49" s="70"/>
      <c r="R49" s="39"/>
      <c r="S49" s="39"/>
      <c r="T49" s="8"/>
      <c r="U49" s="39"/>
      <c r="V49" s="55" t="e">
        <f t="shared" si="6"/>
        <v>#DIV/0!</v>
      </c>
      <c r="W49" s="48" t="e">
        <f t="shared" si="12"/>
        <v>#DIV/0!</v>
      </c>
      <c r="X49" s="56"/>
      <c r="Y49" s="71"/>
      <c r="Z49" s="60"/>
      <c r="AA49" s="60"/>
      <c r="AB49" s="56"/>
      <c r="AC49" s="71"/>
      <c r="AD49" s="60"/>
      <c r="AE49" s="60"/>
      <c r="AF49" s="87"/>
      <c r="AG49" s="15" t="s">
        <v>13</v>
      </c>
      <c r="AH49" s="16" t="s">
        <v>14</v>
      </c>
      <c r="AI49" s="42">
        <f>J66+(J66*0.2)</f>
        <v>0</v>
      </c>
      <c r="AJ49" s="26"/>
      <c r="AL49" s="15" t="s">
        <v>13</v>
      </c>
      <c r="AM49" s="16" t="s">
        <v>14</v>
      </c>
      <c r="AN49" s="42">
        <f>R66+(R66*0.2)</f>
        <v>0</v>
      </c>
      <c r="AO49" s="26"/>
      <c r="AQ49" s="15" t="s">
        <v>13</v>
      </c>
      <c r="AR49" s="16" t="s">
        <v>14</v>
      </c>
      <c r="AS49" s="42">
        <f>Z69+(Z69*0.2)</f>
        <v>0</v>
      </c>
      <c r="AT49" s="26"/>
    </row>
    <row r="50" spans="2:46" ht="15.75" thickBot="1" x14ac:dyDescent="0.3">
      <c r="B50" s="112" t="s">
        <v>38</v>
      </c>
      <c r="C50" s="15"/>
      <c r="D50" s="35"/>
      <c r="E50" s="80"/>
      <c r="F50" s="80"/>
      <c r="G50" s="91" t="e">
        <f t="shared" si="9"/>
        <v>#DIV/0!</v>
      </c>
      <c r="H50" s="84"/>
      <c r="I50" s="85"/>
      <c r="J50" s="39"/>
      <c r="K50" s="39"/>
      <c r="L50" s="39"/>
      <c r="M50" s="39"/>
      <c r="N50" s="110" t="e">
        <f t="shared" si="10"/>
        <v>#DIV/0!</v>
      </c>
      <c r="O50" s="49"/>
      <c r="P50" s="33"/>
      <c r="Q50" s="70"/>
      <c r="R50" s="39"/>
      <c r="S50" s="39"/>
      <c r="T50" s="8"/>
      <c r="U50" s="39"/>
      <c r="V50" s="55" t="e">
        <f t="shared" si="6"/>
        <v>#DIV/0!</v>
      </c>
      <c r="W50" s="48" t="e">
        <f t="shared" si="12"/>
        <v>#DIV/0!</v>
      </c>
      <c r="X50" s="56"/>
      <c r="Y50" s="71"/>
      <c r="Z50" s="60"/>
      <c r="AA50" s="60"/>
      <c r="AB50" s="56"/>
      <c r="AC50" s="71"/>
      <c r="AD50" s="60"/>
      <c r="AE50" s="60"/>
      <c r="AF50" s="87"/>
      <c r="AG50" s="15" t="s">
        <v>15</v>
      </c>
      <c r="AH50" s="16" t="s">
        <v>17</v>
      </c>
      <c r="AI50" s="42">
        <f>AI51+1</f>
        <v>1</v>
      </c>
      <c r="AJ50" s="43">
        <f>AI49-1</f>
        <v>-1</v>
      </c>
      <c r="AL50" s="15" t="s">
        <v>15</v>
      </c>
      <c r="AM50" s="16" t="s">
        <v>17</v>
      </c>
      <c r="AN50" s="42">
        <f>AN51+1</f>
        <v>1</v>
      </c>
      <c r="AO50" s="43">
        <f>AN49-1</f>
        <v>-1</v>
      </c>
      <c r="AQ50" s="15" t="s">
        <v>15</v>
      </c>
      <c r="AR50" s="16" t="s">
        <v>17</v>
      </c>
      <c r="AS50" s="42">
        <f>AS51+0.01</f>
        <v>0.01</v>
      </c>
      <c r="AT50" s="42">
        <f>AS49-0.1</f>
        <v>-0.1</v>
      </c>
    </row>
    <row r="51" spans="2:46" ht="15.75" thickBot="1" x14ac:dyDescent="0.3">
      <c r="B51" s="112" t="s">
        <v>38</v>
      </c>
      <c r="C51" s="15"/>
      <c r="D51" s="35"/>
      <c r="E51" s="80"/>
      <c r="F51" s="80"/>
      <c r="G51" s="91" t="e">
        <f t="shared" si="9"/>
        <v>#DIV/0!</v>
      </c>
      <c r="H51" s="84"/>
      <c r="I51" s="85"/>
      <c r="J51" s="39"/>
      <c r="K51" s="39"/>
      <c r="L51" s="39"/>
      <c r="M51" s="39"/>
      <c r="N51" s="110" t="e">
        <f t="shared" si="10"/>
        <v>#DIV/0!</v>
      </c>
      <c r="O51" s="49"/>
      <c r="P51" s="33"/>
      <c r="Q51" s="70"/>
      <c r="R51" s="39"/>
      <c r="S51" s="39"/>
      <c r="T51" s="8"/>
      <c r="U51" s="39"/>
      <c r="V51" s="55" t="e">
        <f t="shared" si="6"/>
        <v>#DIV/0!</v>
      </c>
      <c r="W51" s="48" t="e">
        <f t="shared" si="12"/>
        <v>#DIV/0!</v>
      </c>
      <c r="X51" s="56"/>
      <c r="Y51" s="71"/>
      <c r="Z51" s="60"/>
      <c r="AA51" s="60"/>
      <c r="AB51" s="56"/>
      <c r="AC51" s="71"/>
      <c r="AD51" s="60"/>
      <c r="AE51" s="60"/>
      <c r="AF51" s="87"/>
      <c r="AG51" s="15" t="s">
        <v>16</v>
      </c>
      <c r="AH51" s="16" t="s">
        <v>18</v>
      </c>
      <c r="AI51" s="42">
        <f>J66-(J66*0.2)</f>
        <v>0</v>
      </c>
      <c r="AJ51" s="26"/>
      <c r="AL51" s="15" t="s">
        <v>16</v>
      </c>
      <c r="AM51" s="16" t="s">
        <v>18</v>
      </c>
      <c r="AN51" s="42">
        <f>R66-(R66*0.2)</f>
        <v>0</v>
      </c>
      <c r="AO51" s="26"/>
      <c r="AQ51" s="15" t="s">
        <v>16</v>
      </c>
      <c r="AR51" s="16" t="s">
        <v>18</v>
      </c>
      <c r="AS51" s="42">
        <f>Z69-(Z69*0.2)</f>
        <v>0</v>
      </c>
      <c r="AT51" s="26"/>
    </row>
    <row r="52" spans="2:46" ht="15.75" thickBot="1" x14ac:dyDescent="0.3">
      <c r="B52" s="112" t="s">
        <v>38</v>
      </c>
      <c r="C52" s="15"/>
      <c r="D52" s="35"/>
      <c r="E52" s="80"/>
      <c r="F52" s="80"/>
      <c r="G52" s="91" t="e">
        <f t="shared" si="9"/>
        <v>#DIV/0!</v>
      </c>
      <c r="H52" s="84"/>
      <c r="I52" s="85"/>
      <c r="J52" s="39"/>
      <c r="K52" s="39"/>
      <c r="L52" s="39"/>
      <c r="M52" s="39"/>
      <c r="N52" s="110" t="e">
        <f t="shared" si="10"/>
        <v>#DIV/0!</v>
      </c>
      <c r="O52" s="49"/>
      <c r="P52" s="33"/>
      <c r="Q52" s="70"/>
      <c r="R52" s="39"/>
      <c r="S52" s="39"/>
      <c r="T52" s="8"/>
      <c r="U52" s="39"/>
      <c r="V52" s="55" t="e">
        <f t="shared" si="6"/>
        <v>#DIV/0!</v>
      </c>
      <c r="W52" s="48" t="e">
        <f t="shared" si="12"/>
        <v>#DIV/0!</v>
      </c>
      <c r="X52" s="56"/>
      <c r="Y52" s="71"/>
      <c r="Z52" s="60"/>
      <c r="AA52" s="60"/>
      <c r="AB52" s="56"/>
      <c r="AC52" s="71"/>
      <c r="AD52" s="60"/>
      <c r="AE52" s="60"/>
      <c r="AF52" s="87"/>
      <c r="AI52" s="8"/>
      <c r="AN52" s="8"/>
    </row>
    <row r="53" spans="2:46" ht="15.75" thickBot="1" x14ac:dyDescent="0.3">
      <c r="B53" s="112" t="s">
        <v>38</v>
      </c>
      <c r="C53" s="15"/>
      <c r="D53" s="35"/>
      <c r="E53" s="80"/>
      <c r="F53" s="80"/>
      <c r="G53" s="91" t="e">
        <f t="shared" si="9"/>
        <v>#DIV/0!</v>
      </c>
      <c r="H53" s="84"/>
      <c r="I53" s="85"/>
      <c r="J53" s="39"/>
      <c r="K53" s="39"/>
      <c r="L53" s="39"/>
      <c r="M53" s="39"/>
      <c r="N53" s="110" t="e">
        <f t="shared" si="10"/>
        <v>#DIV/0!</v>
      </c>
      <c r="O53" s="49"/>
      <c r="P53" s="33"/>
      <c r="Q53" s="70"/>
      <c r="R53" s="39"/>
      <c r="S53" s="39"/>
      <c r="T53" s="8"/>
      <c r="U53" s="39"/>
      <c r="V53" s="55" t="e">
        <f t="shared" si="6"/>
        <v>#DIV/0!</v>
      </c>
      <c r="W53" s="48" t="e">
        <f t="shared" si="12"/>
        <v>#DIV/0!</v>
      </c>
      <c r="X53" s="56"/>
      <c r="Y53" s="71"/>
      <c r="Z53" s="60"/>
      <c r="AA53" s="60"/>
      <c r="AB53" s="56"/>
      <c r="AC53" s="71"/>
      <c r="AD53" s="60"/>
      <c r="AE53" s="60"/>
      <c r="AF53" s="87"/>
      <c r="AG53" s="202" t="s">
        <v>22</v>
      </c>
      <c r="AH53" s="202"/>
      <c r="AI53" s="202"/>
      <c r="AJ53" s="202"/>
      <c r="AL53" s="203" t="s">
        <v>24</v>
      </c>
      <c r="AM53" s="203"/>
      <c r="AN53" s="203"/>
      <c r="AO53" s="203"/>
      <c r="AQ53" s="204" t="s">
        <v>32</v>
      </c>
      <c r="AR53" s="204"/>
      <c r="AS53" s="204"/>
      <c r="AT53" s="204"/>
    </row>
    <row r="54" spans="2:46" ht="15.75" thickBot="1" x14ac:dyDescent="0.3">
      <c r="B54" s="112" t="s">
        <v>38</v>
      </c>
      <c r="C54" s="15"/>
      <c r="D54" s="35"/>
      <c r="E54" s="80"/>
      <c r="F54" s="80"/>
      <c r="G54" s="91" t="e">
        <f t="shared" si="9"/>
        <v>#DIV/0!</v>
      </c>
      <c r="H54" s="84"/>
      <c r="I54" s="85"/>
      <c r="J54" s="39"/>
      <c r="K54" s="39"/>
      <c r="L54" s="39"/>
      <c r="M54" s="39"/>
      <c r="N54" s="110" t="e">
        <f t="shared" si="10"/>
        <v>#DIV/0!</v>
      </c>
      <c r="O54" s="49"/>
      <c r="P54" s="33"/>
      <c r="Q54" s="70"/>
      <c r="R54" s="39"/>
      <c r="S54" s="39"/>
      <c r="T54" s="8"/>
      <c r="U54" s="39"/>
      <c r="V54" s="55" t="e">
        <f t="shared" si="6"/>
        <v>#DIV/0!</v>
      </c>
      <c r="W54" s="48" t="e">
        <f t="shared" si="12"/>
        <v>#DIV/0!</v>
      </c>
      <c r="X54" s="56"/>
      <c r="Y54" s="71"/>
      <c r="Z54" s="60"/>
      <c r="AA54" s="60"/>
      <c r="AB54" s="56"/>
      <c r="AC54" s="71"/>
      <c r="AD54" s="60"/>
      <c r="AE54" s="60"/>
      <c r="AF54" s="87"/>
      <c r="AG54" s="201" t="s">
        <v>12</v>
      </c>
      <c r="AH54" s="201"/>
      <c r="AI54" s="201"/>
      <c r="AJ54" s="201"/>
      <c r="AL54" s="201" t="s">
        <v>12</v>
      </c>
      <c r="AM54" s="201"/>
      <c r="AN54" s="201"/>
      <c r="AO54" s="201"/>
      <c r="AQ54" s="201" t="s">
        <v>12</v>
      </c>
      <c r="AR54" s="201"/>
      <c r="AS54" s="201"/>
      <c r="AT54" s="201"/>
    </row>
    <row r="55" spans="2:46" ht="15.75" thickBot="1" x14ac:dyDescent="0.3">
      <c r="B55" s="112" t="s">
        <v>38</v>
      </c>
      <c r="C55" s="15"/>
      <c r="D55" s="35"/>
      <c r="E55" s="80"/>
      <c r="F55" s="80"/>
      <c r="G55" s="91" t="e">
        <f t="shared" si="9"/>
        <v>#DIV/0!</v>
      </c>
      <c r="H55" s="84"/>
      <c r="I55" s="85"/>
      <c r="J55" s="39"/>
      <c r="K55" s="39"/>
      <c r="L55" s="39"/>
      <c r="M55" s="39"/>
      <c r="N55" s="110" t="e">
        <f t="shared" si="10"/>
        <v>#DIV/0!</v>
      </c>
      <c r="O55" s="49"/>
      <c r="P55" s="33"/>
      <c r="Q55" s="70"/>
      <c r="R55" s="39"/>
      <c r="S55" s="39"/>
      <c r="T55" s="8"/>
      <c r="U55" s="39"/>
      <c r="V55" s="55" t="e">
        <f t="shared" si="6"/>
        <v>#DIV/0!</v>
      </c>
      <c r="W55" s="48" t="e">
        <f t="shared" si="12"/>
        <v>#DIV/0!</v>
      </c>
      <c r="X55" s="56"/>
      <c r="Y55" s="71"/>
      <c r="Z55" s="60"/>
      <c r="AA55" s="60"/>
      <c r="AB55" s="56"/>
      <c r="AC55" s="71"/>
      <c r="AD55" s="60"/>
      <c r="AE55" s="60"/>
      <c r="AF55" s="87"/>
      <c r="AG55" s="15" t="s">
        <v>13</v>
      </c>
      <c r="AH55" s="16" t="s">
        <v>14</v>
      </c>
      <c r="AI55" s="44">
        <f>K69+(K69*0.2)</f>
        <v>0</v>
      </c>
      <c r="AJ55" s="26"/>
      <c r="AL55" s="15" t="s">
        <v>13</v>
      </c>
      <c r="AM55" s="16" t="s">
        <v>14</v>
      </c>
      <c r="AN55" s="44">
        <f>S66+(S66*0.2)</f>
        <v>0</v>
      </c>
      <c r="AO55" s="26"/>
      <c r="AQ55" s="15" t="s">
        <v>13</v>
      </c>
      <c r="AR55" s="16" t="s">
        <v>14</v>
      </c>
      <c r="AS55" s="38">
        <f>AB69+(AB69*0.2)</f>
        <v>0</v>
      </c>
      <c r="AT55" s="26"/>
    </row>
    <row r="56" spans="2:46" ht="15.75" thickBot="1" x14ac:dyDescent="0.3">
      <c r="B56" s="112" t="s">
        <v>38</v>
      </c>
      <c r="C56" s="15"/>
      <c r="D56" s="35"/>
      <c r="E56" s="80"/>
      <c r="F56" s="80"/>
      <c r="G56" s="91" t="e">
        <f t="shared" si="9"/>
        <v>#DIV/0!</v>
      </c>
      <c r="H56" s="84"/>
      <c r="I56" s="85"/>
      <c r="J56" s="39"/>
      <c r="K56" s="39"/>
      <c r="L56" s="39"/>
      <c r="M56" s="39"/>
      <c r="N56" s="110" t="e">
        <f t="shared" si="10"/>
        <v>#DIV/0!</v>
      </c>
      <c r="O56" s="49"/>
      <c r="P56" s="33"/>
      <c r="Q56" s="70"/>
      <c r="R56" s="39"/>
      <c r="S56" s="39"/>
      <c r="T56" s="8"/>
      <c r="U56" s="39"/>
      <c r="V56" s="55" t="e">
        <f t="shared" si="6"/>
        <v>#DIV/0!</v>
      </c>
      <c r="W56" s="48" t="e">
        <f t="shared" si="12"/>
        <v>#DIV/0!</v>
      </c>
      <c r="X56" s="56"/>
      <c r="Y56" s="71"/>
      <c r="Z56" s="60"/>
      <c r="AA56" s="60"/>
      <c r="AB56" s="56"/>
      <c r="AC56" s="71"/>
      <c r="AD56" s="60"/>
      <c r="AE56" s="60"/>
      <c r="AF56" s="87"/>
      <c r="AG56" s="15" t="s">
        <v>15</v>
      </c>
      <c r="AH56" s="16" t="s">
        <v>17</v>
      </c>
      <c r="AI56" s="44">
        <f>AI57+1</f>
        <v>1</v>
      </c>
      <c r="AJ56" s="44">
        <f>AI55-1</f>
        <v>-1</v>
      </c>
      <c r="AL56" s="15" t="s">
        <v>15</v>
      </c>
      <c r="AM56" s="16" t="s">
        <v>17</v>
      </c>
      <c r="AN56" s="44">
        <f>AN57+0.1</f>
        <v>0.1</v>
      </c>
      <c r="AO56" s="44">
        <f>AN55-0.1</f>
        <v>-0.1</v>
      </c>
      <c r="AQ56" s="15" t="s">
        <v>15</v>
      </c>
      <c r="AR56" s="16" t="s">
        <v>17</v>
      </c>
      <c r="AS56" s="38">
        <f>AS57+0.00001</f>
        <v>1.0000000000000001E-5</v>
      </c>
      <c r="AT56" s="38">
        <f>AS55-0.00001</f>
        <v>-1.0000000000000001E-5</v>
      </c>
    </row>
    <row r="57" spans="2:46" ht="15.75" thickBot="1" x14ac:dyDescent="0.3">
      <c r="B57" s="112" t="s">
        <v>38</v>
      </c>
      <c r="C57" s="15"/>
      <c r="D57" s="35"/>
      <c r="E57" s="80" t="str">
        <f t="shared" si="5"/>
        <v/>
      </c>
      <c r="F57" s="80" t="str">
        <f t="shared" si="8"/>
        <v/>
      </c>
      <c r="G57" s="91" t="e">
        <f t="shared" si="9"/>
        <v>#DIV/0!</v>
      </c>
      <c r="H57" s="84"/>
      <c r="I57" s="85"/>
      <c r="J57" s="39"/>
      <c r="K57" s="39"/>
      <c r="L57" s="39"/>
      <c r="M57" s="39"/>
      <c r="N57" s="110" t="e">
        <f t="shared" si="10"/>
        <v>#DIV/0!</v>
      </c>
      <c r="O57" s="49" t="e">
        <f t="shared" si="11"/>
        <v>#DIV/0!</v>
      </c>
      <c r="P57" s="33"/>
      <c r="Q57" s="70"/>
      <c r="R57" s="39"/>
      <c r="S57" s="39"/>
      <c r="T57" s="8"/>
      <c r="U57" s="39"/>
      <c r="V57" s="55" t="e">
        <f t="shared" si="6"/>
        <v>#DIV/0!</v>
      </c>
      <c r="W57" s="48" t="e">
        <f t="shared" si="12"/>
        <v>#DIV/0!</v>
      </c>
      <c r="X57" s="56"/>
      <c r="Y57" s="71"/>
      <c r="Z57" s="60"/>
      <c r="AA57" s="60" t="str">
        <f t="shared" si="13"/>
        <v/>
      </c>
      <c r="AB57" s="56"/>
      <c r="AC57" s="71"/>
      <c r="AD57" s="60"/>
      <c r="AE57" s="60" t="str">
        <f t="shared" si="14"/>
        <v/>
      </c>
      <c r="AF57" s="87"/>
      <c r="AG57" s="15" t="s">
        <v>16</v>
      </c>
      <c r="AH57" s="16" t="s">
        <v>18</v>
      </c>
      <c r="AI57" s="44">
        <f>K69-(K69*0.2)</f>
        <v>0</v>
      </c>
      <c r="AJ57" s="26"/>
      <c r="AL57" s="15" t="s">
        <v>16</v>
      </c>
      <c r="AM57" s="16" t="s">
        <v>18</v>
      </c>
      <c r="AN57" s="44">
        <f>S66-(S66*0.2)</f>
        <v>0</v>
      </c>
      <c r="AO57" s="26"/>
      <c r="AQ57" s="15" t="s">
        <v>16</v>
      </c>
      <c r="AR57" s="16" t="s">
        <v>18</v>
      </c>
      <c r="AS57" s="38">
        <f>AB69-(AB69*0.2)</f>
        <v>0</v>
      </c>
      <c r="AT57" s="26"/>
    </row>
    <row r="58" spans="2:46" ht="15.75" thickBot="1" x14ac:dyDescent="0.3">
      <c r="B58" s="112" t="s">
        <v>38</v>
      </c>
      <c r="C58" s="15"/>
      <c r="D58" s="35"/>
      <c r="E58" s="80" t="str">
        <f t="shared" si="5"/>
        <v/>
      </c>
      <c r="F58" s="80" t="str">
        <f t="shared" si="8"/>
        <v/>
      </c>
      <c r="G58" s="91" t="e">
        <f t="shared" si="9"/>
        <v>#DIV/0!</v>
      </c>
      <c r="H58" s="84"/>
      <c r="I58" s="85"/>
      <c r="J58" s="39"/>
      <c r="K58" s="39"/>
      <c r="L58" s="39"/>
      <c r="M58" s="39"/>
      <c r="N58" s="110" t="e">
        <f t="shared" si="10"/>
        <v>#DIV/0!</v>
      </c>
      <c r="O58" s="49" t="e">
        <f t="shared" si="11"/>
        <v>#DIV/0!</v>
      </c>
      <c r="P58" s="33"/>
      <c r="Q58" s="70"/>
      <c r="R58" s="39"/>
      <c r="S58" s="39"/>
      <c r="T58" s="8"/>
      <c r="U58" s="39"/>
      <c r="V58" s="55" t="e">
        <f t="shared" si="6"/>
        <v>#DIV/0!</v>
      </c>
      <c r="W58" s="48" t="e">
        <f t="shared" si="12"/>
        <v>#DIV/0!</v>
      </c>
      <c r="X58" s="56"/>
      <c r="Y58" s="71"/>
      <c r="Z58" s="60"/>
      <c r="AA58" s="60" t="str">
        <f t="shared" si="13"/>
        <v/>
      </c>
      <c r="AB58" s="56"/>
      <c r="AC58" s="71"/>
      <c r="AD58" s="60"/>
      <c r="AE58" s="60" t="str">
        <f t="shared" si="14"/>
        <v/>
      </c>
      <c r="AF58" s="87"/>
    </row>
    <row r="59" spans="2:46" ht="15.75" thickBot="1" x14ac:dyDescent="0.3">
      <c r="B59" s="112" t="s">
        <v>38</v>
      </c>
      <c r="C59" s="15"/>
      <c r="D59" s="35"/>
      <c r="E59" s="80" t="str">
        <f t="shared" si="5"/>
        <v/>
      </c>
      <c r="F59" s="80" t="str">
        <f t="shared" si="8"/>
        <v/>
      </c>
      <c r="G59" s="91" t="e">
        <f t="shared" si="9"/>
        <v>#DIV/0!</v>
      </c>
      <c r="H59" s="84"/>
      <c r="I59" s="85"/>
      <c r="J59" s="39"/>
      <c r="K59" s="39"/>
      <c r="L59" s="39"/>
      <c r="M59" s="39"/>
      <c r="N59" s="110" t="e">
        <f t="shared" si="10"/>
        <v>#DIV/0!</v>
      </c>
      <c r="O59" s="49" t="e">
        <f t="shared" si="11"/>
        <v>#DIV/0!</v>
      </c>
      <c r="P59" s="33"/>
      <c r="Q59" s="70"/>
      <c r="R59" s="39"/>
      <c r="S59" s="39"/>
      <c r="T59" s="8"/>
      <c r="U59" s="39"/>
      <c r="V59" s="55" t="e">
        <f t="shared" si="6"/>
        <v>#DIV/0!</v>
      </c>
      <c r="W59" s="48" t="e">
        <f t="shared" si="12"/>
        <v>#DIV/0!</v>
      </c>
      <c r="X59" s="56"/>
      <c r="Y59" s="71"/>
      <c r="Z59" s="60"/>
      <c r="AA59" s="60" t="str">
        <f t="shared" si="13"/>
        <v/>
      </c>
      <c r="AB59" s="56"/>
      <c r="AC59" s="71"/>
      <c r="AD59" s="60"/>
      <c r="AE59" s="60" t="str">
        <f t="shared" si="14"/>
        <v/>
      </c>
      <c r="AF59" s="87"/>
    </row>
    <row r="60" spans="2:46" ht="15.75" thickBot="1" x14ac:dyDescent="0.3">
      <c r="B60" s="112" t="s">
        <v>38</v>
      </c>
      <c r="C60" s="15"/>
      <c r="D60" s="35"/>
      <c r="E60" s="80" t="str">
        <f t="shared" si="5"/>
        <v/>
      </c>
      <c r="F60" s="80" t="str">
        <f t="shared" si="8"/>
        <v/>
      </c>
      <c r="G60" s="91" t="e">
        <f t="shared" si="9"/>
        <v>#DIV/0!</v>
      </c>
      <c r="H60" s="84"/>
      <c r="I60" s="85"/>
      <c r="J60" s="39"/>
      <c r="K60" s="39"/>
      <c r="L60" s="39"/>
      <c r="M60" s="39"/>
      <c r="N60" s="110" t="e">
        <f t="shared" si="10"/>
        <v>#DIV/0!</v>
      </c>
      <c r="O60" s="49" t="e">
        <f t="shared" si="11"/>
        <v>#DIV/0!</v>
      </c>
      <c r="P60" s="33"/>
      <c r="Q60" s="70"/>
      <c r="R60" s="39"/>
      <c r="S60" s="39"/>
      <c r="T60" s="8"/>
      <c r="U60" s="39"/>
      <c r="V60" s="55" t="e">
        <f t="shared" si="6"/>
        <v>#DIV/0!</v>
      </c>
      <c r="W60" s="48" t="e">
        <f t="shared" si="12"/>
        <v>#DIV/0!</v>
      </c>
      <c r="X60" s="56"/>
      <c r="Y60" s="71"/>
      <c r="Z60" s="60"/>
      <c r="AA60" s="60" t="str">
        <f t="shared" si="13"/>
        <v/>
      </c>
      <c r="AB60" s="56"/>
      <c r="AC60" s="71"/>
      <c r="AD60" s="60"/>
      <c r="AE60" s="60" t="str">
        <f t="shared" si="14"/>
        <v/>
      </c>
      <c r="AF60" s="87"/>
      <c r="AG60" s="202" t="s">
        <v>19</v>
      </c>
      <c r="AH60" s="202"/>
      <c r="AI60" s="202"/>
      <c r="AJ60" s="202"/>
      <c r="AL60" s="203" t="s">
        <v>23</v>
      </c>
      <c r="AM60" s="203"/>
      <c r="AN60" s="203"/>
      <c r="AO60" s="203"/>
      <c r="AQ60" s="204" t="s">
        <v>33</v>
      </c>
      <c r="AR60" s="204"/>
      <c r="AS60" s="204"/>
      <c r="AT60" s="204"/>
    </row>
    <row r="61" spans="2:46" ht="15.75" thickBot="1" x14ac:dyDescent="0.3">
      <c r="B61" s="112" t="s">
        <v>38</v>
      </c>
      <c r="C61" s="15"/>
      <c r="D61" s="35"/>
      <c r="E61" s="80" t="str">
        <f t="shared" si="5"/>
        <v/>
      </c>
      <c r="F61" s="80" t="str">
        <f t="shared" si="8"/>
        <v/>
      </c>
      <c r="G61" s="91" t="e">
        <f t="shared" si="9"/>
        <v>#DIV/0!</v>
      </c>
      <c r="H61" s="84"/>
      <c r="I61" s="85"/>
      <c r="J61" s="39"/>
      <c r="K61" s="39"/>
      <c r="L61" s="39"/>
      <c r="M61" s="39"/>
      <c r="N61" s="110" t="e">
        <f t="shared" si="10"/>
        <v>#DIV/0!</v>
      </c>
      <c r="O61" s="49" t="e">
        <f t="shared" si="11"/>
        <v>#DIV/0!</v>
      </c>
      <c r="P61" s="33"/>
      <c r="Q61" s="70"/>
      <c r="R61" s="39"/>
      <c r="S61" s="39"/>
      <c r="T61" s="8"/>
      <c r="U61" s="8"/>
      <c r="V61" s="55" t="e">
        <f t="shared" si="6"/>
        <v>#DIV/0!</v>
      </c>
      <c r="W61" s="48" t="e">
        <f t="shared" si="12"/>
        <v>#DIV/0!</v>
      </c>
      <c r="X61" s="56"/>
      <c r="Y61" s="71"/>
      <c r="Z61" s="60"/>
      <c r="AA61" s="60" t="str">
        <f t="shared" si="13"/>
        <v/>
      </c>
      <c r="AB61" s="56"/>
      <c r="AC61" s="71"/>
      <c r="AD61" s="60"/>
      <c r="AE61" s="60" t="str">
        <f t="shared" si="14"/>
        <v/>
      </c>
      <c r="AF61" s="87"/>
      <c r="AG61" s="199"/>
      <c r="AH61" s="200"/>
      <c r="AI61" s="200"/>
      <c r="AJ61" s="200"/>
      <c r="AL61" s="199"/>
      <c r="AM61" s="200"/>
      <c r="AN61" s="200"/>
      <c r="AO61" s="200"/>
      <c r="AQ61" s="201" t="s">
        <v>12</v>
      </c>
      <c r="AR61" s="201"/>
      <c r="AS61" s="201"/>
      <c r="AT61" s="201"/>
    </row>
    <row r="62" spans="2:46" ht="15.75" thickBot="1" x14ac:dyDescent="0.3">
      <c r="B62" s="112" t="s">
        <v>38</v>
      </c>
      <c r="C62" s="15"/>
      <c r="D62" s="35"/>
      <c r="E62" s="80" t="str">
        <f t="shared" si="5"/>
        <v/>
      </c>
      <c r="F62" s="80" t="str">
        <f t="shared" si="8"/>
        <v/>
      </c>
      <c r="G62" s="91" t="e">
        <f t="shared" si="9"/>
        <v>#DIV/0!</v>
      </c>
      <c r="H62" s="84"/>
      <c r="I62" s="85"/>
      <c r="J62" s="39"/>
      <c r="K62" s="39"/>
      <c r="L62" s="39"/>
      <c r="M62" s="39"/>
      <c r="N62" s="110" t="e">
        <f t="shared" si="10"/>
        <v>#DIV/0!</v>
      </c>
      <c r="O62" s="49" t="e">
        <f t="shared" si="11"/>
        <v>#DIV/0!</v>
      </c>
      <c r="P62" s="33"/>
      <c r="Q62" s="70"/>
      <c r="R62" s="39"/>
      <c r="S62" s="39"/>
      <c r="T62" s="8"/>
      <c r="U62" s="8"/>
      <c r="V62" s="55" t="e">
        <f t="shared" si="6"/>
        <v>#DIV/0!</v>
      </c>
      <c r="W62" s="48" t="e">
        <f t="shared" si="12"/>
        <v>#DIV/0!</v>
      </c>
      <c r="X62" s="56"/>
      <c r="Y62" s="71"/>
      <c r="Z62" s="60"/>
      <c r="AA62" s="60" t="str">
        <f t="shared" si="13"/>
        <v/>
      </c>
      <c r="AB62" s="56"/>
      <c r="AC62" s="71"/>
      <c r="AD62" s="60"/>
      <c r="AE62" s="60" t="str">
        <f t="shared" si="14"/>
        <v/>
      </c>
      <c r="AF62" s="87"/>
      <c r="AG62" s="15" t="s">
        <v>13</v>
      </c>
      <c r="AH62" s="16" t="s">
        <v>18</v>
      </c>
      <c r="AI62" s="47">
        <v>9.9000000000000008E-3</v>
      </c>
      <c r="AJ62" s="26"/>
      <c r="AL62" s="15" t="s">
        <v>13</v>
      </c>
      <c r="AM62" s="16" t="s">
        <v>18</v>
      </c>
      <c r="AN62" s="53">
        <f>0.005</f>
        <v>5.0000000000000001E-3</v>
      </c>
      <c r="AO62" s="26"/>
      <c r="AQ62" s="15" t="s">
        <v>13</v>
      </c>
      <c r="AR62" s="16" t="s">
        <v>14</v>
      </c>
      <c r="AS62" s="42">
        <f>AD69+(AD69*0.2)</f>
        <v>0</v>
      </c>
      <c r="AT62" s="26"/>
    </row>
    <row r="63" spans="2:46" ht="15.75" thickBot="1" x14ac:dyDescent="0.3">
      <c r="B63" s="112" t="s">
        <v>38</v>
      </c>
      <c r="C63" s="15"/>
      <c r="D63" s="35"/>
      <c r="E63" s="80" t="str">
        <f t="shared" si="5"/>
        <v/>
      </c>
      <c r="F63" s="80" t="str">
        <f t="shared" si="8"/>
        <v/>
      </c>
      <c r="G63" s="91" t="e">
        <f t="shared" si="9"/>
        <v>#DIV/0!</v>
      </c>
      <c r="H63" s="84"/>
      <c r="I63" s="85"/>
      <c r="J63" s="39"/>
      <c r="K63" s="39"/>
      <c r="L63" s="39"/>
      <c r="M63" s="39"/>
      <c r="N63" s="110" t="e">
        <f t="shared" si="10"/>
        <v>#DIV/0!</v>
      </c>
      <c r="O63" s="49" t="e">
        <f t="shared" si="11"/>
        <v>#DIV/0!</v>
      </c>
      <c r="P63" s="33"/>
      <c r="Q63" s="70"/>
      <c r="R63" s="39"/>
      <c r="S63" s="39"/>
      <c r="T63" s="8"/>
      <c r="U63" s="39"/>
      <c r="V63" s="55" t="e">
        <f t="shared" si="6"/>
        <v>#DIV/0!</v>
      </c>
      <c r="W63" s="48" t="e">
        <f t="shared" si="12"/>
        <v>#DIV/0!</v>
      </c>
      <c r="X63" s="56"/>
      <c r="Y63" s="71"/>
      <c r="Z63" s="60"/>
      <c r="AA63" s="60" t="str">
        <f t="shared" si="13"/>
        <v/>
      </c>
      <c r="AB63" s="56"/>
      <c r="AC63" s="71"/>
      <c r="AD63" s="60"/>
      <c r="AE63" s="60" t="str">
        <f t="shared" si="14"/>
        <v/>
      </c>
      <c r="AF63" s="87"/>
      <c r="AG63" s="15" t="s">
        <v>15</v>
      </c>
      <c r="AH63" s="16" t="s">
        <v>17</v>
      </c>
      <c r="AI63" s="47">
        <v>0.01</v>
      </c>
      <c r="AJ63" s="47">
        <v>0.02</v>
      </c>
      <c r="AL63" s="15" t="s">
        <v>15</v>
      </c>
      <c r="AM63" s="16" t="s">
        <v>17</v>
      </c>
      <c r="AN63" s="53">
        <f>AN62+0.001</f>
        <v>6.0000000000000001E-3</v>
      </c>
      <c r="AO63" s="54">
        <f>AN64-0.0001</f>
        <v>-1E-4</v>
      </c>
      <c r="AQ63" s="15" t="s">
        <v>15</v>
      </c>
      <c r="AR63" s="16" t="s">
        <v>17</v>
      </c>
      <c r="AS63" s="42">
        <f>AS64+1</f>
        <v>1</v>
      </c>
      <c r="AT63" s="42">
        <f>AS62-1</f>
        <v>-1</v>
      </c>
    </row>
    <row r="64" spans="2:46" ht="15.75" thickBot="1" x14ac:dyDescent="0.3">
      <c r="B64" s="112" t="s">
        <v>38</v>
      </c>
      <c r="C64" s="15"/>
      <c r="D64" s="35"/>
      <c r="E64" s="80" t="str">
        <f t="shared" si="5"/>
        <v/>
      </c>
      <c r="F64" s="80" t="str">
        <f t="shared" si="8"/>
        <v/>
      </c>
      <c r="G64" s="91" t="e">
        <f t="shared" si="9"/>
        <v>#DIV/0!</v>
      </c>
      <c r="H64" s="84"/>
      <c r="I64" s="85"/>
      <c r="J64" s="39"/>
      <c r="K64" s="39"/>
      <c r="L64" s="39"/>
      <c r="M64" s="39"/>
      <c r="N64" s="110" t="e">
        <f t="shared" si="10"/>
        <v>#DIV/0!</v>
      </c>
      <c r="O64" s="49" t="e">
        <f t="shared" si="11"/>
        <v>#DIV/0!</v>
      </c>
      <c r="P64" s="33"/>
      <c r="Q64" s="70"/>
      <c r="R64" s="39"/>
      <c r="S64" s="39"/>
      <c r="T64" s="8"/>
      <c r="U64" s="39"/>
      <c r="V64" s="55" t="e">
        <f t="shared" si="6"/>
        <v>#DIV/0!</v>
      </c>
      <c r="W64" s="48" t="e">
        <f t="shared" si="12"/>
        <v>#DIV/0!</v>
      </c>
      <c r="X64" s="56"/>
      <c r="Y64" s="71"/>
      <c r="Z64" s="60"/>
      <c r="AA64" s="60" t="str">
        <f t="shared" si="13"/>
        <v/>
      </c>
      <c r="AB64" s="56"/>
      <c r="AC64" s="71"/>
      <c r="AD64" s="60"/>
      <c r="AE64" s="60" t="str">
        <f t="shared" si="14"/>
        <v/>
      </c>
      <c r="AF64" s="87"/>
      <c r="AG64" s="15" t="s">
        <v>16</v>
      </c>
      <c r="AH64" s="16" t="s">
        <v>14</v>
      </c>
      <c r="AI64" s="47">
        <v>2.01E-2</v>
      </c>
      <c r="AJ64" s="26"/>
      <c r="AL64" s="15" t="s">
        <v>16</v>
      </c>
      <c r="AM64" s="16" t="s">
        <v>14</v>
      </c>
      <c r="AN64" s="53">
        <f>V69-(V69*0.02)</f>
        <v>0</v>
      </c>
      <c r="AO64" s="26"/>
      <c r="AQ64" s="15" t="s">
        <v>16</v>
      </c>
      <c r="AR64" s="16" t="s">
        <v>18</v>
      </c>
      <c r="AS64" s="42">
        <f>AD69-(AD69*0.2)</f>
        <v>0</v>
      </c>
      <c r="AT64" s="26"/>
    </row>
    <row r="65" spans="2:46" ht="15.75" thickBot="1" x14ac:dyDescent="0.3">
      <c r="B65" s="112" t="s">
        <v>38</v>
      </c>
      <c r="C65" s="15"/>
      <c r="D65" s="35"/>
      <c r="E65" s="80" t="str">
        <f t="shared" si="5"/>
        <v/>
      </c>
      <c r="F65" s="80" t="str">
        <f t="shared" si="8"/>
        <v/>
      </c>
      <c r="G65" s="91" t="e">
        <f t="shared" si="9"/>
        <v>#DIV/0!</v>
      </c>
      <c r="H65" s="84"/>
      <c r="I65" s="85"/>
      <c r="J65" s="39"/>
      <c r="K65" s="39"/>
      <c r="L65" s="39"/>
      <c r="M65" s="39"/>
      <c r="N65" s="110" t="e">
        <f t="shared" si="10"/>
        <v>#DIV/0!</v>
      </c>
      <c r="O65" s="49" t="e">
        <f t="shared" si="11"/>
        <v>#DIV/0!</v>
      </c>
      <c r="P65" s="33"/>
      <c r="Q65" s="70"/>
      <c r="R65" s="39"/>
      <c r="S65" s="39"/>
      <c r="T65" s="8"/>
      <c r="U65" s="39"/>
      <c r="V65" s="55" t="e">
        <f t="shared" si="6"/>
        <v>#DIV/0!</v>
      </c>
      <c r="W65" s="48" t="e">
        <f t="shared" si="12"/>
        <v>#DIV/0!</v>
      </c>
      <c r="X65" s="56"/>
      <c r="Y65" s="71"/>
      <c r="Z65" s="60"/>
      <c r="AA65" s="60" t="str">
        <f t="shared" si="13"/>
        <v/>
      </c>
      <c r="AB65" s="56"/>
      <c r="AC65" s="71"/>
      <c r="AD65" s="60"/>
      <c r="AE65" s="60" t="str">
        <f t="shared" si="14"/>
        <v/>
      </c>
      <c r="AF65" s="87"/>
    </row>
    <row r="66" spans="2:46" ht="15.75" thickBot="1" x14ac:dyDescent="0.3">
      <c r="C66" s="87"/>
      <c r="D66" s="18" t="s">
        <v>4</v>
      </c>
      <c r="E66" s="78"/>
      <c r="F66" s="78"/>
      <c r="G66" s="78"/>
      <c r="H66" s="131">
        <f t="shared" ref="H66:AC66" si="15">SUM(H40:H65)</f>
        <v>0</v>
      </c>
      <c r="I66" s="63">
        <f t="shared" si="15"/>
        <v>0</v>
      </c>
      <c r="J66" s="63">
        <f>SUM(J40:J65)</f>
        <v>0</v>
      </c>
      <c r="K66" s="63">
        <f t="shared" si="15"/>
        <v>0</v>
      </c>
      <c r="L66" s="63">
        <f t="shared" si="15"/>
        <v>0</v>
      </c>
      <c r="M66" s="63">
        <f t="shared" si="15"/>
        <v>0</v>
      </c>
      <c r="N66" s="63" t="e">
        <f t="shared" si="15"/>
        <v>#DIV/0!</v>
      </c>
      <c r="O66" s="63" t="e">
        <f t="shared" si="15"/>
        <v>#DIV/0!</v>
      </c>
      <c r="P66" s="131">
        <f t="shared" si="15"/>
        <v>0</v>
      </c>
      <c r="Q66" s="63">
        <f t="shared" si="15"/>
        <v>0</v>
      </c>
      <c r="R66" s="63">
        <f t="shared" si="15"/>
        <v>0</v>
      </c>
      <c r="S66" s="63">
        <f t="shared" si="15"/>
        <v>0</v>
      </c>
      <c r="T66" s="63">
        <f t="shared" si="15"/>
        <v>0</v>
      </c>
      <c r="U66" s="63">
        <f t="shared" si="15"/>
        <v>0</v>
      </c>
      <c r="V66" s="63" t="e">
        <f t="shared" si="15"/>
        <v>#DIV/0!</v>
      </c>
      <c r="W66" s="63" t="e">
        <f t="shared" si="15"/>
        <v>#DIV/0!</v>
      </c>
      <c r="X66" s="131">
        <f t="shared" si="15"/>
        <v>0</v>
      </c>
      <c r="Y66" s="63">
        <f t="shared" si="15"/>
        <v>0</v>
      </c>
      <c r="Z66" s="63">
        <f t="shared" si="15"/>
        <v>0</v>
      </c>
      <c r="AA66" s="63">
        <f t="shared" si="15"/>
        <v>0</v>
      </c>
      <c r="AB66" s="131">
        <f t="shared" si="15"/>
        <v>0</v>
      </c>
      <c r="AC66" s="63">
        <f t="shared" si="15"/>
        <v>0</v>
      </c>
      <c r="AD66" s="63">
        <f>SUM(AD40:AD65)</f>
        <v>0</v>
      </c>
      <c r="AE66" s="63"/>
      <c r="AF66" s="87"/>
    </row>
    <row r="67" spans="2:46" ht="15.75" thickBot="1" x14ac:dyDescent="0.3">
      <c r="C67" s="88"/>
      <c r="D67" s="17" t="s">
        <v>5</v>
      </c>
      <c r="E67" s="79" t="e">
        <f>AVERAGE(E40:E66)</f>
        <v>#DIV/0!</v>
      </c>
      <c r="F67" s="79" t="e">
        <f>AVERAGE(F40:F66)</f>
        <v>#DIV/0!</v>
      </c>
      <c r="G67" s="79" t="e">
        <f>AVERAGE(G40:G66)</f>
        <v>#DIV/0!</v>
      </c>
      <c r="H67" s="36" t="e">
        <f>AVERAGE(H39:H65)</f>
        <v>#DIV/0!</v>
      </c>
      <c r="I67" s="46"/>
      <c r="J67" s="124" t="e">
        <f>AVERAGE(J39:J65)</f>
        <v>#DIV/0!</v>
      </c>
      <c r="K67" s="135" t="e">
        <f>AVERAGE(K40:K65)</f>
        <v>#DIV/0!</v>
      </c>
      <c r="L67" s="41"/>
      <c r="M67" s="40" t="e">
        <f>AVERAGE(M39:M65)</f>
        <v>#DIV/0!</v>
      </c>
      <c r="N67" s="45" t="e">
        <f>AVERAGE(N40:N65)</f>
        <v>#DIV/0!</v>
      </c>
      <c r="O67" s="45"/>
      <c r="P67" s="36" t="e">
        <f>AVERAGE(P39:P65)</f>
        <v>#DIV/0!</v>
      </c>
      <c r="Q67" s="68"/>
      <c r="R67" s="51" t="e">
        <f>AVERAGE(R39:R65)</f>
        <v>#DIV/0!</v>
      </c>
      <c r="S67" s="50" t="e">
        <f>AVERAGE(S39:S65)</f>
        <v>#DIV/0!</v>
      </c>
      <c r="T67" s="50"/>
      <c r="U67" s="51" t="e">
        <f>AVERAGE(U39:U65)</f>
        <v>#DIV/0!</v>
      </c>
      <c r="V67" s="45" t="e">
        <f>AVERAGE(V40:V65)</f>
        <v>#DIV/0!</v>
      </c>
      <c r="W67" s="45"/>
      <c r="X67" s="59" t="e">
        <f>AVERAGE(X39:X65)</f>
        <v>#DIV/0!</v>
      </c>
      <c r="Y67" s="59"/>
      <c r="Z67" s="64" t="e">
        <f>AVERAGE(Z40:Z65)</f>
        <v>#DIV/0!</v>
      </c>
      <c r="AA67" s="64"/>
      <c r="AB67" s="96" t="e">
        <f>AVERAGE(AB40:AB65)</f>
        <v>#DIV/0!</v>
      </c>
      <c r="AC67" s="59"/>
      <c r="AD67" s="97" t="e">
        <f>AVERAGE(AD40:AD65)</f>
        <v>#DIV/0!</v>
      </c>
      <c r="AE67" s="95"/>
      <c r="AF67" s="87"/>
    </row>
    <row r="69" spans="2:46" ht="15.75" thickBot="1" x14ac:dyDescent="0.3">
      <c r="AD69" s="8"/>
    </row>
    <row r="70" spans="2:46" ht="15.75" thickBot="1" x14ac:dyDescent="0.3">
      <c r="C70" s="10"/>
      <c r="D70" s="12"/>
      <c r="E70" s="12"/>
      <c r="F70" s="12"/>
      <c r="G70" s="12"/>
      <c r="H70" s="12"/>
      <c r="I70" s="12"/>
      <c r="J70" s="12"/>
      <c r="K70" s="208" t="s">
        <v>47</v>
      </c>
      <c r="L70" s="208"/>
      <c r="M70" s="208"/>
      <c r="N70" s="208"/>
      <c r="O70" s="208"/>
      <c r="P70" s="208"/>
      <c r="Q70" s="208"/>
      <c r="R70" s="208"/>
      <c r="S70" s="208"/>
      <c r="T70" s="125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75"/>
      <c r="AF70" s="87"/>
      <c r="AG70" s="202" t="s">
        <v>20</v>
      </c>
      <c r="AH70" s="202"/>
      <c r="AI70" s="202"/>
      <c r="AJ70" s="202"/>
      <c r="AL70" s="203" t="s">
        <v>26</v>
      </c>
      <c r="AM70" s="203"/>
      <c r="AN70" s="203"/>
      <c r="AO70" s="203"/>
      <c r="AQ70" s="204" t="s">
        <v>30</v>
      </c>
      <c r="AR70" s="204"/>
      <c r="AS70" s="204"/>
      <c r="AT70" s="204"/>
    </row>
    <row r="71" spans="2:46" ht="15.75" thickBot="1" x14ac:dyDescent="0.3">
      <c r="C71" s="11"/>
      <c r="D71" s="13"/>
      <c r="E71" s="13"/>
      <c r="F71" s="13"/>
      <c r="G71" s="13"/>
      <c r="H71" s="13"/>
      <c r="I71" s="13"/>
      <c r="J71" s="13"/>
      <c r="K71" s="209"/>
      <c r="L71" s="209"/>
      <c r="M71" s="209"/>
      <c r="N71" s="209"/>
      <c r="O71" s="209"/>
      <c r="P71" s="209"/>
      <c r="Q71" s="209"/>
      <c r="R71" s="209"/>
      <c r="S71" s="209"/>
      <c r="T71" s="69"/>
      <c r="U71" s="13"/>
      <c r="V71" s="13"/>
      <c r="W71" s="13"/>
      <c r="X71" s="52"/>
      <c r="Y71" s="13"/>
      <c r="Z71" s="13"/>
      <c r="AA71" s="13"/>
      <c r="AB71" s="52"/>
      <c r="AC71" s="13"/>
      <c r="AD71" s="13"/>
      <c r="AE71" s="76"/>
      <c r="AF71" s="87"/>
      <c r="AG71" s="201" t="s">
        <v>12</v>
      </c>
      <c r="AH71" s="201"/>
      <c r="AI71" s="201"/>
      <c r="AJ71" s="201"/>
      <c r="AL71" s="201" t="s">
        <v>12</v>
      </c>
      <c r="AM71" s="201"/>
      <c r="AN71" s="201"/>
      <c r="AO71" s="201"/>
      <c r="AQ71" s="201" t="s">
        <v>12</v>
      </c>
      <c r="AR71" s="201"/>
      <c r="AS71" s="201"/>
      <c r="AT71" s="201"/>
    </row>
    <row r="72" spans="2:46" ht="15.75" thickBot="1" x14ac:dyDescent="0.3">
      <c r="C72" s="210"/>
      <c r="D72" s="211"/>
      <c r="E72" s="205"/>
      <c r="F72" s="206"/>
      <c r="G72" s="207"/>
      <c r="H72" s="205" t="s">
        <v>2</v>
      </c>
      <c r="I72" s="206"/>
      <c r="J72" s="206"/>
      <c r="K72" s="206"/>
      <c r="L72" s="206"/>
      <c r="M72" s="206"/>
      <c r="N72" s="206"/>
      <c r="O72" s="207"/>
      <c r="P72" s="205" t="s">
        <v>3</v>
      </c>
      <c r="Q72" s="206"/>
      <c r="R72" s="206"/>
      <c r="S72" s="206"/>
      <c r="T72" s="206"/>
      <c r="U72" s="206"/>
      <c r="V72" s="206"/>
      <c r="W72" s="207"/>
      <c r="X72" s="205" t="s">
        <v>29</v>
      </c>
      <c r="Y72" s="206"/>
      <c r="Z72" s="206"/>
      <c r="AA72" s="206"/>
      <c r="AB72" s="205" t="s">
        <v>28</v>
      </c>
      <c r="AC72" s="206"/>
      <c r="AD72" s="206"/>
      <c r="AE72" s="207"/>
      <c r="AF72" s="87"/>
      <c r="AG72" s="15" t="s">
        <v>13</v>
      </c>
      <c r="AH72" s="16" t="s">
        <v>14</v>
      </c>
      <c r="AI72" s="38">
        <f>H89+(H89*0.2)</f>
        <v>0</v>
      </c>
      <c r="AJ72" s="26"/>
      <c r="AL72" s="15" t="s">
        <v>13</v>
      </c>
      <c r="AM72" s="16" t="s">
        <v>14</v>
      </c>
      <c r="AN72" s="38">
        <f>P89+(P89*0.2)</f>
        <v>0</v>
      </c>
      <c r="AO72" s="26"/>
      <c r="AQ72" s="15" t="s">
        <v>13</v>
      </c>
      <c r="AR72" s="16" t="s">
        <v>14</v>
      </c>
      <c r="AS72" s="38">
        <f>X109+(X109*0.2)</f>
        <v>0</v>
      </c>
      <c r="AT72" s="26"/>
    </row>
    <row r="73" spans="2:46" ht="45.75" thickBot="1" x14ac:dyDescent="0.3">
      <c r="C73" s="212"/>
      <c r="D73" s="213"/>
      <c r="E73" s="20" t="s">
        <v>34</v>
      </c>
      <c r="F73" s="20" t="s">
        <v>35</v>
      </c>
      <c r="G73" s="20" t="s">
        <v>36</v>
      </c>
      <c r="H73" s="19" t="s">
        <v>7</v>
      </c>
      <c r="I73" s="21"/>
      <c r="J73" s="20" t="s">
        <v>8</v>
      </c>
      <c r="K73" s="20" t="s">
        <v>9</v>
      </c>
      <c r="L73" s="20"/>
      <c r="M73" s="29" t="s">
        <v>10</v>
      </c>
      <c r="N73" s="29" t="s">
        <v>27</v>
      </c>
      <c r="O73" s="30"/>
      <c r="P73" s="89" t="s">
        <v>7</v>
      </c>
      <c r="Q73" s="21"/>
      <c r="R73" s="20" t="s">
        <v>8</v>
      </c>
      <c r="S73" s="20" t="s">
        <v>9</v>
      </c>
      <c r="T73" s="20"/>
      <c r="U73" s="29" t="s">
        <v>10</v>
      </c>
      <c r="V73" s="29" t="s">
        <v>27</v>
      </c>
      <c r="W73" s="29"/>
      <c r="X73" s="89" t="s">
        <v>7</v>
      </c>
      <c r="Y73" s="28"/>
      <c r="Z73" s="29" t="s">
        <v>11</v>
      </c>
      <c r="AA73" s="29"/>
      <c r="AB73" s="89" t="s">
        <v>7</v>
      </c>
      <c r="AC73" s="28"/>
      <c r="AD73" s="29" t="s">
        <v>11</v>
      </c>
      <c r="AE73" s="30"/>
      <c r="AF73" s="87"/>
      <c r="AG73" s="15" t="s">
        <v>15</v>
      </c>
      <c r="AH73" s="16" t="s">
        <v>17</v>
      </c>
      <c r="AI73" s="38">
        <f>AI74+0.00001</f>
        <v>1.0000000000000001E-5</v>
      </c>
      <c r="AJ73" s="38">
        <f>AI72-0.00001</f>
        <v>-1.0000000000000001E-5</v>
      </c>
      <c r="AL73" s="15" t="s">
        <v>15</v>
      </c>
      <c r="AM73" s="16" t="s">
        <v>17</v>
      </c>
      <c r="AN73" s="38">
        <f>AN74+0.00001</f>
        <v>1.0000000000000001E-5</v>
      </c>
      <c r="AO73" s="38">
        <f>AN72-0.00001</f>
        <v>-1.0000000000000001E-5</v>
      </c>
      <c r="AQ73" s="15" t="s">
        <v>15</v>
      </c>
      <c r="AR73" s="16" t="s">
        <v>17</v>
      </c>
      <c r="AS73" s="38">
        <f>AS74+0.00001</f>
        <v>1.0000000000000001E-5</v>
      </c>
      <c r="AT73" s="38">
        <f>AS72-0.0001</f>
        <v>-1E-4</v>
      </c>
    </row>
    <row r="74" spans="2:46" ht="15.75" thickBot="1" x14ac:dyDescent="0.3">
      <c r="C74" s="178" t="s">
        <v>0</v>
      </c>
      <c r="D74" s="179" t="s">
        <v>6</v>
      </c>
      <c r="E74" s="67"/>
      <c r="F74" s="67"/>
      <c r="G74" s="67"/>
      <c r="H74" s="23"/>
      <c r="I74" s="23"/>
      <c r="J74" s="23"/>
      <c r="K74" s="23"/>
      <c r="L74" s="23"/>
      <c r="M74" s="23"/>
      <c r="N74" s="22"/>
      <c r="O74" s="77"/>
      <c r="P74" s="23"/>
      <c r="Q74" s="23"/>
      <c r="R74" s="23"/>
      <c r="S74" s="23"/>
      <c r="T74" s="23"/>
      <c r="U74" s="24"/>
      <c r="V74" s="22"/>
      <c r="W74" s="22"/>
      <c r="X74" s="98"/>
      <c r="Y74" s="99"/>
      <c r="Z74" s="100"/>
      <c r="AA74" s="99"/>
      <c r="AB74" s="90"/>
      <c r="AC74" s="32"/>
      <c r="AD74" s="31"/>
      <c r="AE74" s="73"/>
      <c r="AF74" s="87"/>
      <c r="AG74" s="15" t="s">
        <v>16</v>
      </c>
      <c r="AH74" s="16" t="s">
        <v>18</v>
      </c>
      <c r="AI74" s="38">
        <f>H89-(H89*0.2)</f>
        <v>0</v>
      </c>
      <c r="AJ74" s="26"/>
      <c r="AL74" s="15" t="s">
        <v>16</v>
      </c>
      <c r="AM74" s="16" t="s">
        <v>18</v>
      </c>
      <c r="AN74" s="38">
        <f>P89-(P89*0.2)</f>
        <v>0</v>
      </c>
      <c r="AO74" s="26"/>
      <c r="AQ74" s="15" t="s">
        <v>16</v>
      </c>
      <c r="AR74" s="16" t="s">
        <v>18</v>
      </c>
      <c r="AS74" s="38">
        <f>X109-(X109*0.2)</f>
        <v>0</v>
      </c>
      <c r="AT74" s="26"/>
    </row>
    <row r="75" spans="2:46" ht="15.75" thickBot="1" x14ac:dyDescent="0.3">
      <c r="B75" s="112" t="s">
        <v>49</v>
      </c>
      <c r="C75" s="14"/>
      <c r="D75" s="66"/>
      <c r="E75" s="127"/>
      <c r="F75" s="127"/>
      <c r="G75" s="132" t="e">
        <f t="shared" ref="G75:G88" si="16">AVERAGE(G60:G73)</f>
        <v>#DIV/0!</v>
      </c>
      <c r="H75" s="39"/>
      <c r="I75" s="39"/>
      <c r="J75" s="39"/>
      <c r="K75" s="39"/>
      <c r="L75" s="39"/>
      <c r="M75" s="39"/>
      <c r="N75" s="110" t="e">
        <f>M75/J75</f>
        <v>#DIV/0!</v>
      </c>
      <c r="O75" s="128"/>
      <c r="P75" s="39"/>
      <c r="Q75" s="39"/>
      <c r="R75" s="39"/>
      <c r="S75" s="39"/>
      <c r="T75" s="39"/>
      <c r="U75" s="39"/>
      <c r="V75" s="55" t="e">
        <f t="shared" ref="V75:V88" si="17">U75/R75</f>
        <v>#DIV/0!</v>
      </c>
      <c r="W75" s="128"/>
      <c r="X75" s="129"/>
      <c r="Y75" s="130"/>
      <c r="Z75" s="130"/>
      <c r="AA75" s="130"/>
      <c r="AB75" s="129"/>
      <c r="AC75" s="130"/>
      <c r="AD75" s="130"/>
      <c r="AE75" s="126"/>
      <c r="AF75" s="87"/>
    </row>
    <row r="76" spans="2:46" ht="15.75" thickBot="1" x14ac:dyDescent="0.3">
      <c r="B76" s="112" t="s">
        <v>49</v>
      </c>
      <c r="C76" s="14"/>
      <c r="D76" s="66"/>
      <c r="E76" s="127"/>
      <c r="F76" s="127"/>
      <c r="G76" s="134" t="e">
        <f t="shared" si="16"/>
        <v>#DIV/0!</v>
      </c>
      <c r="H76" s="39"/>
      <c r="I76" s="39"/>
      <c r="J76" s="39"/>
      <c r="K76" s="39"/>
      <c r="L76" s="39"/>
      <c r="M76" s="39"/>
      <c r="N76" s="110" t="e">
        <f t="shared" ref="N76:N88" si="18">M76/J76</f>
        <v>#DIV/0!</v>
      </c>
      <c r="O76" s="128"/>
      <c r="P76" s="39"/>
      <c r="Q76" s="39"/>
      <c r="R76" s="39"/>
      <c r="S76" s="39"/>
      <c r="T76" s="39"/>
      <c r="U76" s="39"/>
      <c r="V76" s="55" t="e">
        <f t="shared" si="17"/>
        <v>#DIV/0!</v>
      </c>
      <c r="W76" s="128"/>
      <c r="X76" s="129"/>
      <c r="Y76" s="130"/>
      <c r="Z76" s="130"/>
      <c r="AA76" s="130"/>
      <c r="AB76" s="129"/>
      <c r="AC76" s="130"/>
      <c r="AD76" s="130"/>
      <c r="AE76" s="126"/>
      <c r="AF76" s="87"/>
    </row>
    <row r="77" spans="2:46" ht="15.75" thickBot="1" x14ac:dyDescent="0.3">
      <c r="B77" s="112" t="s">
        <v>49</v>
      </c>
      <c r="C77" s="14"/>
      <c r="D77" s="66"/>
      <c r="E77" s="127"/>
      <c r="F77" s="127"/>
      <c r="G77" s="134" t="e">
        <f t="shared" si="16"/>
        <v>#DIV/0!</v>
      </c>
      <c r="H77" s="39"/>
      <c r="I77" s="39"/>
      <c r="J77" s="39"/>
      <c r="K77" s="39"/>
      <c r="L77" s="39"/>
      <c r="M77" s="39"/>
      <c r="N77" s="110" t="e">
        <f t="shared" si="18"/>
        <v>#DIV/0!</v>
      </c>
      <c r="O77" s="128"/>
      <c r="P77" s="39"/>
      <c r="Q77" s="39"/>
      <c r="R77" s="39"/>
      <c r="S77" s="39"/>
      <c r="T77" s="39"/>
      <c r="U77" s="39"/>
      <c r="V77" s="55" t="e">
        <f t="shared" si="17"/>
        <v>#DIV/0!</v>
      </c>
      <c r="W77" s="128"/>
      <c r="X77" s="129"/>
      <c r="Y77" s="130"/>
      <c r="Z77" s="130"/>
      <c r="AA77" s="130"/>
      <c r="AB77" s="129"/>
      <c r="AC77" s="130"/>
      <c r="AD77" s="130"/>
      <c r="AE77" s="126"/>
      <c r="AF77" s="87"/>
      <c r="AG77" s="202" t="s">
        <v>21</v>
      </c>
      <c r="AH77" s="202"/>
      <c r="AI77" s="202"/>
      <c r="AJ77" s="202"/>
      <c r="AL77" s="203" t="s">
        <v>25</v>
      </c>
      <c r="AM77" s="203"/>
      <c r="AN77" s="203"/>
      <c r="AO77" s="203"/>
      <c r="AQ77" s="204" t="s">
        <v>31</v>
      </c>
      <c r="AR77" s="204"/>
      <c r="AS77" s="204"/>
      <c r="AT77" s="204"/>
    </row>
    <row r="78" spans="2:46" ht="15.75" thickBot="1" x14ac:dyDescent="0.3">
      <c r="B78" s="112" t="s">
        <v>49</v>
      </c>
      <c r="C78" s="14"/>
      <c r="D78" s="66"/>
      <c r="E78" s="127"/>
      <c r="F78" s="127"/>
      <c r="G78" s="134" t="e">
        <f t="shared" si="16"/>
        <v>#DIV/0!</v>
      </c>
      <c r="H78" s="39"/>
      <c r="I78" s="39"/>
      <c r="J78" s="39"/>
      <c r="K78" s="39"/>
      <c r="L78" s="39"/>
      <c r="M78" s="39"/>
      <c r="N78" s="110" t="e">
        <f t="shared" si="18"/>
        <v>#DIV/0!</v>
      </c>
      <c r="O78" s="128"/>
      <c r="P78" s="39"/>
      <c r="Q78" s="39"/>
      <c r="R78" s="39"/>
      <c r="S78" s="39"/>
      <c r="T78" s="39"/>
      <c r="U78" s="39"/>
      <c r="V78" s="55" t="e">
        <f t="shared" si="17"/>
        <v>#DIV/0!</v>
      </c>
      <c r="W78" s="128"/>
      <c r="X78" s="129"/>
      <c r="Y78" s="130"/>
      <c r="Z78" s="130"/>
      <c r="AA78" s="130"/>
      <c r="AB78" s="129"/>
      <c r="AC78" s="130"/>
      <c r="AD78" s="130"/>
      <c r="AE78" s="126"/>
      <c r="AF78" s="87"/>
      <c r="AG78" s="201" t="s">
        <v>12</v>
      </c>
      <c r="AH78" s="201"/>
      <c r="AI78" s="201"/>
      <c r="AJ78" s="201"/>
      <c r="AL78" s="201" t="s">
        <v>12</v>
      </c>
      <c r="AM78" s="201"/>
      <c r="AN78" s="201"/>
      <c r="AO78" s="201"/>
      <c r="AQ78" s="201" t="s">
        <v>12</v>
      </c>
      <c r="AR78" s="201"/>
      <c r="AS78" s="201"/>
      <c r="AT78" s="201"/>
    </row>
    <row r="79" spans="2:46" ht="15.75" thickBot="1" x14ac:dyDescent="0.3">
      <c r="B79" s="112" t="s">
        <v>49</v>
      </c>
      <c r="C79" s="14"/>
      <c r="D79" s="66"/>
      <c r="E79" s="127"/>
      <c r="F79" s="127"/>
      <c r="G79" s="134" t="e">
        <f t="shared" si="16"/>
        <v>#DIV/0!</v>
      </c>
      <c r="H79" s="39"/>
      <c r="I79" s="39"/>
      <c r="J79" s="39"/>
      <c r="K79" s="39"/>
      <c r="L79" s="39"/>
      <c r="M79" s="39"/>
      <c r="N79" s="110" t="e">
        <f t="shared" si="18"/>
        <v>#DIV/0!</v>
      </c>
      <c r="O79" s="128"/>
      <c r="P79" s="39"/>
      <c r="Q79" s="39"/>
      <c r="R79" s="39"/>
      <c r="S79" s="39"/>
      <c r="T79" s="39"/>
      <c r="U79" s="39"/>
      <c r="V79" s="55" t="e">
        <f t="shared" si="17"/>
        <v>#DIV/0!</v>
      </c>
      <c r="W79" s="128"/>
      <c r="X79" s="129"/>
      <c r="Y79" s="130"/>
      <c r="Z79" s="130"/>
      <c r="AA79" s="130"/>
      <c r="AB79" s="129"/>
      <c r="AC79" s="130"/>
      <c r="AD79" s="130"/>
      <c r="AE79" s="126"/>
      <c r="AF79" s="87"/>
      <c r="AG79" s="15" t="s">
        <v>13</v>
      </c>
      <c r="AH79" s="16" t="s">
        <v>14</v>
      </c>
      <c r="AI79" s="42">
        <f>J89+(J89*0.2)</f>
        <v>0</v>
      </c>
      <c r="AJ79" s="26"/>
      <c r="AL79" s="15" t="s">
        <v>13</v>
      </c>
      <c r="AM79" s="16" t="s">
        <v>14</v>
      </c>
      <c r="AN79" s="42">
        <f>R89+(R89*0.2)</f>
        <v>0</v>
      </c>
      <c r="AO79" s="26"/>
      <c r="AQ79" s="15" t="s">
        <v>13</v>
      </c>
      <c r="AR79" s="16" t="s">
        <v>14</v>
      </c>
      <c r="AS79" s="42">
        <f>Z109+(Z109*0.2)</f>
        <v>0</v>
      </c>
      <c r="AT79" s="26"/>
    </row>
    <row r="80" spans="2:46" ht="15.75" thickBot="1" x14ac:dyDescent="0.3">
      <c r="B80" s="112" t="s">
        <v>49</v>
      </c>
      <c r="C80" s="14"/>
      <c r="D80" s="66"/>
      <c r="E80" s="127"/>
      <c r="F80" s="127"/>
      <c r="G80" s="134" t="e">
        <f t="shared" si="16"/>
        <v>#DIV/0!</v>
      </c>
      <c r="H80" s="39"/>
      <c r="I80" s="39"/>
      <c r="J80" s="39"/>
      <c r="K80" s="39"/>
      <c r="L80" s="39"/>
      <c r="M80" s="39"/>
      <c r="N80" s="110" t="e">
        <f t="shared" si="18"/>
        <v>#DIV/0!</v>
      </c>
      <c r="O80" s="128"/>
      <c r="P80" s="39"/>
      <c r="Q80" s="39"/>
      <c r="R80" s="39"/>
      <c r="S80" s="39"/>
      <c r="T80" s="39"/>
      <c r="U80" s="39"/>
      <c r="V80" s="55" t="e">
        <f t="shared" si="17"/>
        <v>#DIV/0!</v>
      </c>
      <c r="W80" s="128"/>
      <c r="X80" s="129"/>
      <c r="Y80" s="130"/>
      <c r="Z80" s="130"/>
      <c r="AA80" s="130"/>
      <c r="AB80" s="129"/>
      <c r="AC80" s="130"/>
      <c r="AD80" s="130"/>
      <c r="AE80" s="126"/>
      <c r="AF80" s="87"/>
      <c r="AG80" s="15" t="s">
        <v>15</v>
      </c>
      <c r="AH80" s="16" t="s">
        <v>17</v>
      </c>
      <c r="AI80" s="42">
        <f>AI81+1</f>
        <v>1</v>
      </c>
      <c r="AJ80" s="43">
        <f>AI79-1</f>
        <v>-1</v>
      </c>
      <c r="AL80" s="15" t="s">
        <v>15</v>
      </c>
      <c r="AM80" s="16" t="s">
        <v>17</v>
      </c>
      <c r="AN80" s="42">
        <f>AN81+1</f>
        <v>1</v>
      </c>
      <c r="AO80" s="43">
        <f>AN79-1</f>
        <v>-1</v>
      </c>
      <c r="AQ80" s="15" t="s">
        <v>15</v>
      </c>
      <c r="AR80" s="16" t="s">
        <v>17</v>
      </c>
      <c r="AS80" s="42">
        <f>AS81+0.01</f>
        <v>0.01</v>
      </c>
      <c r="AT80" s="42">
        <f>AS79-0.1</f>
        <v>-0.1</v>
      </c>
    </row>
    <row r="81" spans="2:46" ht="15.75" thickBot="1" x14ac:dyDescent="0.3">
      <c r="B81" s="112" t="s">
        <v>49</v>
      </c>
      <c r="C81" s="14"/>
      <c r="D81" s="66"/>
      <c r="E81" s="127"/>
      <c r="F81" s="127"/>
      <c r="G81" s="134" t="e">
        <f t="shared" si="16"/>
        <v>#DIV/0!</v>
      </c>
      <c r="H81" s="39"/>
      <c r="I81" s="39"/>
      <c r="J81" s="39"/>
      <c r="K81" s="39"/>
      <c r="L81" s="39"/>
      <c r="M81" s="39"/>
      <c r="N81" s="110" t="e">
        <f t="shared" si="18"/>
        <v>#DIV/0!</v>
      </c>
      <c r="O81" s="128"/>
      <c r="P81" s="39"/>
      <c r="Q81" s="39"/>
      <c r="R81" s="39"/>
      <c r="S81" s="39"/>
      <c r="T81" s="39"/>
      <c r="U81" s="39"/>
      <c r="V81" s="55" t="e">
        <f t="shared" si="17"/>
        <v>#DIV/0!</v>
      </c>
      <c r="W81" s="128"/>
      <c r="X81" s="129"/>
      <c r="Y81" s="130"/>
      <c r="Z81" s="130"/>
      <c r="AA81" s="130"/>
      <c r="AB81" s="129"/>
      <c r="AC81" s="130"/>
      <c r="AD81" s="130"/>
      <c r="AE81" s="126"/>
      <c r="AF81" s="87"/>
      <c r="AG81" s="15" t="s">
        <v>16</v>
      </c>
      <c r="AH81" s="16" t="s">
        <v>18</v>
      </c>
      <c r="AI81" s="42">
        <f>J89-(J89*0.2)</f>
        <v>0</v>
      </c>
      <c r="AJ81" s="26"/>
      <c r="AL81" s="15" t="s">
        <v>16</v>
      </c>
      <c r="AM81" s="16" t="s">
        <v>18</v>
      </c>
      <c r="AN81" s="42">
        <f>R89-(R89*0.2)</f>
        <v>0</v>
      </c>
      <c r="AO81" s="26"/>
      <c r="AQ81" s="15" t="s">
        <v>16</v>
      </c>
      <c r="AR81" s="16" t="s">
        <v>18</v>
      </c>
      <c r="AS81" s="42">
        <f>Z109-(Z109*0.2)</f>
        <v>0</v>
      </c>
      <c r="AT81" s="26"/>
    </row>
    <row r="82" spans="2:46" ht="15.75" thickBot="1" x14ac:dyDescent="0.3">
      <c r="B82" s="112" t="s">
        <v>49</v>
      </c>
      <c r="C82" s="14"/>
      <c r="D82" s="66"/>
      <c r="E82" s="127"/>
      <c r="F82" s="127"/>
      <c r="G82" s="134" t="e">
        <f t="shared" si="16"/>
        <v>#DIV/0!</v>
      </c>
      <c r="H82" s="39"/>
      <c r="I82" s="39"/>
      <c r="J82" s="39"/>
      <c r="K82" s="39"/>
      <c r="L82" s="39"/>
      <c r="M82" s="39"/>
      <c r="N82" s="110" t="e">
        <f t="shared" si="18"/>
        <v>#DIV/0!</v>
      </c>
      <c r="O82" s="128"/>
      <c r="P82" s="39"/>
      <c r="Q82" s="39"/>
      <c r="R82" s="39"/>
      <c r="S82" s="39"/>
      <c r="T82" s="39"/>
      <c r="U82" s="39"/>
      <c r="V82" s="55" t="e">
        <f t="shared" si="17"/>
        <v>#DIV/0!</v>
      </c>
      <c r="W82" s="128"/>
      <c r="X82" s="129"/>
      <c r="Y82" s="130"/>
      <c r="Z82" s="130"/>
      <c r="AA82" s="130"/>
      <c r="AB82" s="129"/>
      <c r="AC82" s="130"/>
      <c r="AD82" s="130"/>
      <c r="AE82" s="126"/>
      <c r="AF82" s="87"/>
      <c r="AI82" s="8"/>
      <c r="AN82" s="8"/>
    </row>
    <row r="83" spans="2:46" ht="15.75" thickBot="1" x14ac:dyDescent="0.3">
      <c r="B83" s="112" t="s">
        <v>49</v>
      </c>
      <c r="C83" s="14"/>
      <c r="D83" s="66"/>
      <c r="E83" s="127"/>
      <c r="F83" s="127"/>
      <c r="G83" s="134" t="e">
        <f t="shared" si="16"/>
        <v>#DIV/0!</v>
      </c>
      <c r="H83" s="39"/>
      <c r="I83" s="39"/>
      <c r="J83" s="39"/>
      <c r="K83" s="39"/>
      <c r="L83" s="39"/>
      <c r="M83" s="39"/>
      <c r="N83" s="110" t="e">
        <f t="shared" si="18"/>
        <v>#DIV/0!</v>
      </c>
      <c r="O83" s="128"/>
      <c r="P83" s="39"/>
      <c r="Q83" s="39"/>
      <c r="R83" s="39"/>
      <c r="S83" s="39"/>
      <c r="T83" s="39"/>
      <c r="U83" s="39"/>
      <c r="V83" s="55" t="e">
        <f t="shared" si="17"/>
        <v>#DIV/0!</v>
      </c>
      <c r="W83" s="128"/>
      <c r="X83" s="129"/>
      <c r="Y83" s="130"/>
      <c r="Z83" s="130"/>
      <c r="AA83" s="130"/>
      <c r="AB83" s="129"/>
      <c r="AC83" s="130"/>
      <c r="AD83" s="130"/>
      <c r="AE83" s="126"/>
      <c r="AF83" s="87"/>
      <c r="AG83" s="202" t="s">
        <v>22</v>
      </c>
      <c r="AH83" s="202"/>
      <c r="AI83" s="202"/>
      <c r="AJ83" s="202"/>
      <c r="AL83" s="203" t="s">
        <v>24</v>
      </c>
      <c r="AM83" s="203"/>
      <c r="AN83" s="203"/>
      <c r="AO83" s="203"/>
      <c r="AQ83" s="204" t="s">
        <v>32</v>
      </c>
      <c r="AR83" s="204"/>
      <c r="AS83" s="204"/>
      <c r="AT83" s="204"/>
    </row>
    <row r="84" spans="2:46" ht="15.75" thickBot="1" x14ac:dyDescent="0.3">
      <c r="B84" s="112" t="s">
        <v>49</v>
      </c>
      <c r="C84" s="14"/>
      <c r="D84" s="66"/>
      <c r="E84" s="127"/>
      <c r="F84" s="127"/>
      <c r="G84" s="134" t="e">
        <f t="shared" si="16"/>
        <v>#DIV/0!</v>
      </c>
      <c r="H84" s="39"/>
      <c r="I84" s="39"/>
      <c r="J84" s="39"/>
      <c r="K84" s="39"/>
      <c r="L84" s="39"/>
      <c r="M84" s="39"/>
      <c r="N84" s="110" t="e">
        <f t="shared" si="18"/>
        <v>#DIV/0!</v>
      </c>
      <c r="O84" s="128"/>
      <c r="P84" s="39"/>
      <c r="Q84" s="39"/>
      <c r="R84" s="39"/>
      <c r="S84" s="39"/>
      <c r="T84" s="39"/>
      <c r="U84" s="39"/>
      <c r="V84" s="55" t="e">
        <f t="shared" si="17"/>
        <v>#DIV/0!</v>
      </c>
      <c r="W84" s="128"/>
      <c r="X84" s="129"/>
      <c r="Y84" s="130"/>
      <c r="Z84" s="130"/>
      <c r="AA84" s="130"/>
      <c r="AB84" s="129"/>
      <c r="AC84" s="130"/>
      <c r="AD84" s="130"/>
      <c r="AE84" s="126"/>
      <c r="AF84" s="87"/>
      <c r="AG84" s="201" t="s">
        <v>12</v>
      </c>
      <c r="AH84" s="201"/>
      <c r="AI84" s="201"/>
      <c r="AJ84" s="201"/>
      <c r="AL84" s="201" t="s">
        <v>12</v>
      </c>
      <c r="AM84" s="201"/>
      <c r="AN84" s="201"/>
      <c r="AO84" s="201"/>
      <c r="AQ84" s="201" t="s">
        <v>12</v>
      </c>
      <c r="AR84" s="201"/>
      <c r="AS84" s="201"/>
      <c r="AT84" s="201"/>
    </row>
    <row r="85" spans="2:46" ht="15.75" thickBot="1" x14ac:dyDescent="0.3">
      <c r="B85" s="112" t="s">
        <v>49</v>
      </c>
      <c r="C85" s="15"/>
      <c r="D85" s="66"/>
      <c r="E85" s="80" t="str">
        <f t="shared" ref="E85:E88" si="19">IF(ISBLANK(H85),"",AVERAGE(I85,Q85,Y85,AC85))</f>
        <v/>
      </c>
      <c r="F85" s="80" t="str">
        <f>IF(ISBLANK(J85),"",AVERAGE(L85,T85,AA85,AE85))</f>
        <v/>
      </c>
      <c r="G85" s="134" t="e">
        <f t="shared" si="16"/>
        <v>#DIV/0!</v>
      </c>
      <c r="H85" s="84"/>
      <c r="I85" s="85"/>
      <c r="J85" s="39"/>
      <c r="K85" s="39"/>
      <c r="L85" s="39"/>
      <c r="M85" s="39"/>
      <c r="N85" s="110" t="e">
        <f t="shared" si="18"/>
        <v>#DIV/0!</v>
      </c>
      <c r="O85" s="49" t="e">
        <f>IF(ISBLANK(N85),"",IF(N85&lt;$AI$29,1,IF(N85&gt;$AI$30&lt;$AJ$30,2,IF(N85&gt;$AI$31,3,2))))</f>
        <v>#DIV/0!</v>
      </c>
      <c r="P85" s="33"/>
      <c r="Q85" s="70"/>
      <c r="R85" s="8"/>
      <c r="S85" s="8"/>
      <c r="T85" s="8"/>
      <c r="U85" s="39"/>
      <c r="V85" s="55" t="e">
        <f t="shared" si="17"/>
        <v>#DIV/0!</v>
      </c>
      <c r="W85" s="48" t="e">
        <f>IF(ISBLANK(V85),"",IF(V85&lt;$AN$29,1,IF(V85&gt;$AN$30&lt;$AO$30,2,IF(V85&gt;$AN$31,3,2))))</f>
        <v>#DIV/0!</v>
      </c>
      <c r="X85" s="56"/>
      <c r="Y85" s="71" t="str">
        <f t="shared" ref="Y85:Y88" si="20">IF(ISBLANK(X85),"",IF(X85&gt;$AS$9,1,IF(X85&gt;$AS$10&lt;$AT$10,2,IF(X85&lt;$AS$11,3,2))))</f>
        <v/>
      </c>
      <c r="Z85" s="60"/>
      <c r="AA85" s="60" t="str">
        <f>IF(ISBLANK(Z85),"",IF(Z85&gt;$AS$16,1,IF(Z85&gt;$AS$17&lt;$AT$17,2,IF(Z85&lt;$AS$18,3,2))))</f>
        <v/>
      </c>
      <c r="AB85" s="56"/>
      <c r="AC85" s="71"/>
      <c r="AD85" s="60"/>
      <c r="AE85" s="61" t="str">
        <f>IF(ISBLANK(AD85),"",IF(AD85&gt;$AS$29,1,IF(AD85&gt;$AS$30&lt;$AT$30,2,IF(AD85&lt;$AS$31,3,2))))</f>
        <v/>
      </c>
      <c r="AF85" s="87"/>
      <c r="AG85" s="15" t="s">
        <v>13</v>
      </c>
      <c r="AH85" s="16" t="s">
        <v>14</v>
      </c>
      <c r="AI85" s="44">
        <f>K89+(K89*0.2)</f>
        <v>0</v>
      </c>
      <c r="AJ85" s="26"/>
      <c r="AL85" s="15" t="s">
        <v>13</v>
      </c>
      <c r="AM85" s="16" t="s">
        <v>14</v>
      </c>
      <c r="AN85" s="44">
        <f>S89+(S89*0.2)</f>
        <v>0</v>
      </c>
      <c r="AO85" s="26"/>
      <c r="AQ85" s="15" t="s">
        <v>13</v>
      </c>
      <c r="AR85" s="16" t="s">
        <v>14</v>
      </c>
      <c r="AS85" s="38">
        <f>AB109+(AB109*0.2)</f>
        <v>0</v>
      </c>
      <c r="AT85" s="26"/>
    </row>
    <row r="86" spans="2:46" ht="15.75" thickBot="1" x14ac:dyDescent="0.3">
      <c r="B86" s="112" t="s">
        <v>49</v>
      </c>
      <c r="C86" s="15"/>
      <c r="D86" s="35"/>
      <c r="E86" s="80" t="str">
        <f t="shared" si="19"/>
        <v/>
      </c>
      <c r="F86" s="80" t="str">
        <f t="shared" ref="F86:F88" si="21">IF(ISBLANK(J86),"",AVERAGE(L86,T86,AA86,AE86))</f>
        <v/>
      </c>
      <c r="G86" s="134" t="e">
        <f t="shared" si="16"/>
        <v>#DIV/0!</v>
      </c>
      <c r="H86" s="84"/>
      <c r="I86" s="85"/>
      <c r="J86" s="39"/>
      <c r="K86" s="39"/>
      <c r="L86" s="39"/>
      <c r="M86" s="39"/>
      <c r="N86" s="110" t="e">
        <f t="shared" si="18"/>
        <v>#DIV/0!</v>
      </c>
      <c r="O86" s="49" t="e">
        <f t="shared" ref="O86:O88" si="22">IF(ISBLANK(N86),"",IF(N86&lt;$AI$29,1,IF(N86&gt;$AI$30&lt;$AJ$30,2,IF(N86&gt;$AI$31,3,2))))</f>
        <v>#DIV/0!</v>
      </c>
      <c r="P86" s="33"/>
      <c r="Q86" s="70"/>
      <c r="R86" s="8"/>
      <c r="S86" s="8"/>
      <c r="T86" s="8"/>
      <c r="U86" s="39"/>
      <c r="V86" s="55" t="e">
        <f t="shared" si="17"/>
        <v>#DIV/0!</v>
      </c>
      <c r="W86" s="48" t="e">
        <f t="shared" ref="W86:W88" si="23">IF(ISBLANK(V86),"",IF(V86&lt;$AN$29,1,IF(V86&gt;$AN$30&lt;$AO$30,2,IF(V86&gt;$AN$31,3,2))))</f>
        <v>#DIV/0!</v>
      </c>
      <c r="X86" s="56"/>
      <c r="Y86" s="71" t="str">
        <f t="shared" si="20"/>
        <v/>
      </c>
      <c r="Z86" s="60"/>
      <c r="AA86" s="60" t="str">
        <f t="shared" ref="AA86:AA88" si="24">IF(ISBLANK(Z86),"",IF(Z86&gt;$AS$16,1,IF(Z86&gt;$AS$17&lt;$AT$17,2,IF(Z86&lt;$AS$18,3,2))))</f>
        <v/>
      </c>
      <c r="AB86" s="56"/>
      <c r="AC86" s="71"/>
      <c r="AD86" s="60"/>
      <c r="AE86" s="61" t="str">
        <f t="shared" ref="AE86:AE88" si="25">IF(ISBLANK(AD86),"",IF(AD86&gt;$AS$29,1,IF(AD86&gt;$AS$30&lt;$AT$30,2,IF(AD86&lt;$AS$31,3,2))))</f>
        <v/>
      </c>
      <c r="AF86" s="87"/>
      <c r="AG86" s="15" t="s">
        <v>15</v>
      </c>
      <c r="AH86" s="16" t="s">
        <v>17</v>
      </c>
      <c r="AI86" s="44">
        <f>AI87+1</f>
        <v>1</v>
      </c>
      <c r="AJ86" s="44">
        <f>AI85-1</f>
        <v>-1</v>
      </c>
      <c r="AL86" s="15" t="s">
        <v>15</v>
      </c>
      <c r="AM86" s="16" t="s">
        <v>17</v>
      </c>
      <c r="AN86" s="44">
        <f>AN87+0.1</f>
        <v>0.1</v>
      </c>
      <c r="AO86" s="44">
        <f>AN85-0.1</f>
        <v>-0.1</v>
      </c>
      <c r="AQ86" s="15" t="s">
        <v>15</v>
      </c>
      <c r="AR86" s="16" t="s">
        <v>17</v>
      </c>
      <c r="AS86" s="38">
        <f>AS87+0.00001</f>
        <v>1.0000000000000001E-5</v>
      </c>
      <c r="AT86" s="38">
        <f>AS85-0.00001</f>
        <v>-1.0000000000000001E-5</v>
      </c>
    </row>
    <row r="87" spans="2:46" ht="15.75" thickBot="1" x14ac:dyDescent="0.3">
      <c r="B87" s="112" t="s">
        <v>49</v>
      </c>
      <c r="C87" s="15"/>
      <c r="D87" s="35"/>
      <c r="E87" s="80" t="str">
        <f t="shared" si="19"/>
        <v/>
      </c>
      <c r="F87" s="80" t="str">
        <f t="shared" si="21"/>
        <v/>
      </c>
      <c r="G87" s="134" t="e">
        <f t="shared" si="16"/>
        <v>#DIV/0!</v>
      </c>
      <c r="H87" s="84"/>
      <c r="I87" s="85"/>
      <c r="J87" s="39"/>
      <c r="K87" s="39"/>
      <c r="L87" s="39"/>
      <c r="M87" s="39"/>
      <c r="N87" s="110" t="e">
        <f t="shared" si="18"/>
        <v>#DIV/0!</v>
      </c>
      <c r="O87" s="49" t="e">
        <f t="shared" si="22"/>
        <v>#DIV/0!</v>
      </c>
      <c r="P87" s="33"/>
      <c r="Q87" s="70"/>
      <c r="R87" s="8"/>
      <c r="S87" s="8"/>
      <c r="T87" s="8"/>
      <c r="U87" s="39"/>
      <c r="V87" s="55" t="e">
        <f t="shared" si="17"/>
        <v>#DIV/0!</v>
      </c>
      <c r="W87" s="48" t="e">
        <f t="shared" si="23"/>
        <v>#DIV/0!</v>
      </c>
      <c r="X87" s="56"/>
      <c r="Y87" s="71" t="str">
        <f t="shared" si="20"/>
        <v/>
      </c>
      <c r="Z87" s="60"/>
      <c r="AA87" s="60" t="str">
        <f t="shared" si="24"/>
        <v/>
      </c>
      <c r="AB87" s="56"/>
      <c r="AC87" s="71"/>
      <c r="AD87" s="60"/>
      <c r="AE87" s="61" t="str">
        <f t="shared" si="25"/>
        <v/>
      </c>
      <c r="AF87" s="87"/>
      <c r="AG87" s="15" t="s">
        <v>16</v>
      </c>
      <c r="AH87" s="16" t="s">
        <v>18</v>
      </c>
      <c r="AI87" s="44">
        <f>K89-(K89*0.2)</f>
        <v>0</v>
      </c>
      <c r="AJ87" s="26"/>
      <c r="AL87" s="15" t="s">
        <v>16</v>
      </c>
      <c r="AM87" s="16" t="s">
        <v>18</v>
      </c>
      <c r="AN87" s="44">
        <f>S89-(S89*0.2)</f>
        <v>0</v>
      </c>
      <c r="AO87" s="26"/>
      <c r="AQ87" s="15" t="s">
        <v>16</v>
      </c>
      <c r="AR87" s="16" t="s">
        <v>18</v>
      </c>
      <c r="AS87" s="38">
        <f>AB109-(AB109*0.2)</f>
        <v>0</v>
      </c>
      <c r="AT87" s="26"/>
    </row>
    <row r="88" spans="2:46" ht="15.75" thickBot="1" x14ac:dyDescent="0.3">
      <c r="B88" s="112" t="s">
        <v>49</v>
      </c>
      <c r="C88" s="15"/>
      <c r="D88" s="35"/>
      <c r="E88" s="114" t="str">
        <f t="shared" si="19"/>
        <v/>
      </c>
      <c r="F88" s="114" t="str">
        <f t="shared" si="21"/>
        <v/>
      </c>
      <c r="G88" s="133" t="e">
        <f t="shared" si="16"/>
        <v>#DIV/0!</v>
      </c>
      <c r="H88" s="115"/>
      <c r="I88" s="116"/>
      <c r="J88" s="117"/>
      <c r="K88" s="117"/>
      <c r="L88" s="117"/>
      <c r="M88" s="117"/>
      <c r="N88" s="111" t="e">
        <f t="shared" si="18"/>
        <v>#DIV/0!</v>
      </c>
      <c r="O88" s="118" t="e">
        <f t="shared" si="22"/>
        <v>#DIV/0!</v>
      </c>
      <c r="P88" s="34"/>
      <c r="Q88" s="119"/>
      <c r="R88" s="117"/>
      <c r="S88" s="117"/>
      <c r="T88" s="9"/>
      <c r="U88" s="117"/>
      <c r="V88" s="120" t="e">
        <f t="shared" si="17"/>
        <v>#DIV/0!</v>
      </c>
      <c r="W88" s="121" t="e">
        <f t="shared" si="23"/>
        <v>#DIV/0!</v>
      </c>
      <c r="X88" s="57"/>
      <c r="Y88" s="122" t="str">
        <f t="shared" si="20"/>
        <v/>
      </c>
      <c r="Z88" s="62"/>
      <c r="AA88" s="62" t="str">
        <f t="shared" si="24"/>
        <v/>
      </c>
      <c r="AB88" s="57"/>
      <c r="AC88" s="122"/>
      <c r="AD88" s="62"/>
      <c r="AE88" s="123" t="str">
        <f t="shared" si="25"/>
        <v/>
      </c>
      <c r="AF88" s="87"/>
    </row>
    <row r="89" spans="2:46" ht="15.75" thickBot="1" x14ac:dyDescent="0.3">
      <c r="C89" s="18" t="s">
        <v>4</v>
      </c>
      <c r="D89" s="78"/>
      <c r="E89" s="124">
        <f t="shared" ref="E89:AC89" si="26">SUM(E75:E88)</f>
        <v>0</v>
      </c>
      <c r="F89" s="124">
        <f>SUM(F75:F88)</f>
        <v>0</v>
      </c>
      <c r="G89" s="124" t="e">
        <f t="shared" si="26"/>
        <v>#DIV/0!</v>
      </c>
      <c r="H89" s="124">
        <f t="shared" si="26"/>
        <v>0</v>
      </c>
      <c r="I89" s="124">
        <f t="shared" si="26"/>
        <v>0</v>
      </c>
      <c r="J89" s="124">
        <f t="shared" si="26"/>
        <v>0</v>
      </c>
      <c r="K89" s="124">
        <f t="shared" si="26"/>
        <v>0</v>
      </c>
      <c r="L89" s="124">
        <f t="shared" si="26"/>
        <v>0</v>
      </c>
      <c r="M89" s="124">
        <f t="shared" si="26"/>
        <v>0</v>
      </c>
      <c r="N89" s="124" t="e">
        <f t="shared" si="26"/>
        <v>#DIV/0!</v>
      </c>
      <c r="O89" s="124" t="e">
        <f t="shared" si="26"/>
        <v>#DIV/0!</v>
      </c>
      <c r="P89" s="124">
        <f t="shared" si="26"/>
        <v>0</v>
      </c>
      <c r="Q89" s="124">
        <f t="shared" si="26"/>
        <v>0</v>
      </c>
      <c r="R89" s="124">
        <f t="shared" si="26"/>
        <v>0</v>
      </c>
      <c r="S89" s="124">
        <f t="shared" si="26"/>
        <v>0</v>
      </c>
      <c r="T89" s="124">
        <f t="shared" si="26"/>
        <v>0</v>
      </c>
      <c r="U89" s="124">
        <f t="shared" si="26"/>
        <v>0</v>
      </c>
      <c r="V89" s="124" t="e">
        <f t="shared" si="26"/>
        <v>#DIV/0!</v>
      </c>
      <c r="W89" s="124" t="e">
        <f t="shared" si="26"/>
        <v>#DIV/0!</v>
      </c>
      <c r="X89" s="124">
        <f t="shared" si="26"/>
        <v>0</v>
      </c>
      <c r="Y89" s="124">
        <f t="shared" si="26"/>
        <v>0</v>
      </c>
      <c r="Z89" s="124">
        <f t="shared" si="26"/>
        <v>0</v>
      </c>
      <c r="AA89" s="124">
        <f t="shared" si="26"/>
        <v>0</v>
      </c>
      <c r="AB89" s="124">
        <f t="shared" si="26"/>
        <v>0</v>
      </c>
      <c r="AC89" s="124">
        <f t="shared" si="26"/>
        <v>0</v>
      </c>
      <c r="AD89" s="124">
        <f>SUM(AD75:AD88)</f>
        <v>0</v>
      </c>
    </row>
    <row r="90" spans="2:46" ht="15.75" thickBot="1" x14ac:dyDescent="0.3">
      <c r="C90" s="17" t="s">
        <v>5</v>
      </c>
      <c r="D90" s="79" t="e">
        <f>AVERAGE(D57:D89)</f>
        <v>#DIV/0!</v>
      </c>
      <c r="E90" s="36" t="e">
        <f>AVERAGE(E75:E88)</f>
        <v>#DIV/0!</v>
      </c>
      <c r="F90" s="36" t="e">
        <f t="shared" ref="F90:AC90" si="27">AVERAGE(F75:F88)</f>
        <v>#DIV/0!</v>
      </c>
      <c r="G90" s="36" t="e">
        <f t="shared" si="27"/>
        <v>#DIV/0!</v>
      </c>
      <c r="H90" s="36" t="e">
        <f t="shared" si="27"/>
        <v>#DIV/0!</v>
      </c>
      <c r="I90" s="36" t="e">
        <f t="shared" si="27"/>
        <v>#DIV/0!</v>
      </c>
      <c r="J90" s="36" t="e">
        <f t="shared" si="27"/>
        <v>#DIV/0!</v>
      </c>
      <c r="K90" s="36" t="e">
        <f t="shared" si="27"/>
        <v>#DIV/0!</v>
      </c>
      <c r="L90" s="36" t="e">
        <f t="shared" si="27"/>
        <v>#DIV/0!</v>
      </c>
      <c r="M90" s="36" t="e">
        <f t="shared" si="27"/>
        <v>#DIV/0!</v>
      </c>
      <c r="N90" s="36" t="e">
        <f t="shared" si="27"/>
        <v>#DIV/0!</v>
      </c>
      <c r="O90" s="36" t="e">
        <f t="shared" si="27"/>
        <v>#DIV/0!</v>
      </c>
      <c r="P90" s="36" t="e">
        <f t="shared" si="27"/>
        <v>#DIV/0!</v>
      </c>
      <c r="Q90" s="36" t="e">
        <f t="shared" si="27"/>
        <v>#DIV/0!</v>
      </c>
      <c r="R90" s="36" t="e">
        <f t="shared" si="27"/>
        <v>#DIV/0!</v>
      </c>
      <c r="S90" s="36" t="e">
        <f t="shared" si="27"/>
        <v>#DIV/0!</v>
      </c>
      <c r="T90" s="36" t="e">
        <f t="shared" si="27"/>
        <v>#DIV/0!</v>
      </c>
      <c r="U90" s="36" t="e">
        <f t="shared" si="27"/>
        <v>#DIV/0!</v>
      </c>
      <c r="V90" s="36" t="e">
        <f t="shared" si="27"/>
        <v>#DIV/0!</v>
      </c>
      <c r="W90" s="36" t="e">
        <f t="shared" si="27"/>
        <v>#DIV/0!</v>
      </c>
      <c r="X90" s="36" t="e">
        <f t="shared" si="27"/>
        <v>#DIV/0!</v>
      </c>
      <c r="Y90" s="36" t="e">
        <f t="shared" si="27"/>
        <v>#DIV/0!</v>
      </c>
      <c r="Z90" s="36" t="e">
        <f t="shared" si="27"/>
        <v>#DIV/0!</v>
      </c>
      <c r="AA90" s="36" t="e">
        <f t="shared" si="27"/>
        <v>#DIV/0!</v>
      </c>
      <c r="AB90" s="36" t="e">
        <f t="shared" si="27"/>
        <v>#DIV/0!</v>
      </c>
      <c r="AC90" s="36" t="e">
        <f t="shared" si="27"/>
        <v>#DIV/0!</v>
      </c>
      <c r="AD90" s="36" t="e">
        <f>AVERAGE(AD75:AD88)</f>
        <v>#DIV/0!</v>
      </c>
      <c r="AG90" s="202" t="s">
        <v>19</v>
      </c>
      <c r="AH90" s="202"/>
      <c r="AI90" s="202"/>
      <c r="AJ90" s="202"/>
      <c r="AL90" s="203" t="s">
        <v>23</v>
      </c>
      <c r="AM90" s="203"/>
      <c r="AN90" s="203"/>
      <c r="AO90" s="203"/>
      <c r="AQ90" s="204" t="s">
        <v>33</v>
      </c>
      <c r="AR90" s="204"/>
      <c r="AS90" s="204"/>
      <c r="AT90" s="204"/>
    </row>
    <row r="91" spans="2:46" ht="15.75" thickBot="1" x14ac:dyDescent="0.3">
      <c r="AG91" s="199"/>
      <c r="AH91" s="200"/>
      <c r="AI91" s="200"/>
      <c r="AJ91" s="200"/>
      <c r="AL91" s="199"/>
      <c r="AM91" s="200"/>
      <c r="AN91" s="200"/>
      <c r="AO91" s="200"/>
      <c r="AQ91" s="201" t="s">
        <v>12</v>
      </c>
      <c r="AR91" s="201"/>
      <c r="AS91" s="201"/>
      <c r="AT91" s="201"/>
    </row>
    <row r="92" spans="2:46" ht="15.75" thickBot="1" x14ac:dyDescent="0.3">
      <c r="AG92" s="15" t="s">
        <v>13</v>
      </c>
      <c r="AH92" s="16" t="s">
        <v>18</v>
      </c>
      <c r="AI92" s="47">
        <v>9.9000000000000008E-3</v>
      </c>
      <c r="AJ92" s="26"/>
      <c r="AL92" s="15" t="s">
        <v>13</v>
      </c>
      <c r="AM92" s="16" t="s">
        <v>18</v>
      </c>
      <c r="AN92" s="53">
        <f>0.005</f>
        <v>5.0000000000000001E-3</v>
      </c>
      <c r="AO92" s="26"/>
      <c r="AQ92" s="15" t="s">
        <v>13</v>
      </c>
      <c r="AR92" s="16" t="s">
        <v>14</v>
      </c>
      <c r="AS92" s="42">
        <f>AD109+(AD109*0.2)</f>
        <v>0</v>
      </c>
      <c r="AT92" s="26"/>
    </row>
    <row r="93" spans="2:46" ht="15.75" thickBot="1" x14ac:dyDescent="0.3">
      <c r="AG93" s="15" t="s">
        <v>15</v>
      </c>
      <c r="AH93" s="16" t="s">
        <v>17</v>
      </c>
      <c r="AI93" s="47">
        <v>0.01</v>
      </c>
      <c r="AJ93" s="47">
        <v>0.02</v>
      </c>
      <c r="AL93" s="15" t="s">
        <v>15</v>
      </c>
      <c r="AM93" s="16" t="s">
        <v>17</v>
      </c>
      <c r="AN93" s="53">
        <f>AN92+0.001</f>
        <v>6.0000000000000001E-3</v>
      </c>
      <c r="AO93" s="54">
        <f>AN94-0.0001</f>
        <v>-1E-4</v>
      </c>
      <c r="AQ93" s="15" t="s">
        <v>15</v>
      </c>
      <c r="AR93" s="16" t="s">
        <v>17</v>
      </c>
      <c r="AS93" s="42">
        <f>AS94+1</f>
        <v>1</v>
      </c>
      <c r="AT93" s="42">
        <f>AS92-1</f>
        <v>-1</v>
      </c>
    </row>
    <row r="94" spans="2:46" ht="15.75" thickBot="1" x14ac:dyDescent="0.3">
      <c r="AG94" s="15" t="s">
        <v>16</v>
      </c>
      <c r="AH94" s="16" t="s">
        <v>14</v>
      </c>
      <c r="AI94" s="47">
        <v>2.01E-2</v>
      </c>
      <c r="AJ94" s="26"/>
      <c r="AL94" s="15" t="s">
        <v>16</v>
      </c>
      <c r="AM94" s="16" t="s">
        <v>14</v>
      </c>
      <c r="AN94" s="53">
        <f>V109-(V109*0.02)</f>
        <v>0</v>
      </c>
      <c r="AO94" s="26"/>
      <c r="AQ94" s="15" t="s">
        <v>16</v>
      </c>
      <c r="AR94" s="16" t="s">
        <v>18</v>
      </c>
      <c r="AS94" s="42">
        <f>AD109-(AD109*0.2)</f>
        <v>0</v>
      </c>
      <c r="AT94" s="2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</sheetData>
  <mergeCells count="93">
    <mergeCell ref="AG7:AJ7"/>
    <mergeCell ref="AL7:AO7"/>
    <mergeCell ref="AQ7:AT7"/>
    <mergeCell ref="X3:AA3"/>
    <mergeCell ref="AB3:AE3"/>
    <mergeCell ref="AG6:AJ6"/>
    <mergeCell ref="AL6:AO6"/>
    <mergeCell ref="AQ6:AT6"/>
    <mergeCell ref="K1:S2"/>
    <mergeCell ref="C3:D4"/>
    <mergeCell ref="E3:G3"/>
    <mergeCell ref="H3:O3"/>
    <mergeCell ref="P3:W3"/>
    <mergeCell ref="AG13:AJ13"/>
    <mergeCell ref="AL13:AO13"/>
    <mergeCell ref="AQ13:AT13"/>
    <mergeCell ref="AG14:AJ14"/>
    <mergeCell ref="AL14:AO14"/>
    <mergeCell ref="AQ14:AT14"/>
    <mergeCell ref="AG19:AJ19"/>
    <mergeCell ref="AL19:AO19"/>
    <mergeCell ref="AQ19:AT19"/>
    <mergeCell ref="AG20:AJ20"/>
    <mergeCell ref="AL20:AO20"/>
    <mergeCell ref="AQ20:AT20"/>
    <mergeCell ref="AG26:AJ26"/>
    <mergeCell ref="AL26:AO26"/>
    <mergeCell ref="AQ26:AT26"/>
    <mergeCell ref="AG27:AJ27"/>
    <mergeCell ref="AL27:AO27"/>
    <mergeCell ref="AQ27:AT27"/>
    <mergeCell ref="K35:S36"/>
    <mergeCell ref="C37:D38"/>
    <mergeCell ref="E37:G37"/>
    <mergeCell ref="H37:O37"/>
    <mergeCell ref="P37:W37"/>
    <mergeCell ref="X37:AA37"/>
    <mergeCell ref="AB37:AE37"/>
    <mergeCell ref="AG40:AJ40"/>
    <mergeCell ref="AL40:AO40"/>
    <mergeCell ref="AQ40:AT40"/>
    <mergeCell ref="AG41:AJ41"/>
    <mergeCell ref="AL41:AO41"/>
    <mergeCell ref="AQ41:AT41"/>
    <mergeCell ref="AG47:AJ47"/>
    <mergeCell ref="AL47:AO47"/>
    <mergeCell ref="AQ47:AT47"/>
    <mergeCell ref="AG48:AJ48"/>
    <mergeCell ref="AL48:AO48"/>
    <mergeCell ref="AQ48:AT48"/>
    <mergeCell ref="AG53:AJ53"/>
    <mergeCell ref="AL53:AO53"/>
    <mergeCell ref="AQ53:AT53"/>
    <mergeCell ref="AG54:AJ54"/>
    <mergeCell ref="AL54:AO54"/>
    <mergeCell ref="AQ54:AT54"/>
    <mergeCell ref="AG60:AJ60"/>
    <mergeCell ref="AL60:AO60"/>
    <mergeCell ref="AQ60:AT60"/>
    <mergeCell ref="AG61:AJ61"/>
    <mergeCell ref="AL61:AO61"/>
    <mergeCell ref="AQ61:AT61"/>
    <mergeCell ref="K70:S71"/>
    <mergeCell ref="AG70:AJ70"/>
    <mergeCell ref="AL70:AO70"/>
    <mergeCell ref="AQ70:AT70"/>
    <mergeCell ref="AG71:AJ71"/>
    <mergeCell ref="AL71:AO71"/>
    <mergeCell ref="AQ71:AT71"/>
    <mergeCell ref="C72:D73"/>
    <mergeCell ref="E72:G72"/>
    <mergeCell ref="H72:O72"/>
    <mergeCell ref="P72:W72"/>
    <mergeCell ref="X72:AA72"/>
    <mergeCell ref="AB72:AE72"/>
    <mergeCell ref="AG77:AJ77"/>
    <mergeCell ref="AL77:AO77"/>
    <mergeCell ref="AQ77:AT77"/>
    <mergeCell ref="AG78:AJ78"/>
    <mergeCell ref="AL78:AO78"/>
    <mergeCell ref="AQ78:AT78"/>
    <mergeCell ref="AG83:AJ83"/>
    <mergeCell ref="AL83:AO83"/>
    <mergeCell ref="AQ83:AT83"/>
    <mergeCell ref="AG84:AJ84"/>
    <mergeCell ref="AL84:AO84"/>
    <mergeCell ref="AQ84:AT84"/>
    <mergeCell ref="AG90:AJ90"/>
    <mergeCell ref="AL90:AO90"/>
    <mergeCell ref="AQ90:AT90"/>
    <mergeCell ref="AG91:AJ91"/>
    <mergeCell ref="AL91:AO91"/>
    <mergeCell ref="AQ91:AT9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T587"/>
  <sheetViews>
    <sheetView workbookViewId="0"/>
  </sheetViews>
  <sheetFormatPr baseColWidth="10" defaultRowHeight="15" x14ac:dyDescent="0.25"/>
  <cols>
    <col min="1" max="1" width="11.42578125" style="2"/>
    <col min="2" max="2" width="11.42578125" style="112"/>
    <col min="3" max="3" width="34.140625" customWidth="1"/>
    <col min="6" max="6" width="11.42578125" customWidth="1"/>
    <col min="9" max="9" width="11.42578125" hidden="1" customWidth="1"/>
    <col min="12" max="12" width="0" hidden="1" customWidth="1"/>
    <col min="15" max="15" width="0" hidden="1" customWidth="1"/>
    <col min="17" max="17" width="0" hidden="1" customWidth="1"/>
    <col min="20" max="20" width="0" hidden="1" customWidth="1"/>
    <col min="23" max="23" width="11.42578125" hidden="1" customWidth="1"/>
    <col min="25" max="25" width="0" hidden="1" customWidth="1"/>
    <col min="27" max="27" width="0" hidden="1" customWidth="1"/>
    <col min="29" max="29" width="0" hidden="1" customWidth="1"/>
    <col min="31" max="31" width="0" hidden="1" customWidth="1"/>
  </cols>
  <sheetData>
    <row r="1" spans="1:46" x14ac:dyDescent="0.25">
      <c r="C1" s="10"/>
      <c r="D1" s="12"/>
      <c r="E1" s="12"/>
      <c r="F1" s="12"/>
      <c r="G1" s="12"/>
      <c r="H1" s="12"/>
      <c r="I1" s="12"/>
      <c r="J1" s="12"/>
      <c r="K1" s="208" t="s">
        <v>1</v>
      </c>
      <c r="L1" s="208"/>
      <c r="M1" s="208"/>
      <c r="N1" s="208"/>
      <c r="O1" s="208"/>
      <c r="P1" s="208"/>
      <c r="Q1" s="208"/>
      <c r="R1" s="208"/>
      <c r="S1" s="208"/>
      <c r="T1" s="125"/>
      <c r="U1" s="12"/>
      <c r="V1" s="12"/>
      <c r="W1" s="12"/>
      <c r="X1" s="12"/>
      <c r="Y1" s="12"/>
      <c r="Z1" s="12"/>
      <c r="AA1" s="12"/>
      <c r="AB1" s="12"/>
      <c r="AC1" s="12"/>
      <c r="AD1" s="12"/>
      <c r="AE1" s="75"/>
      <c r="AF1" s="87"/>
    </row>
    <row r="2" spans="1:46" ht="15.75" thickBot="1" x14ac:dyDescent="0.3">
      <c r="C2" s="11"/>
      <c r="D2" s="13"/>
      <c r="E2" s="13"/>
      <c r="F2" s="13"/>
      <c r="G2" s="13"/>
      <c r="H2" s="13"/>
      <c r="I2" s="13"/>
      <c r="J2" s="13"/>
      <c r="K2" s="209"/>
      <c r="L2" s="209"/>
      <c r="M2" s="209"/>
      <c r="N2" s="209"/>
      <c r="O2" s="209"/>
      <c r="P2" s="209"/>
      <c r="Q2" s="209"/>
      <c r="R2" s="209"/>
      <c r="S2" s="209"/>
      <c r="T2" s="69"/>
      <c r="U2" s="13"/>
      <c r="V2" s="13"/>
      <c r="W2" s="13"/>
      <c r="X2" s="52"/>
      <c r="Y2" s="13"/>
      <c r="Z2" s="13"/>
      <c r="AA2" s="13"/>
      <c r="AB2" s="52"/>
      <c r="AC2" s="13"/>
      <c r="AD2" s="13"/>
      <c r="AE2" s="76"/>
      <c r="AF2" s="87"/>
    </row>
    <row r="3" spans="1:46" ht="15.75" thickBot="1" x14ac:dyDescent="0.3">
      <c r="C3" s="210"/>
      <c r="D3" s="211"/>
      <c r="E3" s="205"/>
      <c r="F3" s="206"/>
      <c r="G3" s="207"/>
      <c r="H3" s="205" t="s">
        <v>2</v>
      </c>
      <c r="I3" s="206"/>
      <c r="J3" s="206"/>
      <c r="K3" s="206"/>
      <c r="L3" s="206"/>
      <c r="M3" s="206"/>
      <c r="N3" s="206"/>
      <c r="O3" s="207"/>
      <c r="P3" s="205" t="s">
        <v>3</v>
      </c>
      <c r="Q3" s="206"/>
      <c r="R3" s="206"/>
      <c r="S3" s="206"/>
      <c r="T3" s="206"/>
      <c r="U3" s="206"/>
      <c r="V3" s="206"/>
      <c r="W3" s="207"/>
      <c r="X3" s="205" t="s">
        <v>29</v>
      </c>
      <c r="Y3" s="206"/>
      <c r="Z3" s="206"/>
      <c r="AA3" s="206"/>
      <c r="AB3" s="205" t="s">
        <v>28</v>
      </c>
      <c r="AC3" s="206"/>
      <c r="AD3" s="206"/>
      <c r="AE3" s="207"/>
      <c r="AF3" s="87"/>
    </row>
    <row r="4" spans="1:46" ht="45.75" thickBot="1" x14ac:dyDescent="0.3">
      <c r="C4" s="212"/>
      <c r="D4" s="213"/>
      <c r="E4" s="20" t="s">
        <v>34</v>
      </c>
      <c r="F4" s="20" t="s">
        <v>35</v>
      </c>
      <c r="G4" s="20" t="s">
        <v>36</v>
      </c>
      <c r="H4" s="19" t="s">
        <v>7</v>
      </c>
      <c r="I4" s="21"/>
      <c r="J4" s="20" t="s">
        <v>8</v>
      </c>
      <c r="K4" s="20" t="s">
        <v>9</v>
      </c>
      <c r="L4" s="20"/>
      <c r="M4" s="29" t="s">
        <v>10</v>
      </c>
      <c r="N4" s="29" t="s">
        <v>27</v>
      </c>
      <c r="O4" s="30"/>
      <c r="P4" s="21" t="s">
        <v>7</v>
      </c>
      <c r="Q4" s="21"/>
      <c r="R4" s="20" t="s">
        <v>8</v>
      </c>
      <c r="S4" s="20" t="s">
        <v>9</v>
      </c>
      <c r="T4" s="20"/>
      <c r="U4" s="29" t="s">
        <v>10</v>
      </c>
      <c r="V4" s="29" t="s">
        <v>27</v>
      </c>
      <c r="W4" s="29"/>
      <c r="X4" s="89" t="s">
        <v>7</v>
      </c>
      <c r="Y4" s="28"/>
      <c r="Z4" s="29" t="s">
        <v>11</v>
      </c>
      <c r="AA4" s="29"/>
      <c r="AB4" s="89" t="s">
        <v>7</v>
      </c>
      <c r="AC4" s="28"/>
      <c r="AD4" s="29" t="s">
        <v>11</v>
      </c>
      <c r="AE4" s="30"/>
      <c r="AF4" s="87"/>
    </row>
    <row r="5" spans="1:46" s="190" customFormat="1" ht="15.75" thickBot="1" x14ac:dyDescent="0.3">
      <c r="A5" s="176" t="s">
        <v>113</v>
      </c>
      <c r="B5" s="177"/>
      <c r="C5" s="178" t="s">
        <v>0</v>
      </c>
      <c r="D5" s="179" t="s">
        <v>6</v>
      </c>
      <c r="E5" s="180"/>
      <c r="F5" s="180"/>
      <c r="G5" s="180"/>
      <c r="H5" s="181"/>
      <c r="I5" s="181"/>
      <c r="J5" s="181"/>
      <c r="K5" s="181"/>
      <c r="L5" s="181"/>
      <c r="M5" s="181"/>
      <c r="N5" s="182"/>
      <c r="O5" s="183"/>
      <c r="P5" s="181"/>
      <c r="Q5" s="181"/>
      <c r="R5" s="181"/>
      <c r="S5" s="181"/>
      <c r="T5" s="181"/>
      <c r="U5" s="184"/>
      <c r="V5" s="182"/>
      <c r="W5" s="181"/>
      <c r="X5" s="185"/>
      <c r="Y5" s="186"/>
      <c r="Z5" s="187"/>
      <c r="AA5" s="186"/>
      <c r="AB5" s="185"/>
      <c r="AC5" s="186"/>
      <c r="AD5" s="187"/>
      <c r="AE5" s="188"/>
      <c r="AF5" s="189"/>
    </row>
    <row r="6" spans="1:46" ht="15.75" thickBot="1" x14ac:dyDescent="0.3">
      <c r="B6" s="112" t="s">
        <v>48</v>
      </c>
      <c r="C6" s="15"/>
      <c r="D6" s="66"/>
      <c r="E6" s="80"/>
      <c r="F6" s="80"/>
      <c r="G6" s="91" t="e">
        <f>IF(ISBLANK(N6),"",AVERAGE(N6,V6))</f>
        <v>#DIV/0!</v>
      </c>
      <c r="H6" s="84"/>
      <c r="I6" s="85"/>
      <c r="J6" s="39"/>
      <c r="K6" s="39"/>
      <c r="L6" s="39"/>
      <c r="M6" s="39"/>
      <c r="N6" s="110" t="e">
        <f>J6/M6</f>
        <v>#DIV/0!</v>
      </c>
      <c r="O6" s="49"/>
      <c r="P6" s="33"/>
      <c r="Q6" s="70"/>
      <c r="R6" s="8"/>
      <c r="S6" s="8"/>
      <c r="T6" s="8"/>
      <c r="U6" s="39"/>
      <c r="V6" s="55" t="e">
        <f>R6/U6</f>
        <v>#DIV/0!</v>
      </c>
      <c r="W6" s="48"/>
      <c r="X6" s="56"/>
      <c r="Y6" s="71"/>
      <c r="Z6" s="60"/>
      <c r="AA6" s="60"/>
      <c r="AB6" s="56"/>
      <c r="AC6" s="71"/>
      <c r="AD6" s="60"/>
      <c r="AE6" s="61"/>
      <c r="AF6" s="87"/>
      <c r="AG6" s="202" t="s">
        <v>20</v>
      </c>
      <c r="AH6" s="202"/>
      <c r="AI6" s="202"/>
      <c r="AJ6" s="202"/>
      <c r="AL6" s="203" t="s">
        <v>26</v>
      </c>
      <c r="AM6" s="203"/>
      <c r="AN6" s="203"/>
      <c r="AO6" s="203"/>
      <c r="AQ6" s="204" t="s">
        <v>30</v>
      </c>
      <c r="AR6" s="204"/>
      <c r="AS6" s="204"/>
      <c r="AT6" s="204"/>
    </row>
    <row r="7" spans="1:46" ht="15.75" thickBot="1" x14ac:dyDescent="0.3">
      <c r="B7" s="112" t="s">
        <v>48</v>
      </c>
      <c r="C7" s="15"/>
      <c r="D7" s="35"/>
      <c r="E7" s="80"/>
      <c r="F7" s="80"/>
      <c r="G7" s="91" t="e">
        <f t="shared" ref="G7:G29" si="0">IF(ISBLANK(N7),"",AVERAGE(N7,V7))</f>
        <v>#DIV/0!</v>
      </c>
      <c r="H7" s="84"/>
      <c r="I7" s="85"/>
      <c r="J7" s="39"/>
      <c r="K7" s="39"/>
      <c r="L7" s="39"/>
      <c r="M7" s="39"/>
      <c r="N7" s="110" t="e">
        <f t="shared" ref="N7:N30" si="1">J7/M7</f>
        <v>#DIV/0!</v>
      </c>
      <c r="O7" s="49"/>
      <c r="P7" s="33"/>
      <c r="Q7" s="70"/>
      <c r="R7" s="8"/>
      <c r="S7" s="8"/>
      <c r="T7" s="8"/>
      <c r="U7" s="39"/>
      <c r="V7" s="55" t="e">
        <f t="shared" ref="V7:V30" si="2">R7/U7</f>
        <v>#DIV/0!</v>
      </c>
      <c r="W7" s="48"/>
      <c r="X7" s="56"/>
      <c r="Y7" s="71"/>
      <c r="Z7" s="60"/>
      <c r="AA7" s="60"/>
      <c r="AB7" s="56"/>
      <c r="AC7" s="71"/>
      <c r="AD7" s="60"/>
      <c r="AE7" s="61"/>
      <c r="AF7" s="87"/>
      <c r="AG7" s="201" t="s">
        <v>12</v>
      </c>
      <c r="AH7" s="201"/>
      <c r="AI7" s="201"/>
      <c r="AJ7" s="201"/>
      <c r="AL7" s="201" t="s">
        <v>12</v>
      </c>
      <c r="AM7" s="201"/>
      <c r="AN7" s="201"/>
      <c r="AO7" s="201"/>
      <c r="AQ7" s="201" t="s">
        <v>12</v>
      </c>
      <c r="AR7" s="201"/>
      <c r="AS7" s="201"/>
      <c r="AT7" s="201"/>
    </row>
    <row r="8" spans="1:46" ht="15.75" thickBot="1" x14ac:dyDescent="0.3">
      <c r="B8" s="112" t="s">
        <v>48</v>
      </c>
      <c r="C8" s="15"/>
      <c r="D8" s="35"/>
      <c r="E8" s="80"/>
      <c r="F8" s="80"/>
      <c r="G8" s="91" t="e">
        <f t="shared" si="0"/>
        <v>#DIV/0!</v>
      </c>
      <c r="H8" s="84"/>
      <c r="I8" s="85"/>
      <c r="J8" s="39"/>
      <c r="K8" s="39"/>
      <c r="L8" s="39"/>
      <c r="M8" s="39"/>
      <c r="N8" s="110" t="e">
        <f t="shared" si="1"/>
        <v>#DIV/0!</v>
      </c>
      <c r="O8" s="49"/>
      <c r="P8" s="33"/>
      <c r="Q8" s="70"/>
      <c r="R8" s="8"/>
      <c r="S8" s="8"/>
      <c r="T8" s="8"/>
      <c r="U8" s="39"/>
      <c r="V8" s="55" t="e">
        <f t="shared" si="2"/>
        <v>#DIV/0!</v>
      </c>
      <c r="W8" s="48"/>
      <c r="X8" s="56"/>
      <c r="Y8" s="71"/>
      <c r="Z8" s="60"/>
      <c r="AA8" s="60"/>
      <c r="AB8" s="56"/>
      <c r="AC8" s="71"/>
      <c r="AD8" s="60"/>
      <c r="AE8" s="61"/>
      <c r="AF8" s="87"/>
      <c r="AG8" s="15" t="s">
        <v>13</v>
      </c>
      <c r="AH8" s="16" t="s">
        <v>14</v>
      </c>
      <c r="AI8" s="38">
        <f>H31+(H31*0.2)</f>
        <v>0</v>
      </c>
      <c r="AJ8" s="26"/>
      <c r="AL8" s="15" t="s">
        <v>13</v>
      </c>
      <c r="AM8" s="16" t="s">
        <v>14</v>
      </c>
      <c r="AN8" s="38">
        <f>P31+(P31*0.2)</f>
        <v>0</v>
      </c>
      <c r="AO8" s="26"/>
      <c r="AQ8" s="15" t="s">
        <v>13</v>
      </c>
      <c r="AR8" s="16" t="s">
        <v>14</v>
      </c>
      <c r="AS8" s="38">
        <f>X31+(X31*0.2)</f>
        <v>0</v>
      </c>
      <c r="AT8" s="26"/>
    </row>
    <row r="9" spans="1:46" ht="15.75" thickBot="1" x14ac:dyDescent="0.3">
      <c r="B9" s="112" t="s">
        <v>48</v>
      </c>
      <c r="C9" s="15"/>
      <c r="D9" s="35"/>
      <c r="E9" s="80"/>
      <c r="F9" s="80"/>
      <c r="G9" s="91" t="e">
        <f t="shared" si="0"/>
        <v>#DIV/0!</v>
      </c>
      <c r="H9" s="84"/>
      <c r="I9" s="85"/>
      <c r="J9" s="39"/>
      <c r="K9" s="39"/>
      <c r="L9" s="39"/>
      <c r="M9" s="39"/>
      <c r="N9" s="110" t="e">
        <f t="shared" si="1"/>
        <v>#DIV/0!</v>
      </c>
      <c r="O9" s="49"/>
      <c r="P9" s="33"/>
      <c r="Q9" s="70"/>
      <c r="R9" s="39"/>
      <c r="S9" s="39"/>
      <c r="T9" s="8"/>
      <c r="U9" s="39"/>
      <c r="V9" s="55" t="e">
        <f t="shared" si="2"/>
        <v>#DIV/0!</v>
      </c>
      <c r="W9" s="48"/>
      <c r="X9" s="56"/>
      <c r="Y9" s="71"/>
      <c r="Z9" s="60"/>
      <c r="AA9" s="60"/>
      <c r="AB9" s="56"/>
      <c r="AC9" s="71"/>
      <c r="AD9" s="60"/>
      <c r="AE9" s="61"/>
      <c r="AF9" s="87"/>
      <c r="AG9" s="15" t="s">
        <v>15</v>
      </c>
      <c r="AH9" s="16" t="s">
        <v>17</v>
      </c>
      <c r="AI9" s="38">
        <f>AI10+0.00001</f>
        <v>1.0000000000000001E-5</v>
      </c>
      <c r="AJ9" s="38">
        <f>AI8-0.00001</f>
        <v>-1.0000000000000001E-5</v>
      </c>
      <c r="AL9" s="15" t="s">
        <v>15</v>
      </c>
      <c r="AM9" s="16" t="s">
        <v>17</v>
      </c>
      <c r="AN9" s="38">
        <f>AN10+0.00001</f>
        <v>1.0000000000000001E-5</v>
      </c>
      <c r="AO9" s="38">
        <f>AN8-0.00001</f>
        <v>-1.0000000000000001E-5</v>
      </c>
      <c r="AQ9" s="15" t="s">
        <v>15</v>
      </c>
      <c r="AR9" s="16" t="s">
        <v>17</v>
      </c>
      <c r="AS9" s="38">
        <f>AS10+0.00001</f>
        <v>1.0000000000000001E-5</v>
      </c>
      <c r="AT9" s="38">
        <f>AS8-0.0001</f>
        <v>-1E-4</v>
      </c>
    </row>
    <row r="10" spans="1:46" ht="15.75" thickBot="1" x14ac:dyDescent="0.3">
      <c r="B10" s="112" t="s">
        <v>48</v>
      </c>
      <c r="C10" s="15"/>
      <c r="D10" s="35"/>
      <c r="E10" s="80"/>
      <c r="F10" s="80"/>
      <c r="G10" s="91" t="e">
        <f t="shared" si="0"/>
        <v>#DIV/0!</v>
      </c>
      <c r="H10" s="84"/>
      <c r="I10" s="85"/>
      <c r="J10" s="39"/>
      <c r="K10" s="39"/>
      <c r="L10" s="39"/>
      <c r="M10" s="39"/>
      <c r="N10" s="110" t="e">
        <f t="shared" si="1"/>
        <v>#DIV/0!</v>
      </c>
      <c r="O10" s="49"/>
      <c r="P10" s="33"/>
      <c r="Q10" s="70"/>
      <c r="R10" s="39"/>
      <c r="S10" s="39"/>
      <c r="T10" s="8"/>
      <c r="U10" s="39"/>
      <c r="V10" s="55" t="e">
        <f t="shared" si="2"/>
        <v>#DIV/0!</v>
      </c>
      <c r="W10" s="48"/>
      <c r="X10" s="56"/>
      <c r="Y10" s="71"/>
      <c r="Z10" s="60"/>
      <c r="AA10" s="60"/>
      <c r="AB10" s="56"/>
      <c r="AC10" s="71"/>
      <c r="AD10" s="60"/>
      <c r="AE10" s="61"/>
      <c r="AF10" s="87"/>
      <c r="AG10" s="15" t="s">
        <v>16</v>
      </c>
      <c r="AH10" s="16" t="s">
        <v>18</v>
      </c>
      <c r="AI10" s="38">
        <f>H31-(H31*0.2)</f>
        <v>0</v>
      </c>
      <c r="AJ10" s="26"/>
      <c r="AL10" s="15" t="s">
        <v>16</v>
      </c>
      <c r="AM10" s="16" t="s">
        <v>18</v>
      </c>
      <c r="AN10" s="38">
        <f>P31-(P31*0.2)</f>
        <v>0</v>
      </c>
      <c r="AO10" s="26"/>
      <c r="AQ10" s="15" t="s">
        <v>16</v>
      </c>
      <c r="AR10" s="16" t="s">
        <v>18</v>
      </c>
      <c r="AS10" s="38">
        <f>X31-(X31*0.2)</f>
        <v>0</v>
      </c>
      <c r="AT10" s="26"/>
    </row>
    <row r="11" spans="1:46" ht="15.75" thickBot="1" x14ac:dyDescent="0.3">
      <c r="B11" s="112" t="s">
        <v>48</v>
      </c>
      <c r="C11" s="15"/>
      <c r="D11" s="35"/>
      <c r="E11" s="80"/>
      <c r="F11" s="80"/>
      <c r="G11" s="91" t="e">
        <f t="shared" si="0"/>
        <v>#DIV/0!</v>
      </c>
      <c r="H11" s="84"/>
      <c r="I11" s="85"/>
      <c r="J11" s="39"/>
      <c r="K11" s="39"/>
      <c r="L11" s="39"/>
      <c r="M11" s="39"/>
      <c r="N11" s="110" t="e">
        <f t="shared" si="1"/>
        <v>#DIV/0!</v>
      </c>
      <c r="O11" s="49"/>
      <c r="P11" s="33"/>
      <c r="Q11" s="70"/>
      <c r="R11" s="39"/>
      <c r="S11" s="39"/>
      <c r="T11" s="8"/>
      <c r="U11" s="39"/>
      <c r="V11" s="55" t="e">
        <f t="shared" si="2"/>
        <v>#DIV/0!</v>
      </c>
      <c r="W11" s="49"/>
      <c r="X11" s="56"/>
      <c r="Y11" s="71"/>
      <c r="Z11" s="60"/>
      <c r="AA11" s="60"/>
      <c r="AB11" s="56"/>
      <c r="AC11" s="71"/>
      <c r="AD11" s="60"/>
      <c r="AE11" s="61"/>
      <c r="AF11" s="87"/>
    </row>
    <row r="12" spans="1:46" ht="15.75" thickBot="1" x14ac:dyDescent="0.3">
      <c r="B12" s="112" t="s">
        <v>48</v>
      </c>
      <c r="C12" s="15"/>
      <c r="D12" s="35"/>
      <c r="E12" s="80"/>
      <c r="F12" s="80"/>
      <c r="G12" s="91" t="e">
        <f t="shared" si="0"/>
        <v>#DIV/0!</v>
      </c>
      <c r="H12" s="84"/>
      <c r="I12" s="85"/>
      <c r="J12" s="39"/>
      <c r="K12" s="39"/>
      <c r="L12" s="39"/>
      <c r="M12" s="39"/>
      <c r="N12" s="110" t="e">
        <f t="shared" si="1"/>
        <v>#DIV/0!</v>
      </c>
      <c r="O12" s="49"/>
      <c r="P12" s="33"/>
      <c r="Q12" s="70"/>
      <c r="R12" s="39"/>
      <c r="S12" s="39"/>
      <c r="T12" s="8"/>
      <c r="U12" s="39"/>
      <c r="V12" s="55" t="e">
        <f t="shared" si="2"/>
        <v>#DIV/0!</v>
      </c>
      <c r="W12" s="49"/>
      <c r="X12" s="56"/>
      <c r="Y12" s="71"/>
      <c r="Z12" s="60"/>
      <c r="AA12" s="60"/>
      <c r="AB12" s="56"/>
      <c r="AC12" s="71"/>
      <c r="AD12" s="60"/>
      <c r="AE12" s="61"/>
      <c r="AF12" s="87"/>
    </row>
    <row r="13" spans="1:46" ht="15.75" thickBot="1" x14ac:dyDescent="0.3">
      <c r="B13" s="112" t="s">
        <v>48</v>
      </c>
      <c r="C13" s="15"/>
      <c r="D13" s="35"/>
      <c r="E13" s="80"/>
      <c r="F13" s="80"/>
      <c r="G13" s="91" t="e">
        <f t="shared" si="0"/>
        <v>#DIV/0!</v>
      </c>
      <c r="H13" s="84"/>
      <c r="I13" s="85"/>
      <c r="J13" s="39"/>
      <c r="K13" s="39"/>
      <c r="L13" s="39"/>
      <c r="M13" s="39"/>
      <c r="N13" s="110" t="e">
        <f t="shared" si="1"/>
        <v>#DIV/0!</v>
      </c>
      <c r="O13" s="49"/>
      <c r="P13" s="33"/>
      <c r="Q13" s="70"/>
      <c r="R13" s="39"/>
      <c r="S13" s="39"/>
      <c r="T13" s="8"/>
      <c r="U13" s="39"/>
      <c r="V13" s="55" t="e">
        <f t="shared" si="2"/>
        <v>#DIV/0!</v>
      </c>
      <c r="W13" s="49"/>
      <c r="X13" s="56"/>
      <c r="Y13" s="71"/>
      <c r="Z13" s="60"/>
      <c r="AA13" s="60"/>
      <c r="AB13" s="56"/>
      <c r="AC13" s="71"/>
      <c r="AD13" s="60"/>
      <c r="AE13" s="61"/>
      <c r="AF13" s="87"/>
      <c r="AG13" s="202" t="s">
        <v>21</v>
      </c>
      <c r="AH13" s="202"/>
      <c r="AI13" s="202"/>
      <c r="AJ13" s="202"/>
      <c r="AL13" s="203" t="s">
        <v>25</v>
      </c>
      <c r="AM13" s="203"/>
      <c r="AN13" s="203"/>
      <c r="AO13" s="203"/>
      <c r="AQ13" s="204" t="s">
        <v>31</v>
      </c>
      <c r="AR13" s="204"/>
      <c r="AS13" s="204"/>
      <c r="AT13" s="204"/>
    </row>
    <row r="14" spans="1:46" ht="15.75" thickBot="1" x14ac:dyDescent="0.3">
      <c r="B14" s="112" t="s">
        <v>48</v>
      </c>
      <c r="C14" s="15"/>
      <c r="D14" s="35"/>
      <c r="E14" s="80"/>
      <c r="F14" s="80"/>
      <c r="G14" s="91" t="e">
        <f t="shared" si="0"/>
        <v>#DIV/0!</v>
      </c>
      <c r="H14" s="84"/>
      <c r="I14" s="85"/>
      <c r="J14" s="39"/>
      <c r="K14" s="39"/>
      <c r="L14" s="39"/>
      <c r="M14" s="39"/>
      <c r="N14" s="110" t="e">
        <f t="shared" si="1"/>
        <v>#DIV/0!</v>
      </c>
      <c r="O14" s="49"/>
      <c r="P14" s="33"/>
      <c r="Q14" s="70"/>
      <c r="R14" s="39"/>
      <c r="S14" s="39"/>
      <c r="T14" s="8"/>
      <c r="U14" s="39"/>
      <c r="V14" s="55" t="e">
        <f t="shared" si="2"/>
        <v>#DIV/0!</v>
      </c>
      <c r="W14" s="49"/>
      <c r="X14" s="56"/>
      <c r="Y14" s="71"/>
      <c r="Z14" s="60"/>
      <c r="AA14" s="60"/>
      <c r="AB14" s="56"/>
      <c r="AC14" s="71"/>
      <c r="AD14" s="60"/>
      <c r="AE14" s="61"/>
      <c r="AF14" s="87"/>
      <c r="AG14" s="201" t="s">
        <v>12</v>
      </c>
      <c r="AH14" s="201"/>
      <c r="AI14" s="201"/>
      <c r="AJ14" s="201"/>
      <c r="AL14" s="201" t="s">
        <v>12</v>
      </c>
      <c r="AM14" s="201"/>
      <c r="AN14" s="201"/>
      <c r="AO14" s="201"/>
      <c r="AQ14" s="201" t="s">
        <v>12</v>
      </c>
      <c r="AR14" s="201"/>
      <c r="AS14" s="201"/>
      <c r="AT14" s="201"/>
    </row>
    <row r="15" spans="1:46" ht="15.75" thickBot="1" x14ac:dyDescent="0.3">
      <c r="B15" s="112" t="s">
        <v>48</v>
      </c>
      <c r="C15" s="15"/>
      <c r="D15" s="35"/>
      <c r="E15" s="80"/>
      <c r="F15" s="80"/>
      <c r="G15" s="91" t="e">
        <f t="shared" si="0"/>
        <v>#DIV/0!</v>
      </c>
      <c r="H15" s="84"/>
      <c r="I15" s="85"/>
      <c r="J15" s="39"/>
      <c r="K15" s="39"/>
      <c r="L15" s="39"/>
      <c r="M15" s="39"/>
      <c r="N15" s="110" t="e">
        <f t="shared" si="1"/>
        <v>#DIV/0!</v>
      </c>
      <c r="O15" s="49"/>
      <c r="P15" s="33"/>
      <c r="Q15" s="70"/>
      <c r="R15" s="39"/>
      <c r="S15" s="39"/>
      <c r="T15" s="8"/>
      <c r="U15" s="39"/>
      <c r="V15" s="55" t="e">
        <f t="shared" si="2"/>
        <v>#DIV/0!</v>
      </c>
      <c r="W15" s="49"/>
      <c r="X15" s="56"/>
      <c r="Y15" s="71"/>
      <c r="Z15" s="60"/>
      <c r="AA15" s="60"/>
      <c r="AB15" s="56"/>
      <c r="AC15" s="71"/>
      <c r="AD15" s="60"/>
      <c r="AE15" s="61"/>
      <c r="AF15" s="87"/>
      <c r="AG15" s="15" t="s">
        <v>13</v>
      </c>
      <c r="AH15" s="16" t="s">
        <v>14</v>
      </c>
      <c r="AI15" s="42">
        <f>J31+(J31*0.2)</f>
        <v>0</v>
      </c>
      <c r="AJ15" s="26"/>
      <c r="AL15" s="15" t="s">
        <v>13</v>
      </c>
      <c r="AM15" s="16" t="s">
        <v>14</v>
      </c>
      <c r="AN15" s="42">
        <f>R31+(R31*0.2)</f>
        <v>0</v>
      </c>
      <c r="AO15" s="26"/>
      <c r="AQ15" s="15" t="s">
        <v>13</v>
      </c>
      <c r="AR15" s="16" t="s">
        <v>14</v>
      </c>
      <c r="AS15" s="42">
        <f>Z31+(Z31*0.2)</f>
        <v>0</v>
      </c>
      <c r="AT15" s="26"/>
    </row>
    <row r="16" spans="1:46" ht="15.75" thickBot="1" x14ac:dyDescent="0.3">
      <c r="B16" s="112" t="s">
        <v>48</v>
      </c>
      <c r="C16" s="15"/>
      <c r="D16" s="35"/>
      <c r="E16" s="80"/>
      <c r="F16" s="80"/>
      <c r="G16" s="91" t="e">
        <f t="shared" si="0"/>
        <v>#DIV/0!</v>
      </c>
      <c r="H16" s="84"/>
      <c r="I16" s="85"/>
      <c r="J16" s="39"/>
      <c r="K16" s="39"/>
      <c r="L16" s="39"/>
      <c r="M16" s="39"/>
      <c r="N16" s="110" t="e">
        <f t="shared" si="1"/>
        <v>#DIV/0!</v>
      </c>
      <c r="O16" s="49"/>
      <c r="P16" s="33"/>
      <c r="Q16" s="70"/>
      <c r="R16" s="39"/>
      <c r="S16" s="39"/>
      <c r="T16" s="8"/>
      <c r="U16" s="8"/>
      <c r="V16" s="55" t="e">
        <f t="shared" si="2"/>
        <v>#DIV/0!</v>
      </c>
      <c r="W16" s="49"/>
      <c r="X16" s="56"/>
      <c r="Y16" s="71"/>
      <c r="Z16" s="60"/>
      <c r="AA16" s="60"/>
      <c r="AB16" s="56"/>
      <c r="AC16" s="71"/>
      <c r="AD16" s="60"/>
      <c r="AE16" s="61"/>
      <c r="AF16" s="87"/>
      <c r="AG16" s="15" t="s">
        <v>15</v>
      </c>
      <c r="AH16" s="16" t="s">
        <v>17</v>
      </c>
      <c r="AI16" s="42">
        <f>AI17+1</f>
        <v>1</v>
      </c>
      <c r="AJ16" s="43">
        <f>AI15-1</f>
        <v>-1</v>
      </c>
      <c r="AL16" s="15" t="s">
        <v>15</v>
      </c>
      <c r="AM16" s="16" t="s">
        <v>17</v>
      </c>
      <c r="AN16" s="42">
        <f>AN17+1</f>
        <v>1</v>
      </c>
      <c r="AO16" s="43">
        <f>AN15-1</f>
        <v>-1</v>
      </c>
      <c r="AQ16" s="15" t="s">
        <v>15</v>
      </c>
      <c r="AR16" s="16" t="s">
        <v>17</v>
      </c>
      <c r="AS16" s="42">
        <f>AS17+0.01</f>
        <v>0.01</v>
      </c>
      <c r="AT16" s="42">
        <f>AS15-0.1</f>
        <v>-0.1</v>
      </c>
    </row>
    <row r="17" spans="2:46" ht="15.75" thickBot="1" x14ac:dyDescent="0.3">
      <c r="B17" s="112" t="s">
        <v>48</v>
      </c>
      <c r="C17" s="15"/>
      <c r="D17" s="35"/>
      <c r="E17" s="80"/>
      <c r="F17" s="80"/>
      <c r="G17" s="91" t="e">
        <f t="shared" si="0"/>
        <v>#DIV/0!</v>
      </c>
      <c r="H17" s="84"/>
      <c r="I17" s="85"/>
      <c r="J17" s="39"/>
      <c r="K17" s="39"/>
      <c r="L17" s="39"/>
      <c r="M17" s="39"/>
      <c r="N17" s="110" t="e">
        <f t="shared" si="1"/>
        <v>#DIV/0!</v>
      </c>
      <c r="O17" s="49"/>
      <c r="P17" s="33"/>
      <c r="Q17" s="70"/>
      <c r="R17" s="39"/>
      <c r="S17" s="39"/>
      <c r="T17" s="8"/>
      <c r="U17" s="8"/>
      <c r="V17" s="55" t="e">
        <f t="shared" si="2"/>
        <v>#DIV/0!</v>
      </c>
      <c r="W17" s="49"/>
      <c r="X17" s="56"/>
      <c r="Y17" s="71"/>
      <c r="Z17" s="60"/>
      <c r="AA17" s="60"/>
      <c r="AB17" s="56"/>
      <c r="AC17" s="71"/>
      <c r="AD17" s="60"/>
      <c r="AE17" s="61"/>
      <c r="AF17" s="87"/>
      <c r="AG17" s="15" t="s">
        <v>16</v>
      </c>
      <c r="AH17" s="16" t="s">
        <v>18</v>
      </c>
      <c r="AI17" s="42">
        <f>J31-(J31*0.2)</f>
        <v>0</v>
      </c>
      <c r="AJ17" s="26"/>
      <c r="AL17" s="15" t="s">
        <v>16</v>
      </c>
      <c r="AM17" s="16" t="s">
        <v>18</v>
      </c>
      <c r="AN17" s="42">
        <f>R31-(R31*0.2)</f>
        <v>0</v>
      </c>
      <c r="AO17" s="26"/>
      <c r="AQ17" s="15" t="s">
        <v>16</v>
      </c>
      <c r="AR17" s="16" t="s">
        <v>18</v>
      </c>
      <c r="AS17" s="42">
        <f>Z31-(Z31*0.2)</f>
        <v>0</v>
      </c>
      <c r="AT17" s="26"/>
    </row>
    <row r="18" spans="2:46" ht="15.75" thickBot="1" x14ac:dyDescent="0.3">
      <c r="B18" s="112" t="s">
        <v>48</v>
      </c>
      <c r="C18" s="15"/>
      <c r="D18" s="35"/>
      <c r="E18" s="80"/>
      <c r="F18" s="80"/>
      <c r="G18" s="91" t="e">
        <f t="shared" si="0"/>
        <v>#DIV/0!</v>
      </c>
      <c r="H18" s="84"/>
      <c r="I18" s="85"/>
      <c r="J18" s="39"/>
      <c r="K18" s="39"/>
      <c r="L18" s="39"/>
      <c r="M18" s="39"/>
      <c r="N18" s="110" t="e">
        <f t="shared" si="1"/>
        <v>#DIV/0!</v>
      </c>
      <c r="O18" s="49"/>
      <c r="P18" s="33"/>
      <c r="Q18" s="70"/>
      <c r="R18" s="39"/>
      <c r="S18" s="39"/>
      <c r="T18" s="8"/>
      <c r="U18" s="39"/>
      <c r="V18" s="55" t="e">
        <f t="shared" si="2"/>
        <v>#DIV/0!</v>
      </c>
      <c r="W18" s="49"/>
      <c r="X18" s="56"/>
      <c r="Y18" s="71"/>
      <c r="Z18" s="60"/>
      <c r="AA18" s="60"/>
      <c r="AB18" s="56"/>
      <c r="AC18" s="71"/>
      <c r="AD18" s="60"/>
      <c r="AE18" s="61"/>
      <c r="AF18" s="87"/>
      <c r="AI18" s="8"/>
      <c r="AN18" s="8"/>
    </row>
    <row r="19" spans="2:46" ht="15.75" thickBot="1" x14ac:dyDescent="0.3">
      <c r="B19" s="112" t="s">
        <v>48</v>
      </c>
      <c r="C19" s="15"/>
      <c r="D19" s="35"/>
      <c r="E19" s="80"/>
      <c r="F19" s="80"/>
      <c r="G19" s="91" t="e">
        <f t="shared" si="0"/>
        <v>#DIV/0!</v>
      </c>
      <c r="H19" s="84"/>
      <c r="I19" s="85"/>
      <c r="J19" s="39"/>
      <c r="K19" s="39"/>
      <c r="L19" s="39"/>
      <c r="M19" s="39"/>
      <c r="N19" s="110" t="e">
        <f t="shared" si="1"/>
        <v>#DIV/0!</v>
      </c>
      <c r="O19" s="49"/>
      <c r="P19" s="33"/>
      <c r="Q19" s="70"/>
      <c r="R19" s="39"/>
      <c r="S19" s="39"/>
      <c r="T19" s="8"/>
      <c r="U19" s="39"/>
      <c r="V19" s="55" t="e">
        <f t="shared" si="2"/>
        <v>#DIV/0!</v>
      </c>
      <c r="W19" s="49"/>
      <c r="X19" s="56"/>
      <c r="Y19" s="71"/>
      <c r="Z19" s="60"/>
      <c r="AA19" s="60"/>
      <c r="AB19" s="56"/>
      <c r="AC19" s="71"/>
      <c r="AD19" s="60"/>
      <c r="AE19" s="61"/>
      <c r="AF19" s="87"/>
      <c r="AG19" s="202" t="s">
        <v>22</v>
      </c>
      <c r="AH19" s="202"/>
      <c r="AI19" s="202"/>
      <c r="AJ19" s="202"/>
      <c r="AL19" s="203" t="s">
        <v>24</v>
      </c>
      <c r="AM19" s="203"/>
      <c r="AN19" s="203"/>
      <c r="AO19" s="203"/>
      <c r="AQ19" s="204" t="s">
        <v>32</v>
      </c>
      <c r="AR19" s="204"/>
      <c r="AS19" s="204"/>
      <c r="AT19" s="204"/>
    </row>
    <row r="20" spans="2:46" ht="15.75" thickBot="1" x14ac:dyDescent="0.3">
      <c r="B20" s="112" t="s">
        <v>48</v>
      </c>
      <c r="C20" s="15"/>
      <c r="D20" s="35"/>
      <c r="E20" s="80"/>
      <c r="F20" s="80"/>
      <c r="G20" s="91" t="e">
        <f t="shared" si="0"/>
        <v>#DIV/0!</v>
      </c>
      <c r="H20" s="84"/>
      <c r="I20" s="85"/>
      <c r="J20" s="39"/>
      <c r="K20" s="39"/>
      <c r="L20" s="39"/>
      <c r="M20" s="39"/>
      <c r="N20" s="110" t="e">
        <f t="shared" si="1"/>
        <v>#DIV/0!</v>
      </c>
      <c r="O20" s="49"/>
      <c r="P20" s="33"/>
      <c r="Q20" s="70"/>
      <c r="R20" s="39"/>
      <c r="S20" s="39"/>
      <c r="T20" s="8"/>
      <c r="U20" s="39"/>
      <c r="V20" s="55" t="e">
        <f t="shared" si="2"/>
        <v>#DIV/0!</v>
      </c>
      <c r="W20" s="49"/>
      <c r="X20" s="56"/>
      <c r="Y20" s="71"/>
      <c r="Z20" s="60"/>
      <c r="AA20" s="60"/>
      <c r="AB20" s="56"/>
      <c r="AC20" s="71"/>
      <c r="AD20" s="60"/>
      <c r="AE20" s="61"/>
      <c r="AF20" s="87"/>
      <c r="AG20" s="201" t="s">
        <v>12</v>
      </c>
      <c r="AH20" s="201"/>
      <c r="AI20" s="201"/>
      <c r="AJ20" s="201"/>
      <c r="AL20" s="201" t="s">
        <v>12</v>
      </c>
      <c r="AM20" s="201"/>
      <c r="AN20" s="201"/>
      <c r="AO20" s="201"/>
      <c r="AQ20" s="201" t="s">
        <v>12</v>
      </c>
      <c r="AR20" s="201"/>
      <c r="AS20" s="201"/>
      <c r="AT20" s="201"/>
    </row>
    <row r="21" spans="2:46" ht="15.75" thickBot="1" x14ac:dyDescent="0.3">
      <c r="B21" s="112" t="s">
        <v>48</v>
      </c>
      <c r="C21" s="15"/>
      <c r="D21" s="35"/>
      <c r="E21" s="80"/>
      <c r="F21" s="80"/>
      <c r="G21" s="91" t="e">
        <f t="shared" si="0"/>
        <v>#DIV/0!</v>
      </c>
      <c r="H21" s="84"/>
      <c r="I21" s="85"/>
      <c r="J21" s="39"/>
      <c r="K21" s="39"/>
      <c r="L21" s="39"/>
      <c r="M21" s="39"/>
      <c r="N21" s="110" t="e">
        <f t="shared" si="1"/>
        <v>#DIV/0!</v>
      </c>
      <c r="O21" s="49"/>
      <c r="P21" s="33"/>
      <c r="Q21" s="70"/>
      <c r="R21" s="39"/>
      <c r="S21" s="39"/>
      <c r="T21" s="8"/>
      <c r="U21" s="39"/>
      <c r="V21" s="55" t="e">
        <f t="shared" si="2"/>
        <v>#DIV/0!</v>
      </c>
      <c r="W21" s="49"/>
      <c r="X21" s="56"/>
      <c r="Y21" s="71"/>
      <c r="Z21" s="60"/>
      <c r="AA21" s="60"/>
      <c r="AB21" s="56"/>
      <c r="AC21" s="71"/>
      <c r="AD21" s="60"/>
      <c r="AE21" s="61"/>
      <c r="AF21" s="87"/>
      <c r="AG21" s="15" t="s">
        <v>13</v>
      </c>
      <c r="AH21" s="16" t="s">
        <v>14</v>
      </c>
      <c r="AI21" s="44">
        <f>K31+(K31*0.2)</f>
        <v>0</v>
      </c>
      <c r="AJ21" s="26"/>
      <c r="AL21" s="15" t="s">
        <v>13</v>
      </c>
      <c r="AM21" s="16" t="s">
        <v>14</v>
      </c>
      <c r="AN21" s="44">
        <f>S31+(S31*0.2)</f>
        <v>0</v>
      </c>
      <c r="AO21" s="26"/>
      <c r="AQ21" s="15" t="s">
        <v>13</v>
      </c>
      <c r="AR21" s="16" t="s">
        <v>14</v>
      </c>
      <c r="AS21" s="38">
        <f>AB31+(AB31*0.2)</f>
        <v>0</v>
      </c>
      <c r="AT21" s="26"/>
    </row>
    <row r="22" spans="2:46" ht="15.75" thickBot="1" x14ac:dyDescent="0.3">
      <c r="B22" s="112" t="s">
        <v>48</v>
      </c>
      <c r="C22" s="15"/>
      <c r="D22" s="35"/>
      <c r="E22" s="80"/>
      <c r="F22" s="80"/>
      <c r="G22" s="91" t="e">
        <f t="shared" si="0"/>
        <v>#DIV/0!</v>
      </c>
      <c r="H22" s="84"/>
      <c r="I22" s="85"/>
      <c r="J22" s="39"/>
      <c r="K22" s="39"/>
      <c r="L22" s="39"/>
      <c r="M22" s="39"/>
      <c r="N22" s="110" t="e">
        <f t="shared" si="1"/>
        <v>#DIV/0!</v>
      </c>
      <c r="O22" s="49"/>
      <c r="P22" s="33"/>
      <c r="Q22" s="70"/>
      <c r="R22" s="39"/>
      <c r="S22" s="39"/>
      <c r="T22" s="8"/>
      <c r="U22" s="8"/>
      <c r="V22" s="55" t="e">
        <f t="shared" si="2"/>
        <v>#DIV/0!</v>
      </c>
      <c r="W22" s="49"/>
      <c r="X22" s="56"/>
      <c r="Y22" s="71"/>
      <c r="Z22" s="60"/>
      <c r="AA22" s="60"/>
      <c r="AB22" s="56"/>
      <c r="AC22" s="71"/>
      <c r="AD22" s="60"/>
      <c r="AE22" s="61"/>
      <c r="AF22" s="87"/>
      <c r="AG22" s="15" t="s">
        <v>15</v>
      </c>
      <c r="AH22" s="16" t="s">
        <v>17</v>
      </c>
      <c r="AI22" s="44">
        <f>AI23+1</f>
        <v>1</v>
      </c>
      <c r="AJ22" s="44">
        <f>AI21-1</f>
        <v>-1</v>
      </c>
      <c r="AL22" s="15" t="s">
        <v>15</v>
      </c>
      <c r="AM22" s="16" t="s">
        <v>17</v>
      </c>
      <c r="AN22" s="44">
        <f>AN23+0.1</f>
        <v>0.1</v>
      </c>
      <c r="AO22" s="44">
        <f>AN21-0.1</f>
        <v>-0.1</v>
      </c>
      <c r="AQ22" s="15" t="s">
        <v>15</v>
      </c>
      <c r="AR22" s="16" t="s">
        <v>17</v>
      </c>
      <c r="AS22" s="38">
        <f>AS23+0.00001</f>
        <v>1.0000000000000001E-5</v>
      </c>
      <c r="AT22" s="38">
        <f>AS21-0.00001</f>
        <v>-1.0000000000000001E-5</v>
      </c>
    </row>
    <row r="23" spans="2:46" ht="15.75" thickBot="1" x14ac:dyDescent="0.3">
      <c r="B23" s="112" t="s">
        <v>48</v>
      </c>
      <c r="C23" s="15"/>
      <c r="D23" s="35"/>
      <c r="E23" s="80"/>
      <c r="F23" s="80"/>
      <c r="G23" s="91" t="e">
        <f t="shared" si="0"/>
        <v>#DIV/0!</v>
      </c>
      <c r="H23" s="84"/>
      <c r="I23" s="85"/>
      <c r="J23" s="39"/>
      <c r="K23" s="39"/>
      <c r="L23" s="39"/>
      <c r="M23" s="39"/>
      <c r="N23" s="110" t="e">
        <f t="shared" si="1"/>
        <v>#DIV/0!</v>
      </c>
      <c r="O23" s="49"/>
      <c r="P23" s="33"/>
      <c r="Q23" s="70"/>
      <c r="R23" s="39"/>
      <c r="S23" s="39"/>
      <c r="T23" s="8"/>
      <c r="U23" s="39"/>
      <c r="V23" s="55" t="e">
        <f t="shared" si="2"/>
        <v>#DIV/0!</v>
      </c>
      <c r="W23" s="49"/>
      <c r="X23" s="56"/>
      <c r="Y23" s="71"/>
      <c r="Z23" s="60"/>
      <c r="AA23" s="60"/>
      <c r="AB23" s="56"/>
      <c r="AC23" s="71"/>
      <c r="AD23" s="60"/>
      <c r="AE23" s="61"/>
      <c r="AF23" s="87"/>
      <c r="AG23" s="15" t="s">
        <v>16</v>
      </c>
      <c r="AH23" s="16" t="s">
        <v>18</v>
      </c>
      <c r="AI23" s="44">
        <f>K31-(K31*0.2)</f>
        <v>0</v>
      </c>
      <c r="AJ23" s="26"/>
      <c r="AL23" s="15" t="s">
        <v>16</v>
      </c>
      <c r="AM23" s="16" t="s">
        <v>18</v>
      </c>
      <c r="AN23" s="44">
        <f>S31-(S31*0.2)</f>
        <v>0</v>
      </c>
      <c r="AO23" s="26"/>
      <c r="AQ23" s="15" t="s">
        <v>16</v>
      </c>
      <c r="AR23" s="16" t="s">
        <v>18</v>
      </c>
      <c r="AS23" s="38">
        <f>AB31-(AB31*0.2)</f>
        <v>0</v>
      </c>
      <c r="AT23" s="26"/>
    </row>
    <row r="24" spans="2:46" ht="15.75" thickBot="1" x14ac:dyDescent="0.3">
      <c r="B24" s="112" t="s">
        <v>48</v>
      </c>
      <c r="C24" s="15"/>
      <c r="D24" s="35"/>
      <c r="E24" s="83"/>
      <c r="F24" s="83"/>
      <c r="G24" s="91" t="e">
        <f t="shared" si="0"/>
        <v>#DIV/0!</v>
      </c>
      <c r="H24" s="33"/>
      <c r="I24" s="70"/>
      <c r="J24" s="8"/>
      <c r="K24" s="8"/>
      <c r="L24" s="39"/>
      <c r="M24" s="8"/>
      <c r="N24" s="110" t="e">
        <f t="shared" si="1"/>
        <v>#DIV/0!</v>
      </c>
      <c r="O24" s="81"/>
      <c r="P24" s="33"/>
      <c r="Q24" s="70"/>
      <c r="R24" s="8"/>
      <c r="S24" s="8"/>
      <c r="T24" s="8"/>
      <c r="U24" s="8"/>
      <c r="V24" s="55" t="e">
        <f t="shared" si="2"/>
        <v>#DIV/0!</v>
      </c>
      <c r="W24" s="81"/>
      <c r="X24" s="56"/>
      <c r="Y24" s="71"/>
      <c r="Z24" s="60"/>
      <c r="AA24" s="60"/>
      <c r="AB24" s="56"/>
      <c r="AC24" s="71"/>
      <c r="AD24" s="60"/>
      <c r="AE24" s="61"/>
      <c r="AF24" s="87"/>
    </row>
    <row r="25" spans="2:46" ht="15.75" thickBot="1" x14ac:dyDescent="0.3">
      <c r="B25" s="112" t="s">
        <v>48</v>
      </c>
      <c r="C25" s="15"/>
      <c r="D25" s="35"/>
      <c r="E25" s="83"/>
      <c r="F25" s="83"/>
      <c r="G25" s="91" t="e">
        <f t="shared" si="0"/>
        <v>#DIV/0!</v>
      </c>
      <c r="H25" s="33"/>
      <c r="I25" s="70"/>
      <c r="J25" s="8"/>
      <c r="K25" s="8"/>
      <c r="L25" s="39"/>
      <c r="M25" s="8"/>
      <c r="N25" s="110" t="e">
        <f t="shared" si="1"/>
        <v>#DIV/0!</v>
      </c>
      <c r="O25" s="81"/>
      <c r="P25" s="33"/>
      <c r="Q25" s="70"/>
      <c r="R25" s="8"/>
      <c r="S25" s="8"/>
      <c r="T25" s="8"/>
      <c r="U25" s="8"/>
      <c r="V25" s="55" t="e">
        <f t="shared" si="2"/>
        <v>#DIV/0!</v>
      </c>
      <c r="W25" s="81"/>
      <c r="X25" s="56"/>
      <c r="Y25" s="71"/>
      <c r="Z25" s="60"/>
      <c r="AA25" s="60"/>
      <c r="AB25" s="56"/>
      <c r="AC25" s="71"/>
      <c r="AD25" s="60"/>
      <c r="AE25" s="61"/>
      <c r="AF25" s="87"/>
    </row>
    <row r="26" spans="2:46" ht="15.75" thickBot="1" x14ac:dyDescent="0.3">
      <c r="B26" s="112" t="s">
        <v>48</v>
      </c>
      <c r="C26" s="15"/>
      <c r="D26" s="35"/>
      <c r="E26" s="83"/>
      <c r="F26" s="83"/>
      <c r="G26" s="91" t="e">
        <f t="shared" si="0"/>
        <v>#DIV/0!</v>
      </c>
      <c r="H26" s="33"/>
      <c r="I26" s="70"/>
      <c r="J26" s="8"/>
      <c r="K26" s="8"/>
      <c r="L26" s="39"/>
      <c r="M26" s="8"/>
      <c r="N26" s="110" t="e">
        <f t="shared" si="1"/>
        <v>#DIV/0!</v>
      </c>
      <c r="O26" s="81"/>
      <c r="P26" s="33"/>
      <c r="Q26" s="70"/>
      <c r="R26" s="8"/>
      <c r="S26" s="8"/>
      <c r="T26" s="8"/>
      <c r="U26" s="8"/>
      <c r="V26" s="55" t="e">
        <f t="shared" si="2"/>
        <v>#DIV/0!</v>
      </c>
      <c r="W26" s="81"/>
      <c r="X26" s="56"/>
      <c r="Y26" s="71"/>
      <c r="Z26" s="60"/>
      <c r="AA26" s="60"/>
      <c r="AB26" s="56"/>
      <c r="AC26" s="71"/>
      <c r="AD26" s="60"/>
      <c r="AE26" s="61"/>
      <c r="AF26" s="87"/>
      <c r="AG26" s="202" t="s">
        <v>19</v>
      </c>
      <c r="AH26" s="202"/>
      <c r="AI26" s="202"/>
      <c r="AJ26" s="202"/>
      <c r="AL26" s="203" t="s">
        <v>23</v>
      </c>
      <c r="AM26" s="203"/>
      <c r="AN26" s="203"/>
      <c r="AO26" s="203"/>
      <c r="AQ26" s="204" t="s">
        <v>33</v>
      </c>
      <c r="AR26" s="204"/>
      <c r="AS26" s="204"/>
      <c r="AT26" s="204"/>
    </row>
    <row r="27" spans="2:46" ht="15.75" thickBot="1" x14ac:dyDescent="0.3">
      <c r="B27" s="112" t="s">
        <v>48</v>
      </c>
      <c r="C27" s="15"/>
      <c r="D27" s="35"/>
      <c r="E27" s="83"/>
      <c r="F27" s="83"/>
      <c r="G27" s="91" t="e">
        <f t="shared" si="0"/>
        <v>#DIV/0!</v>
      </c>
      <c r="H27" s="33"/>
      <c r="I27" s="70"/>
      <c r="J27" s="8"/>
      <c r="K27" s="8"/>
      <c r="L27" s="39"/>
      <c r="M27" s="8"/>
      <c r="N27" s="110" t="e">
        <f t="shared" si="1"/>
        <v>#DIV/0!</v>
      </c>
      <c r="O27" s="81"/>
      <c r="P27" s="33"/>
      <c r="Q27" s="70"/>
      <c r="R27" s="8"/>
      <c r="S27" s="8"/>
      <c r="T27" s="8"/>
      <c r="U27" s="8"/>
      <c r="V27" s="55" t="e">
        <f t="shared" si="2"/>
        <v>#DIV/0!</v>
      </c>
      <c r="W27" s="81"/>
      <c r="X27" s="56"/>
      <c r="Y27" s="71"/>
      <c r="Z27" s="60"/>
      <c r="AA27" s="60"/>
      <c r="AB27" s="56"/>
      <c r="AC27" s="71"/>
      <c r="AD27" s="60"/>
      <c r="AE27" s="61"/>
      <c r="AF27" s="87"/>
      <c r="AG27" s="199"/>
      <c r="AH27" s="200"/>
      <c r="AI27" s="200"/>
      <c r="AJ27" s="200"/>
      <c r="AL27" s="199"/>
      <c r="AM27" s="200"/>
      <c r="AN27" s="200"/>
      <c r="AO27" s="200"/>
      <c r="AQ27" s="201" t="s">
        <v>12</v>
      </c>
      <c r="AR27" s="201"/>
      <c r="AS27" s="201"/>
      <c r="AT27" s="201"/>
    </row>
    <row r="28" spans="2:46" ht="15.75" thickBot="1" x14ac:dyDescent="0.3">
      <c r="B28" s="112" t="s">
        <v>48</v>
      </c>
      <c r="C28" s="15"/>
      <c r="D28" s="35"/>
      <c r="E28" s="83"/>
      <c r="F28" s="83"/>
      <c r="G28" s="91" t="e">
        <f t="shared" si="0"/>
        <v>#DIV/0!</v>
      </c>
      <c r="H28" s="33"/>
      <c r="I28" s="70"/>
      <c r="J28" s="8"/>
      <c r="K28" s="8"/>
      <c r="L28" s="39"/>
      <c r="M28" s="8"/>
      <c r="N28" s="110" t="e">
        <f t="shared" si="1"/>
        <v>#DIV/0!</v>
      </c>
      <c r="O28" s="81"/>
      <c r="P28" s="33"/>
      <c r="Q28" s="70"/>
      <c r="R28" s="8"/>
      <c r="S28" s="8"/>
      <c r="T28" s="8"/>
      <c r="U28" s="8"/>
      <c r="V28" s="55" t="e">
        <f t="shared" si="2"/>
        <v>#DIV/0!</v>
      </c>
      <c r="W28" s="81"/>
      <c r="X28" s="56"/>
      <c r="Y28" s="71"/>
      <c r="Z28" s="60"/>
      <c r="AA28" s="60"/>
      <c r="AB28" s="56"/>
      <c r="AC28" s="71"/>
      <c r="AD28" s="60"/>
      <c r="AE28" s="61"/>
      <c r="AF28" s="87"/>
      <c r="AG28" s="15" t="s">
        <v>13</v>
      </c>
      <c r="AH28" s="16" t="s">
        <v>18</v>
      </c>
      <c r="AI28" s="47">
        <v>9.9000000000000008E-3</v>
      </c>
      <c r="AJ28" s="26"/>
      <c r="AL28" s="15" t="s">
        <v>13</v>
      </c>
      <c r="AM28" s="16" t="s">
        <v>18</v>
      </c>
      <c r="AN28" s="53">
        <f>0.005</f>
        <v>5.0000000000000001E-3</v>
      </c>
      <c r="AO28" s="26"/>
      <c r="AQ28" s="15" t="s">
        <v>13</v>
      </c>
      <c r="AR28" s="16" t="s">
        <v>14</v>
      </c>
      <c r="AS28" s="42">
        <f>AD31+(AD31*0.2)</f>
        <v>0</v>
      </c>
      <c r="AT28" s="26"/>
    </row>
    <row r="29" spans="2:46" ht="15.75" thickBot="1" x14ac:dyDescent="0.3">
      <c r="B29" s="112" t="s">
        <v>48</v>
      </c>
      <c r="C29" s="15"/>
      <c r="D29" s="35"/>
      <c r="E29" s="83"/>
      <c r="F29" s="83"/>
      <c r="G29" s="91" t="e">
        <f t="shared" si="0"/>
        <v>#DIV/0!</v>
      </c>
      <c r="H29" s="33"/>
      <c r="I29" s="70"/>
      <c r="J29" s="8"/>
      <c r="K29" s="8"/>
      <c r="L29" s="39"/>
      <c r="M29" s="8"/>
      <c r="N29" s="110" t="e">
        <f t="shared" si="1"/>
        <v>#DIV/0!</v>
      </c>
      <c r="O29" s="81"/>
      <c r="P29" s="33"/>
      <c r="Q29" s="70"/>
      <c r="R29" s="8"/>
      <c r="S29" s="8"/>
      <c r="T29" s="8"/>
      <c r="U29" s="8"/>
      <c r="V29" s="55" t="e">
        <f t="shared" si="2"/>
        <v>#DIV/0!</v>
      </c>
      <c r="W29" s="81"/>
      <c r="X29" s="56"/>
      <c r="Y29" s="71"/>
      <c r="Z29" s="60"/>
      <c r="AA29" s="60"/>
      <c r="AB29" s="56"/>
      <c r="AC29" s="71"/>
      <c r="AD29" s="60"/>
      <c r="AE29" s="61"/>
      <c r="AF29" s="87"/>
      <c r="AG29" s="15" t="s">
        <v>15</v>
      </c>
      <c r="AH29" s="16" t="s">
        <v>17</v>
      </c>
      <c r="AI29" s="47">
        <v>0.01</v>
      </c>
      <c r="AJ29" s="47">
        <v>0.02</v>
      </c>
      <c r="AL29" s="15" t="s">
        <v>15</v>
      </c>
      <c r="AM29" s="16" t="s">
        <v>17</v>
      </c>
      <c r="AN29" s="53">
        <f>AN28+0.001</f>
        <v>6.0000000000000001E-3</v>
      </c>
      <c r="AO29" s="54" t="e">
        <f>AN30-0.0001</f>
        <v>#DIV/0!</v>
      </c>
      <c r="AQ29" s="15" t="s">
        <v>15</v>
      </c>
      <c r="AR29" s="16" t="s">
        <v>17</v>
      </c>
      <c r="AS29" s="42">
        <f>AS30+1</f>
        <v>1</v>
      </c>
      <c r="AT29" s="42">
        <f>AS28-1</f>
        <v>-1</v>
      </c>
    </row>
    <row r="30" spans="2:46" ht="15.75" thickBot="1" x14ac:dyDescent="0.3">
      <c r="B30" s="112" t="s">
        <v>48</v>
      </c>
      <c r="C30" s="15"/>
      <c r="D30" s="35"/>
      <c r="E30" s="83"/>
      <c r="F30" s="72"/>
      <c r="G30" s="92"/>
      <c r="H30" s="34"/>
      <c r="I30" s="70"/>
      <c r="J30" s="9"/>
      <c r="K30" s="9"/>
      <c r="L30" s="39"/>
      <c r="M30" s="9"/>
      <c r="N30" s="110" t="e">
        <f t="shared" si="1"/>
        <v>#DIV/0!</v>
      </c>
      <c r="O30" s="81"/>
      <c r="P30" s="34"/>
      <c r="Q30" s="70"/>
      <c r="R30" s="9"/>
      <c r="S30" s="9"/>
      <c r="T30" s="8"/>
      <c r="U30" s="9"/>
      <c r="V30" s="55" t="e">
        <f t="shared" si="2"/>
        <v>#DIV/0!</v>
      </c>
      <c r="W30" s="82"/>
      <c r="X30" s="57"/>
      <c r="Y30" s="71"/>
      <c r="Z30" s="62"/>
      <c r="AA30" s="60"/>
      <c r="AB30" s="57"/>
      <c r="AC30" s="71"/>
      <c r="AD30" s="62"/>
      <c r="AE30" s="61"/>
      <c r="AF30" s="87"/>
      <c r="AG30" s="15" t="s">
        <v>16</v>
      </c>
      <c r="AH30" s="16" t="s">
        <v>14</v>
      </c>
      <c r="AI30" s="47">
        <v>2.01E-2</v>
      </c>
      <c r="AJ30" s="26"/>
      <c r="AL30" s="15" t="s">
        <v>16</v>
      </c>
      <c r="AM30" s="16" t="s">
        <v>14</v>
      </c>
      <c r="AN30" s="53" t="e">
        <f>V31-(V31*0.02)</f>
        <v>#DIV/0!</v>
      </c>
      <c r="AO30" s="26"/>
      <c r="AQ30" s="15" t="s">
        <v>16</v>
      </c>
      <c r="AR30" s="16" t="s">
        <v>18</v>
      </c>
      <c r="AS30" s="42">
        <f>AD31-(AD31*0.2)</f>
        <v>0</v>
      </c>
      <c r="AT30" s="26"/>
    </row>
    <row r="31" spans="2:46" ht="15.75" thickBot="1" x14ac:dyDescent="0.3">
      <c r="C31" s="87"/>
      <c r="D31" s="18" t="s">
        <v>4</v>
      </c>
      <c r="E31" s="78"/>
      <c r="F31" s="78"/>
      <c r="G31" s="78"/>
      <c r="H31" s="37">
        <f>SUM(H5:H30)</f>
        <v>0</v>
      </c>
      <c r="I31" s="36"/>
      <c r="J31" s="35">
        <f>SUM(J5:J30)</f>
        <v>0</v>
      </c>
      <c r="K31" s="35">
        <f>SUM(K5:K30)</f>
        <v>0</v>
      </c>
      <c r="L31" s="27"/>
      <c r="M31" s="27">
        <f>SUM(M5:M30)</f>
        <v>0</v>
      </c>
      <c r="N31" s="27" t="e">
        <f>SUM(N5:N30)</f>
        <v>#DIV/0!</v>
      </c>
      <c r="O31" s="26"/>
      <c r="P31" s="36">
        <f t="shared" ref="P31:V31" si="3">SUM(P5:P30)</f>
        <v>0</v>
      </c>
      <c r="Q31" s="37"/>
      <c r="R31" s="27">
        <f t="shared" si="3"/>
        <v>0</v>
      </c>
      <c r="S31" s="27">
        <f t="shared" si="3"/>
        <v>0</v>
      </c>
      <c r="T31" s="27"/>
      <c r="U31" s="27">
        <f t="shared" si="3"/>
        <v>0</v>
      </c>
      <c r="V31" s="27" t="e">
        <f t="shared" si="3"/>
        <v>#DIV/0!</v>
      </c>
      <c r="W31" s="25"/>
      <c r="X31" s="58">
        <f>SUM(X5:X30)</f>
        <v>0</v>
      </c>
      <c r="Y31" s="58"/>
      <c r="Z31" s="63">
        <f>SUM(Z5:Z30)</f>
        <v>0</v>
      </c>
      <c r="AA31" s="63"/>
      <c r="AB31" s="58">
        <f>SUM(AB5:AB30)</f>
        <v>0</v>
      </c>
      <c r="AC31" s="58"/>
      <c r="AD31" s="63">
        <f>SUM(AD5:AD30)</f>
        <v>0</v>
      </c>
      <c r="AE31" s="65"/>
      <c r="AF31" s="87"/>
    </row>
    <row r="32" spans="2:46" ht="15.75" thickBot="1" x14ac:dyDescent="0.3">
      <c r="C32" s="88"/>
      <c r="D32" s="17" t="s">
        <v>5</v>
      </c>
      <c r="E32" s="79" t="e">
        <f>AVERAGE(E6:E31)</f>
        <v>#DIV/0!</v>
      </c>
      <c r="F32" s="79" t="e">
        <f>AVERAGE(F6:F31)</f>
        <v>#DIV/0!</v>
      </c>
      <c r="G32" s="79" t="e">
        <f>AVERAGE(G6:G31)</f>
        <v>#DIV/0!</v>
      </c>
      <c r="H32" s="36" t="e">
        <f>AVERAGE(H5:H30)</f>
        <v>#DIV/0!</v>
      </c>
      <c r="I32" s="46"/>
      <c r="J32" s="40" t="e">
        <f t="shared" ref="J32:Z32" si="4">AVERAGE(J5:J30)</f>
        <v>#DIV/0!</v>
      </c>
      <c r="K32" s="41" t="e">
        <f>AVERAGE(K6:K30)</f>
        <v>#DIV/0!</v>
      </c>
      <c r="L32" s="41"/>
      <c r="M32" s="40" t="e">
        <f t="shared" si="4"/>
        <v>#DIV/0!</v>
      </c>
      <c r="N32" s="45" t="e">
        <f>AVERAGE(N6:N30)</f>
        <v>#DIV/0!</v>
      </c>
      <c r="O32" s="45"/>
      <c r="P32" s="36" t="e">
        <f t="shared" si="4"/>
        <v>#DIV/0!</v>
      </c>
      <c r="Q32" s="68"/>
      <c r="R32" s="51" t="e">
        <f t="shared" si="4"/>
        <v>#DIV/0!</v>
      </c>
      <c r="S32" s="50" t="e">
        <f t="shared" si="4"/>
        <v>#DIV/0!</v>
      </c>
      <c r="T32" s="50"/>
      <c r="U32" s="51" t="e">
        <f t="shared" si="4"/>
        <v>#DIV/0!</v>
      </c>
      <c r="V32" s="45" t="e">
        <f>AVERAGE(V6:V30)</f>
        <v>#DIV/0!</v>
      </c>
      <c r="W32" s="45"/>
      <c r="X32" s="59" t="e">
        <f t="shared" si="4"/>
        <v>#DIV/0!</v>
      </c>
      <c r="Y32" s="59"/>
      <c r="Z32" s="64" t="e">
        <f t="shared" si="4"/>
        <v>#DIV/0!</v>
      </c>
      <c r="AA32" s="64"/>
      <c r="AB32" s="59" t="e">
        <f>AVERAGE(AB6:AB30)</f>
        <v>#DIV/0!</v>
      </c>
      <c r="AC32" s="59"/>
      <c r="AD32" s="64" t="e">
        <f>AVERAGE(AD5:AD30)</f>
        <v>#DIV/0!</v>
      </c>
      <c r="AE32" s="74"/>
      <c r="AF32" s="87"/>
    </row>
    <row r="34" spans="2:46" ht="15.75" thickBot="1" x14ac:dyDescent="0.3">
      <c r="AB34" s="9"/>
      <c r="AC34" s="9"/>
      <c r="AD34" s="9"/>
    </row>
    <row r="35" spans="2:46" x14ac:dyDescent="0.25">
      <c r="C35" s="10"/>
      <c r="D35" s="12"/>
      <c r="E35" s="12"/>
      <c r="F35" s="12"/>
      <c r="G35" s="12"/>
      <c r="H35" s="12"/>
      <c r="I35" s="12"/>
      <c r="J35" s="12"/>
      <c r="K35" s="208" t="s">
        <v>37</v>
      </c>
      <c r="L35" s="208"/>
      <c r="M35" s="208"/>
      <c r="N35" s="208"/>
      <c r="O35" s="208"/>
      <c r="P35" s="208"/>
      <c r="Q35" s="208"/>
      <c r="R35" s="208"/>
      <c r="S35" s="208"/>
      <c r="T35" s="125"/>
      <c r="U35" s="12"/>
      <c r="V35" s="12"/>
      <c r="W35" s="12"/>
      <c r="X35" s="12"/>
      <c r="Y35" s="12"/>
      <c r="Z35" s="12"/>
      <c r="AA35" s="12"/>
      <c r="AB35" s="12"/>
      <c r="AC35" s="13"/>
      <c r="AD35" s="13"/>
      <c r="AE35" s="94"/>
      <c r="AF35" s="87"/>
    </row>
    <row r="36" spans="2:46" ht="15.75" thickBot="1" x14ac:dyDescent="0.3">
      <c r="C36" s="11"/>
      <c r="D36" s="13"/>
      <c r="E36" s="13"/>
      <c r="F36" s="13"/>
      <c r="G36" s="13"/>
      <c r="H36" s="13"/>
      <c r="I36" s="13"/>
      <c r="J36" s="13"/>
      <c r="K36" s="209"/>
      <c r="L36" s="209"/>
      <c r="M36" s="209"/>
      <c r="N36" s="209"/>
      <c r="O36" s="209"/>
      <c r="P36" s="209"/>
      <c r="Q36" s="209"/>
      <c r="R36" s="209"/>
      <c r="S36" s="209"/>
      <c r="T36" s="69"/>
      <c r="U36" s="13"/>
      <c r="V36" s="13"/>
      <c r="W36" s="13"/>
      <c r="X36" s="52"/>
      <c r="Y36" s="13"/>
      <c r="Z36" s="13"/>
      <c r="AA36" s="13"/>
      <c r="AB36" s="52"/>
      <c r="AC36" s="13"/>
      <c r="AD36" s="13"/>
      <c r="AE36" s="52"/>
      <c r="AF36" s="87"/>
    </row>
    <row r="37" spans="2:46" ht="15.75" thickBot="1" x14ac:dyDescent="0.3">
      <c r="C37" s="210"/>
      <c r="D37" s="211"/>
      <c r="E37" s="205"/>
      <c r="F37" s="206"/>
      <c r="G37" s="207"/>
      <c r="H37" s="205" t="s">
        <v>2</v>
      </c>
      <c r="I37" s="206"/>
      <c r="J37" s="206"/>
      <c r="K37" s="206"/>
      <c r="L37" s="206"/>
      <c r="M37" s="206"/>
      <c r="N37" s="206"/>
      <c r="O37" s="207"/>
      <c r="P37" s="205" t="s">
        <v>3</v>
      </c>
      <c r="Q37" s="206"/>
      <c r="R37" s="206"/>
      <c r="S37" s="206"/>
      <c r="T37" s="206"/>
      <c r="U37" s="206"/>
      <c r="V37" s="206"/>
      <c r="W37" s="207"/>
      <c r="X37" s="205" t="s">
        <v>29</v>
      </c>
      <c r="Y37" s="206"/>
      <c r="Z37" s="206"/>
      <c r="AA37" s="207"/>
      <c r="AB37" s="205" t="s">
        <v>28</v>
      </c>
      <c r="AC37" s="206"/>
      <c r="AD37" s="206"/>
      <c r="AE37" s="207"/>
      <c r="AF37" s="87"/>
    </row>
    <row r="38" spans="2:46" ht="45.75" thickBot="1" x14ac:dyDescent="0.3">
      <c r="C38" s="212"/>
      <c r="D38" s="213"/>
      <c r="E38" s="20" t="s">
        <v>34</v>
      </c>
      <c r="F38" s="20" t="s">
        <v>35</v>
      </c>
      <c r="G38" s="20" t="s">
        <v>36</v>
      </c>
      <c r="H38" s="19" t="s">
        <v>7</v>
      </c>
      <c r="I38" s="21"/>
      <c r="J38" s="20" t="s">
        <v>8</v>
      </c>
      <c r="K38" s="20" t="s">
        <v>9</v>
      </c>
      <c r="L38" s="20"/>
      <c r="M38" s="29" t="s">
        <v>10</v>
      </c>
      <c r="N38" s="30" t="s">
        <v>27</v>
      </c>
      <c r="O38" s="30"/>
      <c r="P38" s="21" t="s">
        <v>7</v>
      </c>
      <c r="Q38" s="21"/>
      <c r="R38" s="20" t="s">
        <v>8</v>
      </c>
      <c r="S38" s="20" t="s">
        <v>9</v>
      </c>
      <c r="T38" s="20"/>
      <c r="U38" s="29" t="s">
        <v>10</v>
      </c>
      <c r="V38" s="29" t="s">
        <v>27</v>
      </c>
      <c r="W38" s="29"/>
      <c r="X38" s="89" t="s">
        <v>7</v>
      </c>
      <c r="Y38" s="28"/>
      <c r="Z38" s="29" t="s">
        <v>11</v>
      </c>
      <c r="AA38" s="30"/>
      <c r="AB38" s="89" t="s">
        <v>7</v>
      </c>
      <c r="AC38" s="28"/>
      <c r="AD38" s="29" t="s">
        <v>11</v>
      </c>
      <c r="AE38" s="29"/>
      <c r="AF38" s="87"/>
    </row>
    <row r="39" spans="2:46" ht="15.75" thickBot="1" x14ac:dyDescent="0.3">
      <c r="C39" s="178" t="s">
        <v>0</v>
      </c>
      <c r="D39" s="179" t="s">
        <v>6</v>
      </c>
      <c r="E39" s="67"/>
      <c r="F39" s="67"/>
      <c r="G39" s="67"/>
      <c r="H39" s="23"/>
      <c r="I39" s="23"/>
      <c r="J39" s="23"/>
      <c r="K39" s="23"/>
      <c r="L39" s="23"/>
      <c r="M39" s="23"/>
      <c r="N39" s="22"/>
      <c r="O39" s="77"/>
      <c r="P39" s="23"/>
      <c r="Q39" s="23"/>
      <c r="R39" s="23"/>
      <c r="S39" s="23"/>
      <c r="T39" s="23"/>
      <c r="U39" s="24"/>
      <c r="V39" s="22"/>
      <c r="W39" s="22"/>
      <c r="X39" s="98"/>
      <c r="Y39" s="99"/>
      <c r="Z39" s="100"/>
      <c r="AA39" s="101"/>
      <c r="AB39" s="32"/>
      <c r="AC39" s="32"/>
      <c r="AD39" s="31"/>
      <c r="AE39" s="90"/>
      <c r="AF39" s="87"/>
    </row>
    <row r="40" spans="2:46" ht="15.75" thickBot="1" x14ac:dyDescent="0.3">
      <c r="B40" s="112" t="s">
        <v>38</v>
      </c>
      <c r="C40" s="15"/>
      <c r="D40" s="66"/>
      <c r="E40" s="80" t="str">
        <f t="shared" ref="E40:E65" si="5">IF(ISBLANK(H40),"",AVERAGE(I40,Q40,Y40,AC40))</f>
        <v/>
      </c>
      <c r="F40" s="80" t="str">
        <f>IF(ISBLANK(J40),"",AVERAGE(L40,T40,AA40,AE40))</f>
        <v/>
      </c>
      <c r="G40" s="91" t="e">
        <f>IF(ISBLANK(N40),"",AVERAGE(O40,V40))</f>
        <v>#DIV/0!</v>
      </c>
      <c r="H40" s="84"/>
      <c r="I40" s="85"/>
      <c r="J40" s="39"/>
      <c r="K40" s="39"/>
      <c r="L40" s="39"/>
      <c r="M40" s="39"/>
      <c r="N40" s="110" t="e">
        <f>M40/J40</f>
        <v>#DIV/0!</v>
      </c>
      <c r="O40" s="49" t="e">
        <f>IF(ISBLANK(N40),"",IF(N40&lt;$AI$29,1,IF(N40&gt;$AI$30&lt;$AJ$30,2,IF(N40&gt;$AI$31,3,2))))</f>
        <v>#DIV/0!</v>
      </c>
      <c r="P40" s="33"/>
      <c r="Q40" s="70"/>
      <c r="R40" s="8"/>
      <c r="S40" s="8"/>
      <c r="T40" s="8"/>
      <c r="U40" s="39"/>
      <c r="V40" s="55" t="e">
        <f t="shared" ref="V40:V65" si="6">U40/R40</f>
        <v>#DIV/0!</v>
      </c>
      <c r="W40" s="48" t="e">
        <f>IF(ISBLANK(V40),"",IF(V40&lt;$AN$29,1,IF(V40&gt;$AN$30&lt;$AO$30,2,IF(V40&gt;$AN$31,3,2))))</f>
        <v>#DIV/0!</v>
      </c>
      <c r="X40" s="56"/>
      <c r="Y40" s="71" t="str">
        <f t="shared" ref="Y40:Y43" si="7">IF(ISBLANK(X40),"",IF(X40&gt;$AS$9,1,IF(X40&gt;$AS$10&lt;$AT$10,2,IF(X40&lt;$AS$11,3,2))))</f>
        <v/>
      </c>
      <c r="Z40" s="60"/>
      <c r="AA40" s="60" t="str">
        <f>IF(ISBLANK(Z40),"",IF(Z40&gt;$AS$16,1,IF(Z40&gt;$AS$17&lt;$AT$17,2,IF(Z40&lt;$AS$18,3,2))))</f>
        <v/>
      </c>
      <c r="AB40" s="56"/>
      <c r="AC40" s="71"/>
      <c r="AD40" s="60"/>
      <c r="AE40" s="60" t="str">
        <f>IF(ISBLANK(AD40),"",IF(AD40&gt;$AS$29,1,IF(AD40&gt;$AS$30&lt;$AT$30,2,IF(AD40&lt;$AS$31,3,2))))</f>
        <v/>
      </c>
      <c r="AF40" s="87"/>
      <c r="AG40" s="202" t="s">
        <v>20</v>
      </c>
      <c r="AH40" s="202"/>
      <c r="AI40" s="202"/>
      <c r="AJ40" s="202"/>
      <c r="AL40" s="203" t="s">
        <v>26</v>
      </c>
      <c r="AM40" s="203"/>
      <c r="AN40" s="203"/>
      <c r="AO40" s="203"/>
      <c r="AQ40" s="204" t="s">
        <v>30</v>
      </c>
      <c r="AR40" s="204"/>
      <c r="AS40" s="204"/>
      <c r="AT40" s="204"/>
    </row>
    <row r="41" spans="2:46" ht="15.75" thickBot="1" x14ac:dyDescent="0.3">
      <c r="B41" s="112" t="s">
        <v>38</v>
      </c>
      <c r="C41" s="15"/>
      <c r="D41" s="35"/>
      <c r="E41" s="80" t="str">
        <f t="shared" si="5"/>
        <v/>
      </c>
      <c r="F41" s="80" t="str">
        <f t="shared" ref="F41:F65" si="8">IF(ISBLANK(J41),"",AVERAGE(L41,T41,AA41,AE41))</f>
        <v/>
      </c>
      <c r="G41" s="91" t="e">
        <f t="shared" ref="G41:G65" si="9">IF(ISBLANK(N41),"",AVERAGE(O41,W41))</f>
        <v>#DIV/0!</v>
      </c>
      <c r="H41" s="84"/>
      <c r="I41" s="85"/>
      <c r="J41" s="39"/>
      <c r="K41" s="39"/>
      <c r="L41" s="39"/>
      <c r="M41" s="39"/>
      <c r="N41" s="110" t="e">
        <f t="shared" ref="N41:N65" si="10">M41/J41</f>
        <v>#DIV/0!</v>
      </c>
      <c r="O41" s="49" t="e">
        <f t="shared" ref="O41:O65" si="11">IF(ISBLANK(N41),"",IF(N41&lt;$AI$29,1,IF(N41&gt;$AI$30&lt;$AJ$30,2,IF(N41&gt;$AI$31,3,2))))</f>
        <v>#DIV/0!</v>
      </c>
      <c r="P41" s="33"/>
      <c r="Q41" s="70"/>
      <c r="R41" s="8"/>
      <c r="S41" s="8"/>
      <c r="T41" s="8"/>
      <c r="U41" s="39"/>
      <c r="V41" s="55" t="e">
        <f t="shared" si="6"/>
        <v>#DIV/0!</v>
      </c>
      <c r="W41" s="48" t="e">
        <f t="shared" ref="W41:W65" si="12">IF(ISBLANK(V41),"",IF(V41&lt;$AN$29,1,IF(V41&gt;$AN$30&lt;$AO$30,2,IF(V41&gt;$AN$31,3,2))))</f>
        <v>#DIV/0!</v>
      </c>
      <c r="X41" s="56"/>
      <c r="Y41" s="71" t="str">
        <f t="shared" si="7"/>
        <v/>
      </c>
      <c r="Z41" s="60"/>
      <c r="AA41" s="60" t="str">
        <f t="shared" ref="AA41:AA65" si="13">IF(ISBLANK(Z41),"",IF(Z41&gt;$AS$16,1,IF(Z41&gt;$AS$17&lt;$AT$17,2,IF(Z41&lt;$AS$18,3,2))))</f>
        <v/>
      </c>
      <c r="AB41" s="56"/>
      <c r="AC41" s="71"/>
      <c r="AD41" s="60"/>
      <c r="AE41" s="60" t="str">
        <f t="shared" ref="AE41:AE65" si="14">IF(ISBLANK(AD41),"",IF(AD41&gt;$AS$29,1,IF(AD41&gt;$AS$30&lt;$AT$30,2,IF(AD41&lt;$AS$31,3,2))))</f>
        <v/>
      </c>
      <c r="AF41" s="87"/>
      <c r="AG41" s="201" t="s">
        <v>12</v>
      </c>
      <c r="AH41" s="201"/>
      <c r="AI41" s="201"/>
      <c r="AJ41" s="201"/>
      <c r="AL41" s="201" t="s">
        <v>12</v>
      </c>
      <c r="AM41" s="201"/>
      <c r="AN41" s="201"/>
      <c r="AO41" s="201"/>
      <c r="AQ41" s="201" t="s">
        <v>12</v>
      </c>
      <c r="AR41" s="201"/>
      <c r="AS41" s="201"/>
      <c r="AT41" s="201"/>
    </row>
    <row r="42" spans="2:46" ht="15.75" thickBot="1" x14ac:dyDescent="0.3">
      <c r="B42" s="112" t="s">
        <v>38</v>
      </c>
      <c r="C42" s="15"/>
      <c r="D42" s="35"/>
      <c r="E42" s="80" t="str">
        <f t="shared" si="5"/>
        <v/>
      </c>
      <c r="F42" s="80" t="str">
        <f t="shared" si="8"/>
        <v/>
      </c>
      <c r="G42" s="91" t="e">
        <f t="shared" si="9"/>
        <v>#DIV/0!</v>
      </c>
      <c r="H42" s="84"/>
      <c r="I42" s="85"/>
      <c r="J42" s="39"/>
      <c r="K42" s="39"/>
      <c r="L42" s="39"/>
      <c r="M42" s="39"/>
      <c r="N42" s="110" t="e">
        <f t="shared" si="10"/>
        <v>#DIV/0!</v>
      </c>
      <c r="O42" s="49" t="e">
        <f t="shared" si="11"/>
        <v>#DIV/0!</v>
      </c>
      <c r="P42" s="33"/>
      <c r="Q42" s="70"/>
      <c r="R42" s="8"/>
      <c r="S42" s="8"/>
      <c r="T42" s="8"/>
      <c r="U42" s="39"/>
      <c r="V42" s="55" t="e">
        <f t="shared" si="6"/>
        <v>#DIV/0!</v>
      </c>
      <c r="W42" s="48" t="e">
        <f t="shared" si="12"/>
        <v>#DIV/0!</v>
      </c>
      <c r="X42" s="56"/>
      <c r="Y42" s="71" t="str">
        <f t="shared" si="7"/>
        <v/>
      </c>
      <c r="Z42" s="60"/>
      <c r="AA42" s="60" t="str">
        <f t="shared" si="13"/>
        <v/>
      </c>
      <c r="AB42" s="56"/>
      <c r="AC42" s="71"/>
      <c r="AD42" s="60"/>
      <c r="AE42" s="60" t="str">
        <f t="shared" si="14"/>
        <v/>
      </c>
      <c r="AF42" s="87"/>
      <c r="AG42" s="15" t="s">
        <v>13</v>
      </c>
      <c r="AH42" s="16" t="s">
        <v>14</v>
      </c>
      <c r="AI42" s="38">
        <f>H66+(H66*0.2)</f>
        <v>0</v>
      </c>
      <c r="AJ42" s="26"/>
      <c r="AL42" s="15" t="s">
        <v>13</v>
      </c>
      <c r="AM42" s="16" t="s">
        <v>14</v>
      </c>
      <c r="AN42" s="38">
        <f>P66+(P66*0.2)</f>
        <v>0</v>
      </c>
      <c r="AO42" s="26"/>
      <c r="AQ42" s="15" t="s">
        <v>13</v>
      </c>
      <c r="AR42" s="16" t="s">
        <v>14</v>
      </c>
      <c r="AS42" s="38">
        <f>X69+(X69*0.2)</f>
        <v>0</v>
      </c>
      <c r="AT42" s="26"/>
    </row>
    <row r="43" spans="2:46" ht="15.75" thickBot="1" x14ac:dyDescent="0.3">
      <c r="B43" s="112" t="s">
        <v>38</v>
      </c>
      <c r="C43" s="15"/>
      <c r="D43" s="35"/>
      <c r="E43" s="80" t="str">
        <f t="shared" si="5"/>
        <v/>
      </c>
      <c r="F43" s="80" t="str">
        <f t="shared" si="8"/>
        <v/>
      </c>
      <c r="G43" s="91" t="e">
        <f t="shared" si="9"/>
        <v>#DIV/0!</v>
      </c>
      <c r="H43" s="84"/>
      <c r="I43" s="85"/>
      <c r="J43" s="39"/>
      <c r="K43" s="39"/>
      <c r="L43" s="39"/>
      <c r="M43" s="39"/>
      <c r="N43" s="110" t="e">
        <f t="shared" si="10"/>
        <v>#DIV/0!</v>
      </c>
      <c r="O43" s="49" t="e">
        <f t="shared" si="11"/>
        <v>#DIV/0!</v>
      </c>
      <c r="P43" s="33"/>
      <c r="Q43" s="70"/>
      <c r="R43" s="39"/>
      <c r="S43" s="39"/>
      <c r="T43" s="8"/>
      <c r="U43" s="39"/>
      <c r="V43" s="55" t="e">
        <f t="shared" si="6"/>
        <v>#DIV/0!</v>
      </c>
      <c r="W43" s="48" t="e">
        <f t="shared" si="12"/>
        <v>#DIV/0!</v>
      </c>
      <c r="X43" s="56"/>
      <c r="Y43" s="71" t="str">
        <f t="shared" si="7"/>
        <v/>
      </c>
      <c r="Z43" s="60"/>
      <c r="AA43" s="60" t="str">
        <f t="shared" si="13"/>
        <v/>
      </c>
      <c r="AB43" s="56"/>
      <c r="AC43" s="71"/>
      <c r="AD43" s="60"/>
      <c r="AE43" s="60" t="str">
        <f t="shared" si="14"/>
        <v/>
      </c>
      <c r="AF43" s="87"/>
      <c r="AG43" s="15" t="s">
        <v>15</v>
      </c>
      <c r="AH43" s="16" t="s">
        <v>17</v>
      </c>
      <c r="AI43" s="38">
        <f>AI44+0.00001</f>
        <v>1.0000000000000001E-5</v>
      </c>
      <c r="AJ43" s="38">
        <f>AI42-0.00001</f>
        <v>-1.0000000000000001E-5</v>
      </c>
      <c r="AL43" s="15" t="s">
        <v>15</v>
      </c>
      <c r="AM43" s="16" t="s">
        <v>17</v>
      </c>
      <c r="AN43" s="38">
        <f>AN44+0.00001</f>
        <v>1.0000000000000001E-5</v>
      </c>
      <c r="AO43" s="38">
        <f>AN42-0.00001</f>
        <v>-1.0000000000000001E-5</v>
      </c>
      <c r="AQ43" s="15" t="s">
        <v>15</v>
      </c>
      <c r="AR43" s="16" t="s">
        <v>17</v>
      </c>
      <c r="AS43" s="38">
        <f>AS44+0.00001</f>
        <v>1.0000000000000001E-5</v>
      </c>
      <c r="AT43" s="38">
        <f>AS42-0.0001</f>
        <v>-1E-4</v>
      </c>
    </row>
    <row r="44" spans="2:46" ht="15.75" thickBot="1" x14ac:dyDescent="0.3">
      <c r="B44" s="112" t="s">
        <v>38</v>
      </c>
      <c r="C44" s="15"/>
      <c r="D44" s="35"/>
      <c r="E44" s="80" t="str">
        <f t="shared" si="5"/>
        <v/>
      </c>
      <c r="F44" s="80" t="str">
        <f t="shared" si="8"/>
        <v/>
      </c>
      <c r="G44" s="91" t="e">
        <f t="shared" si="9"/>
        <v>#DIV/0!</v>
      </c>
      <c r="H44" s="84"/>
      <c r="I44" s="85"/>
      <c r="J44" s="39"/>
      <c r="K44" s="39"/>
      <c r="L44" s="39"/>
      <c r="M44" s="39"/>
      <c r="N44" s="110" t="e">
        <f t="shared" si="10"/>
        <v>#DIV/0!</v>
      </c>
      <c r="O44" s="49" t="e">
        <f t="shared" si="11"/>
        <v>#DIV/0!</v>
      </c>
      <c r="P44" s="33"/>
      <c r="Q44" s="70"/>
      <c r="R44" s="39"/>
      <c r="S44" s="39"/>
      <c r="T44" s="8"/>
      <c r="U44" s="39"/>
      <c r="V44" s="55" t="e">
        <f t="shared" si="6"/>
        <v>#DIV/0!</v>
      </c>
      <c r="W44" s="48" t="e">
        <f t="shared" si="12"/>
        <v>#DIV/0!</v>
      </c>
      <c r="X44" s="56"/>
      <c r="Y44" s="71"/>
      <c r="Z44" s="60"/>
      <c r="AA44" s="60" t="str">
        <f t="shared" si="13"/>
        <v/>
      </c>
      <c r="AB44" s="56"/>
      <c r="AC44" s="71"/>
      <c r="AD44" s="60"/>
      <c r="AE44" s="60" t="str">
        <f t="shared" si="14"/>
        <v/>
      </c>
      <c r="AF44" s="87"/>
      <c r="AG44" s="15" t="s">
        <v>16</v>
      </c>
      <c r="AH44" s="16" t="s">
        <v>18</v>
      </c>
      <c r="AI44" s="38">
        <f>H66-(H66*0.2)</f>
        <v>0</v>
      </c>
      <c r="AJ44" s="26"/>
      <c r="AL44" s="15" t="s">
        <v>16</v>
      </c>
      <c r="AM44" s="16" t="s">
        <v>18</v>
      </c>
      <c r="AN44" s="38">
        <f>P66-(P66*0.2)</f>
        <v>0</v>
      </c>
      <c r="AO44" s="26"/>
      <c r="AQ44" s="15" t="s">
        <v>16</v>
      </c>
      <c r="AR44" s="16" t="s">
        <v>18</v>
      </c>
      <c r="AS44" s="38">
        <f>X69-(X69*0.2)</f>
        <v>0</v>
      </c>
      <c r="AT44" s="26"/>
    </row>
    <row r="45" spans="2:46" ht="15.75" thickBot="1" x14ac:dyDescent="0.3">
      <c r="B45" s="112" t="s">
        <v>38</v>
      </c>
      <c r="C45" s="15"/>
      <c r="D45" s="35"/>
      <c r="E45" s="80" t="str">
        <f t="shared" si="5"/>
        <v/>
      </c>
      <c r="F45" s="80" t="str">
        <f t="shared" si="8"/>
        <v/>
      </c>
      <c r="G45" s="91" t="e">
        <f t="shared" si="9"/>
        <v>#DIV/0!</v>
      </c>
      <c r="H45" s="84"/>
      <c r="I45" s="85"/>
      <c r="J45" s="39"/>
      <c r="K45" s="39"/>
      <c r="L45" s="39"/>
      <c r="M45" s="39"/>
      <c r="N45" s="110" t="e">
        <f t="shared" si="10"/>
        <v>#DIV/0!</v>
      </c>
      <c r="O45" s="49" t="e">
        <f t="shared" si="11"/>
        <v>#DIV/0!</v>
      </c>
      <c r="P45" s="33"/>
      <c r="Q45" s="70"/>
      <c r="R45" s="39"/>
      <c r="S45" s="39"/>
      <c r="T45" s="8"/>
      <c r="U45" s="39"/>
      <c r="V45" s="55" t="e">
        <f t="shared" si="6"/>
        <v>#DIV/0!</v>
      </c>
      <c r="W45" s="48" t="e">
        <f t="shared" si="12"/>
        <v>#DIV/0!</v>
      </c>
      <c r="X45" s="56"/>
      <c r="Y45" s="71"/>
      <c r="Z45" s="60"/>
      <c r="AA45" s="60" t="str">
        <f t="shared" si="13"/>
        <v/>
      </c>
      <c r="AB45" s="56"/>
      <c r="AC45" s="71"/>
      <c r="AD45" s="60"/>
      <c r="AE45" s="60" t="str">
        <f t="shared" si="14"/>
        <v/>
      </c>
      <c r="AF45" s="87"/>
    </row>
    <row r="46" spans="2:46" ht="15.75" thickBot="1" x14ac:dyDescent="0.3">
      <c r="B46" s="112" t="s">
        <v>38</v>
      </c>
      <c r="C46" s="15"/>
      <c r="D46" s="35"/>
      <c r="E46" s="80"/>
      <c r="F46" s="80"/>
      <c r="G46" s="91" t="e">
        <f t="shared" si="9"/>
        <v>#DIV/0!</v>
      </c>
      <c r="H46" s="84"/>
      <c r="I46" s="85"/>
      <c r="J46" s="39"/>
      <c r="K46" s="39"/>
      <c r="L46" s="39"/>
      <c r="M46" s="39"/>
      <c r="N46" s="110" t="e">
        <f t="shared" si="10"/>
        <v>#DIV/0!</v>
      </c>
      <c r="O46" s="49"/>
      <c r="P46" s="33"/>
      <c r="Q46" s="70"/>
      <c r="R46" s="39"/>
      <c r="S46" s="39"/>
      <c r="T46" s="8"/>
      <c r="U46" s="39"/>
      <c r="V46" s="55" t="e">
        <f t="shared" si="6"/>
        <v>#DIV/0!</v>
      </c>
      <c r="W46" s="48" t="e">
        <f t="shared" si="12"/>
        <v>#DIV/0!</v>
      </c>
      <c r="X46" s="56"/>
      <c r="Y46" s="71"/>
      <c r="Z46" s="60"/>
      <c r="AA46" s="60"/>
      <c r="AB46" s="56"/>
      <c r="AC46" s="71"/>
      <c r="AD46" s="60"/>
      <c r="AE46" s="60"/>
      <c r="AF46" s="87"/>
    </row>
    <row r="47" spans="2:46" ht="15.75" thickBot="1" x14ac:dyDescent="0.3">
      <c r="B47" s="112" t="s">
        <v>38</v>
      </c>
      <c r="C47" s="15"/>
      <c r="D47" s="35"/>
      <c r="E47" s="80"/>
      <c r="F47" s="80"/>
      <c r="G47" s="91" t="e">
        <f t="shared" si="9"/>
        <v>#DIV/0!</v>
      </c>
      <c r="H47" s="84"/>
      <c r="I47" s="85"/>
      <c r="J47" s="39"/>
      <c r="K47" s="39"/>
      <c r="L47" s="39"/>
      <c r="M47" s="39"/>
      <c r="N47" s="110" t="e">
        <f t="shared" si="10"/>
        <v>#DIV/0!</v>
      </c>
      <c r="O47" s="49"/>
      <c r="P47" s="33"/>
      <c r="Q47" s="70"/>
      <c r="R47" s="39"/>
      <c r="S47" s="39"/>
      <c r="T47" s="8"/>
      <c r="U47" s="39"/>
      <c r="V47" s="55" t="e">
        <f t="shared" si="6"/>
        <v>#DIV/0!</v>
      </c>
      <c r="W47" s="48" t="e">
        <f t="shared" si="12"/>
        <v>#DIV/0!</v>
      </c>
      <c r="X47" s="56"/>
      <c r="Y47" s="71"/>
      <c r="Z47" s="60"/>
      <c r="AA47" s="60"/>
      <c r="AB47" s="56"/>
      <c r="AC47" s="71"/>
      <c r="AD47" s="60"/>
      <c r="AE47" s="60"/>
      <c r="AF47" s="87"/>
      <c r="AG47" s="202" t="s">
        <v>21</v>
      </c>
      <c r="AH47" s="202"/>
      <c r="AI47" s="202"/>
      <c r="AJ47" s="202"/>
      <c r="AL47" s="203" t="s">
        <v>25</v>
      </c>
      <c r="AM47" s="203"/>
      <c r="AN47" s="203"/>
      <c r="AO47" s="203"/>
      <c r="AQ47" s="204" t="s">
        <v>31</v>
      </c>
      <c r="AR47" s="204"/>
      <c r="AS47" s="204"/>
      <c r="AT47" s="204"/>
    </row>
    <row r="48" spans="2:46" ht="15.75" thickBot="1" x14ac:dyDescent="0.3">
      <c r="B48" s="112" t="s">
        <v>38</v>
      </c>
      <c r="C48" s="15"/>
      <c r="D48" s="35"/>
      <c r="E48" s="80"/>
      <c r="F48" s="80"/>
      <c r="G48" s="91" t="e">
        <f t="shared" si="9"/>
        <v>#DIV/0!</v>
      </c>
      <c r="H48" s="84"/>
      <c r="I48" s="85"/>
      <c r="J48" s="39"/>
      <c r="K48" s="39"/>
      <c r="L48" s="39"/>
      <c r="M48" s="39"/>
      <c r="N48" s="110" t="e">
        <f t="shared" si="10"/>
        <v>#DIV/0!</v>
      </c>
      <c r="O48" s="49"/>
      <c r="P48" s="33"/>
      <c r="Q48" s="70"/>
      <c r="R48" s="39"/>
      <c r="S48" s="39"/>
      <c r="T48" s="8"/>
      <c r="U48" s="39"/>
      <c r="V48" s="55" t="e">
        <f t="shared" si="6"/>
        <v>#DIV/0!</v>
      </c>
      <c r="W48" s="48" t="e">
        <f t="shared" si="12"/>
        <v>#DIV/0!</v>
      </c>
      <c r="X48" s="56"/>
      <c r="Y48" s="71"/>
      <c r="Z48" s="60"/>
      <c r="AA48" s="60"/>
      <c r="AB48" s="56"/>
      <c r="AC48" s="71"/>
      <c r="AD48" s="60"/>
      <c r="AE48" s="60"/>
      <c r="AF48" s="87"/>
      <c r="AG48" s="201" t="s">
        <v>12</v>
      </c>
      <c r="AH48" s="201"/>
      <c r="AI48" s="201"/>
      <c r="AJ48" s="201"/>
      <c r="AL48" s="201" t="s">
        <v>12</v>
      </c>
      <c r="AM48" s="201"/>
      <c r="AN48" s="201"/>
      <c r="AO48" s="201"/>
      <c r="AQ48" s="201" t="s">
        <v>12</v>
      </c>
      <c r="AR48" s="201"/>
      <c r="AS48" s="201"/>
      <c r="AT48" s="201"/>
    </row>
    <row r="49" spans="2:46" ht="15.75" thickBot="1" x14ac:dyDescent="0.3">
      <c r="B49" s="112" t="s">
        <v>38</v>
      </c>
      <c r="C49" s="15"/>
      <c r="D49" s="35"/>
      <c r="E49" s="80"/>
      <c r="F49" s="80"/>
      <c r="G49" s="91" t="e">
        <f t="shared" si="9"/>
        <v>#DIV/0!</v>
      </c>
      <c r="H49" s="84"/>
      <c r="I49" s="85"/>
      <c r="J49" s="39"/>
      <c r="K49" s="39"/>
      <c r="L49" s="39"/>
      <c r="M49" s="39"/>
      <c r="N49" s="110" t="e">
        <f t="shared" si="10"/>
        <v>#DIV/0!</v>
      </c>
      <c r="O49" s="49"/>
      <c r="P49" s="33"/>
      <c r="Q49" s="70"/>
      <c r="R49" s="39"/>
      <c r="S49" s="39"/>
      <c r="T49" s="8"/>
      <c r="U49" s="39"/>
      <c r="V49" s="55" t="e">
        <f t="shared" si="6"/>
        <v>#DIV/0!</v>
      </c>
      <c r="W49" s="48" t="e">
        <f t="shared" si="12"/>
        <v>#DIV/0!</v>
      </c>
      <c r="X49" s="56"/>
      <c r="Y49" s="71"/>
      <c r="Z49" s="60"/>
      <c r="AA49" s="60"/>
      <c r="AB49" s="56"/>
      <c r="AC49" s="71"/>
      <c r="AD49" s="60"/>
      <c r="AE49" s="60"/>
      <c r="AF49" s="87"/>
      <c r="AG49" s="15" t="s">
        <v>13</v>
      </c>
      <c r="AH49" s="16" t="s">
        <v>14</v>
      </c>
      <c r="AI49" s="42">
        <f>J66+(J66*0.2)</f>
        <v>0</v>
      </c>
      <c r="AJ49" s="26"/>
      <c r="AL49" s="15" t="s">
        <v>13</v>
      </c>
      <c r="AM49" s="16" t="s">
        <v>14</v>
      </c>
      <c r="AN49" s="42">
        <f>R66+(R66*0.2)</f>
        <v>0</v>
      </c>
      <c r="AO49" s="26"/>
      <c r="AQ49" s="15" t="s">
        <v>13</v>
      </c>
      <c r="AR49" s="16" t="s">
        <v>14</v>
      </c>
      <c r="AS49" s="42">
        <f>Z69+(Z69*0.2)</f>
        <v>0</v>
      </c>
      <c r="AT49" s="26"/>
    </row>
    <row r="50" spans="2:46" ht="15.75" thickBot="1" x14ac:dyDescent="0.3">
      <c r="B50" s="112" t="s">
        <v>38</v>
      </c>
      <c r="C50" s="15"/>
      <c r="D50" s="35"/>
      <c r="E50" s="80"/>
      <c r="F50" s="80"/>
      <c r="G50" s="91" t="e">
        <f t="shared" si="9"/>
        <v>#DIV/0!</v>
      </c>
      <c r="H50" s="84"/>
      <c r="I50" s="85"/>
      <c r="J50" s="39"/>
      <c r="K50" s="39"/>
      <c r="L50" s="39"/>
      <c r="M50" s="39"/>
      <c r="N50" s="110" t="e">
        <f t="shared" si="10"/>
        <v>#DIV/0!</v>
      </c>
      <c r="O50" s="49"/>
      <c r="P50" s="33"/>
      <c r="Q50" s="70"/>
      <c r="R50" s="39"/>
      <c r="S50" s="39"/>
      <c r="T50" s="8"/>
      <c r="U50" s="39"/>
      <c r="V50" s="55" t="e">
        <f t="shared" si="6"/>
        <v>#DIV/0!</v>
      </c>
      <c r="W50" s="48" t="e">
        <f t="shared" si="12"/>
        <v>#DIV/0!</v>
      </c>
      <c r="X50" s="56"/>
      <c r="Y50" s="71"/>
      <c r="Z50" s="60"/>
      <c r="AA50" s="60"/>
      <c r="AB50" s="56"/>
      <c r="AC50" s="71"/>
      <c r="AD50" s="60"/>
      <c r="AE50" s="60"/>
      <c r="AF50" s="87"/>
      <c r="AG50" s="15" t="s">
        <v>15</v>
      </c>
      <c r="AH50" s="16" t="s">
        <v>17</v>
      </c>
      <c r="AI50" s="42">
        <f>AI51+1</f>
        <v>1</v>
      </c>
      <c r="AJ50" s="43">
        <f>AI49-1</f>
        <v>-1</v>
      </c>
      <c r="AL50" s="15" t="s">
        <v>15</v>
      </c>
      <c r="AM50" s="16" t="s">
        <v>17</v>
      </c>
      <c r="AN50" s="42">
        <f>AN51+1</f>
        <v>1</v>
      </c>
      <c r="AO50" s="43">
        <f>AN49-1</f>
        <v>-1</v>
      </c>
      <c r="AQ50" s="15" t="s">
        <v>15</v>
      </c>
      <c r="AR50" s="16" t="s">
        <v>17</v>
      </c>
      <c r="AS50" s="42">
        <f>AS51+0.01</f>
        <v>0.01</v>
      </c>
      <c r="AT50" s="42">
        <f>AS49-0.1</f>
        <v>-0.1</v>
      </c>
    </row>
    <row r="51" spans="2:46" ht="15.75" thickBot="1" x14ac:dyDescent="0.3">
      <c r="B51" s="112" t="s">
        <v>38</v>
      </c>
      <c r="C51" s="15"/>
      <c r="D51" s="35"/>
      <c r="E51" s="80"/>
      <c r="F51" s="80"/>
      <c r="G51" s="91" t="e">
        <f t="shared" si="9"/>
        <v>#DIV/0!</v>
      </c>
      <c r="H51" s="84"/>
      <c r="I51" s="85"/>
      <c r="J51" s="39"/>
      <c r="K51" s="39"/>
      <c r="L51" s="39"/>
      <c r="M51" s="39"/>
      <c r="N51" s="110" t="e">
        <f t="shared" si="10"/>
        <v>#DIV/0!</v>
      </c>
      <c r="O51" s="49"/>
      <c r="P51" s="33"/>
      <c r="Q51" s="70"/>
      <c r="R51" s="39"/>
      <c r="S51" s="39"/>
      <c r="T51" s="8"/>
      <c r="U51" s="39"/>
      <c r="V51" s="55" t="e">
        <f t="shared" si="6"/>
        <v>#DIV/0!</v>
      </c>
      <c r="W51" s="48" t="e">
        <f t="shared" si="12"/>
        <v>#DIV/0!</v>
      </c>
      <c r="X51" s="56"/>
      <c r="Y51" s="71"/>
      <c r="Z51" s="60"/>
      <c r="AA51" s="60"/>
      <c r="AB51" s="56"/>
      <c r="AC51" s="71"/>
      <c r="AD51" s="60"/>
      <c r="AE51" s="60"/>
      <c r="AF51" s="87"/>
      <c r="AG51" s="15" t="s">
        <v>16</v>
      </c>
      <c r="AH51" s="16" t="s">
        <v>18</v>
      </c>
      <c r="AI51" s="42">
        <f>J66-(J66*0.2)</f>
        <v>0</v>
      </c>
      <c r="AJ51" s="26"/>
      <c r="AL51" s="15" t="s">
        <v>16</v>
      </c>
      <c r="AM51" s="16" t="s">
        <v>18</v>
      </c>
      <c r="AN51" s="42">
        <f>R66-(R66*0.2)</f>
        <v>0</v>
      </c>
      <c r="AO51" s="26"/>
      <c r="AQ51" s="15" t="s">
        <v>16</v>
      </c>
      <c r="AR51" s="16" t="s">
        <v>18</v>
      </c>
      <c r="AS51" s="42">
        <f>Z69-(Z69*0.2)</f>
        <v>0</v>
      </c>
      <c r="AT51" s="26"/>
    </row>
    <row r="52" spans="2:46" ht="15.75" thickBot="1" x14ac:dyDescent="0.3">
      <c r="B52" s="112" t="s">
        <v>38</v>
      </c>
      <c r="C52" s="15"/>
      <c r="D52" s="35"/>
      <c r="E52" s="80"/>
      <c r="F52" s="80"/>
      <c r="G52" s="91" t="e">
        <f t="shared" si="9"/>
        <v>#DIV/0!</v>
      </c>
      <c r="H52" s="84"/>
      <c r="I52" s="85"/>
      <c r="J52" s="39"/>
      <c r="K52" s="39"/>
      <c r="L52" s="39"/>
      <c r="M52" s="39"/>
      <c r="N52" s="110" t="e">
        <f t="shared" si="10"/>
        <v>#DIV/0!</v>
      </c>
      <c r="O52" s="49"/>
      <c r="P52" s="33"/>
      <c r="Q52" s="70"/>
      <c r="R52" s="39"/>
      <c r="S52" s="39"/>
      <c r="T52" s="8"/>
      <c r="U52" s="39"/>
      <c r="V52" s="55" t="e">
        <f t="shared" si="6"/>
        <v>#DIV/0!</v>
      </c>
      <c r="W52" s="48" t="e">
        <f t="shared" si="12"/>
        <v>#DIV/0!</v>
      </c>
      <c r="X52" s="56"/>
      <c r="Y52" s="71"/>
      <c r="Z52" s="60"/>
      <c r="AA52" s="60"/>
      <c r="AB52" s="56"/>
      <c r="AC52" s="71"/>
      <c r="AD52" s="60"/>
      <c r="AE52" s="60"/>
      <c r="AF52" s="87"/>
      <c r="AI52" s="8"/>
      <c r="AN52" s="8"/>
    </row>
    <row r="53" spans="2:46" ht="15.75" thickBot="1" x14ac:dyDescent="0.3">
      <c r="B53" s="112" t="s">
        <v>38</v>
      </c>
      <c r="C53" s="15"/>
      <c r="D53" s="35"/>
      <c r="E53" s="80"/>
      <c r="F53" s="80"/>
      <c r="G53" s="91" t="e">
        <f t="shared" si="9"/>
        <v>#DIV/0!</v>
      </c>
      <c r="H53" s="84"/>
      <c r="I53" s="85"/>
      <c r="J53" s="39"/>
      <c r="K53" s="39"/>
      <c r="L53" s="39"/>
      <c r="M53" s="39"/>
      <c r="N53" s="110" t="e">
        <f t="shared" si="10"/>
        <v>#DIV/0!</v>
      </c>
      <c r="O53" s="49"/>
      <c r="P53" s="33"/>
      <c r="Q53" s="70"/>
      <c r="R53" s="39"/>
      <c r="S53" s="39"/>
      <c r="T53" s="8"/>
      <c r="U53" s="39"/>
      <c r="V53" s="55" t="e">
        <f t="shared" si="6"/>
        <v>#DIV/0!</v>
      </c>
      <c r="W53" s="48" t="e">
        <f t="shared" si="12"/>
        <v>#DIV/0!</v>
      </c>
      <c r="X53" s="56"/>
      <c r="Y53" s="71"/>
      <c r="Z53" s="60"/>
      <c r="AA53" s="60"/>
      <c r="AB53" s="56"/>
      <c r="AC53" s="71"/>
      <c r="AD53" s="60"/>
      <c r="AE53" s="60"/>
      <c r="AF53" s="87"/>
      <c r="AG53" s="202" t="s">
        <v>22</v>
      </c>
      <c r="AH53" s="202"/>
      <c r="AI53" s="202"/>
      <c r="AJ53" s="202"/>
      <c r="AL53" s="203" t="s">
        <v>24</v>
      </c>
      <c r="AM53" s="203"/>
      <c r="AN53" s="203"/>
      <c r="AO53" s="203"/>
      <c r="AQ53" s="204" t="s">
        <v>32</v>
      </c>
      <c r="AR53" s="204"/>
      <c r="AS53" s="204"/>
      <c r="AT53" s="204"/>
    </row>
    <row r="54" spans="2:46" ht="15.75" thickBot="1" x14ac:dyDescent="0.3">
      <c r="B54" s="112" t="s">
        <v>38</v>
      </c>
      <c r="C54" s="15"/>
      <c r="D54" s="35"/>
      <c r="E54" s="80"/>
      <c r="F54" s="80"/>
      <c r="G54" s="91" t="e">
        <f t="shared" si="9"/>
        <v>#DIV/0!</v>
      </c>
      <c r="H54" s="84"/>
      <c r="I54" s="85"/>
      <c r="J54" s="39"/>
      <c r="K54" s="39"/>
      <c r="L54" s="39"/>
      <c r="M54" s="39"/>
      <c r="N54" s="110" t="e">
        <f t="shared" si="10"/>
        <v>#DIV/0!</v>
      </c>
      <c r="O54" s="49"/>
      <c r="P54" s="33"/>
      <c r="Q54" s="70"/>
      <c r="R54" s="39"/>
      <c r="S54" s="39"/>
      <c r="T54" s="8"/>
      <c r="U54" s="39"/>
      <c r="V54" s="55" t="e">
        <f t="shared" si="6"/>
        <v>#DIV/0!</v>
      </c>
      <c r="W54" s="48" t="e">
        <f t="shared" si="12"/>
        <v>#DIV/0!</v>
      </c>
      <c r="X54" s="56"/>
      <c r="Y54" s="71"/>
      <c r="Z54" s="60"/>
      <c r="AA54" s="60"/>
      <c r="AB54" s="56"/>
      <c r="AC54" s="71"/>
      <c r="AD54" s="60"/>
      <c r="AE54" s="60"/>
      <c r="AF54" s="87"/>
      <c r="AG54" s="201" t="s">
        <v>12</v>
      </c>
      <c r="AH54" s="201"/>
      <c r="AI54" s="201"/>
      <c r="AJ54" s="201"/>
      <c r="AL54" s="201" t="s">
        <v>12</v>
      </c>
      <c r="AM54" s="201"/>
      <c r="AN54" s="201"/>
      <c r="AO54" s="201"/>
      <c r="AQ54" s="201" t="s">
        <v>12</v>
      </c>
      <c r="AR54" s="201"/>
      <c r="AS54" s="201"/>
      <c r="AT54" s="201"/>
    </row>
    <row r="55" spans="2:46" ht="15.75" thickBot="1" x14ac:dyDescent="0.3">
      <c r="B55" s="112" t="s">
        <v>38</v>
      </c>
      <c r="C55" s="15"/>
      <c r="D55" s="35"/>
      <c r="E55" s="80"/>
      <c r="F55" s="80"/>
      <c r="G55" s="91" t="e">
        <f t="shared" si="9"/>
        <v>#DIV/0!</v>
      </c>
      <c r="H55" s="84"/>
      <c r="I55" s="85"/>
      <c r="J55" s="39"/>
      <c r="K55" s="39"/>
      <c r="L55" s="39"/>
      <c r="M55" s="39"/>
      <c r="N55" s="110" t="e">
        <f t="shared" si="10"/>
        <v>#DIV/0!</v>
      </c>
      <c r="O55" s="49"/>
      <c r="P55" s="33"/>
      <c r="Q55" s="70"/>
      <c r="R55" s="39"/>
      <c r="S55" s="39"/>
      <c r="T55" s="8"/>
      <c r="U55" s="39"/>
      <c r="V55" s="55" t="e">
        <f t="shared" si="6"/>
        <v>#DIV/0!</v>
      </c>
      <c r="W55" s="48" t="e">
        <f t="shared" si="12"/>
        <v>#DIV/0!</v>
      </c>
      <c r="X55" s="56"/>
      <c r="Y55" s="71"/>
      <c r="Z55" s="60"/>
      <c r="AA55" s="60"/>
      <c r="AB55" s="56"/>
      <c r="AC55" s="71"/>
      <c r="AD55" s="60"/>
      <c r="AE55" s="60"/>
      <c r="AF55" s="87"/>
      <c r="AG55" s="15" t="s">
        <v>13</v>
      </c>
      <c r="AH55" s="16" t="s">
        <v>14</v>
      </c>
      <c r="AI55" s="44">
        <f>K69+(K69*0.2)</f>
        <v>0</v>
      </c>
      <c r="AJ55" s="26"/>
      <c r="AL55" s="15" t="s">
        <v>13</v>
      </c>
      <c r="AM55" s="16" t="s">
        <v>14</v>
      </c>
      <c r="AN55" s="44">
        <f>S66+(S66*0.2)</f>
        <v>0</v>
      </c>
      <c r="AO55" s="26"/>
      <c r="AQ55" s="15" t="s">
        <v>13</v>
      </c>
      <c r="AR55" s="16" t="s">
        <v>14</v>
      </c>
      <c r="AS55" s="38">
        <f>AB69+(AB69*0.2)</f>
        <v>0</v>
      </c>
      <c r="AT55" s="26"/>
    </row>
    <row r="56" spans="2:46" ht="15.75" thickBot="1" x14ac:dyDescent="0.3">
      <c r="B56" s="112" t="s">
        <v>38</v>
      </c>
      <c r="C56" s="15"/>
      <c r="D56" s="35"/>
      <c r="E56" s="80"/>
      <c r="F56" s="80"/>
      <c r="G56" s="91" t="e">
        <f t="shared" si="9"/>
        <v>#DIV/0!</v>
      </c>
      <c r="H56" s="84"/>
      <c r="I56" s="85"/>
      <c r="J56" s="39"/>
      <c r="K56" s="39"/>
      <c r="L56" s="39"/>
      <c r="M56" s="39"/>
      <c r="N56" s="110" t="e">
        <f t="shared" si="10"/>
        <v>#DIV/0!</v>
      </c>
      <c r="O56" s="49"/>
      <c r="P56" s="33"/>
      <c r="Q56" s="70"/>
      <c r="R56" s="39"/>
      <c r="S56" s="39"/>
      <c r="T56" s="8"/>
      <c r="U56" s="39"/>
      <c r="V56" s="55" t="e">
        <f t="shared" si="6"/>
        <v>#DIV/0!</v>
      </c>
      <c r="W56" s="48" t="e">
        <f t="shared" si="12"/>
        <v>#DIV/0!</v>
      </c>
      <c r="X56" s="56"/>
      <c r="Y56" s="71"/>
      <c r="Z56" s="60"/>
      <c r="AA56" s="60"/>
      <c r="AB56" s="56"/>
      <c r="AC56" s="71"/>
      <c r="AD56" s="60"/>
      <c r="AE56" s="60"/>
      <c r="AF56" s="87"/>
      <c r="AG56" s="15" t="s">
        <v>15</v>
      </c>
      <c r="AH56" s="16" t="s">
        <v>17</v>
      </c>
      <c r="AI56" s="44">
        <f>AI57+1</f>
        <v>1</v>
      </c>
      <c r="AJ56" s="44">
        <f>AI55-1</f>
        <v>-1</v>
      </c>
      <c r="AL56" s="15" t="s">
        <v>15</v>
      </c>
      <c r="AM56" s="16" t="s">
        <v>17</v>
      </c>
      <c r="AN56" s="44">
        <f>AN57+0.1</f>
        <v>0.1</v>
      </c>
      <c r="AO56" s="44">
        <f>AN55-0.1</f>
        <v>-0.1</v>
      </c>
      <c r="AQ56" s="15" t="s">
        <v>15</v>
      </c>
      <c r="AR56" s="16" t="s">
        <v>17</v>
      </c>
      <c r="AS56" s="38">
        <f>AS57+0.00001</f>
        <v>1.0000000000000001E-5</v>
      </c>
      <c r="AT56" s="38">
        <f>AS55-0.00001</f>
        <v>-1.0000000000000001E-5</v>
      </c>
    </row>
    <row r="57" spans="2:46" ht="15.75" thickBot="1" x14ac:dyDescent="0.3">
      <c r="B57" s="112" t="s">
        <v>38</v>
      </c>
      <c r="C57" s="15"/>
      <c r="D57" s="35"/>
      <c r="E57" s="80" t="str">
        <f t="shared" si="5"/>
        <v/>
      </c>
      <c r="F57" s="80" t="str">
        <f t="shared" si="8"/>
        <v/>
      </c>
      <c r="G57" s="91" t="e">
        <f t="shared" si="9"/>
        <v>#DIV/0!</v>
      </c>
      <c r="H57" s="84"/>
      <c r="I57" s="85"/>
      <c r="J57" s="39"/>
      <c r="K57" s="39"/>
      <c r="L57" s="39"/>
      <c r="M57" s="39"/>
      <c r="N57" s="110" t="e">
        <f t="shared" si="10"/>
        <v>#DIV/0!</v>
      </c>
      <c r="O57" s="49" t="e">
        <f t="shared" si="11"/>
        <v>#DIV/0!</v>
      </c>
      <c r="P57" s="33"/>
      <c r="Q57" s="70"/>
      <c r="R57" s="39"/>
      <c r="S57" s="39"/>
      <c r="T57" s="8"/>
      <c r="U57" s="39"/>
      <c r="V57" s="55" t="e">
        <f t="shared" si="6"/>
        <v>#DIV/0!</v>
      </c>
      <c r="W57" s="48" t="e">
        <f t="shared" si="12"/>
        <v>#DIV/0!</v>
      </c>
      <c r="X57" s="56"/>
      <c r="Y57" s="71"/>
      <c r="Z57" s="60"/>
      <c r="AA57" s="60" t="str">
        <f t="shared" si="13"/>
        <v/>
      </c>
      <c r="AB57" s="56"/>
      <c r="AC57" s="71"/>
      <c r="AD57" s="60"/>
      <c r="AE57" s="60" t="str">
        <f t="shared" si="14"/>
        <v/>
      </c>
      <c r="AF57" s="87"/>
      <c r="AG57" s="15" t="s">
        <v>16</v>
      </c>
      <c r="AH57" s="16" t="s">
        <v>18</v>
      </c>
      <c r="AI57" s="44">
        <f>K69-(K69*0.2)</f>
        <v>0</v>
      </c>
      <c r="AJ57" s="26"/>
      <c r="AL57" s="15" t="s">
        <v>16</v>
      </c>
      <c r="AM57" s="16" t="s">
        <v>18</v>
      </c>
      <c r="AN57" s="44">
        <f>S66-(S66*0.2)</f>
        <v>0</v>
      </c>
      <c r="AO57" s="26"/>
      <c r="AQ57" s="15" t="s">
        <v>16</v>
      </c>
      <c r="AR57" s="16" t="s">
        <v>18</v>
      </c>
      <c r="AS57" s="38">
        <f>AB69-(AB69*0.2)</f>
        <v>0</v>
      </c>
      <c r="AT57" s="26"/>
    </row>
    <row r="58" spans="2:46" ht="15.75" thickBot="1" x14ac:dyDescent="0.3">
      <c r="B58" s="112" t="s">
        <v>38</v>
      </c>
      <c r="C58" s="15"/>
      <c r="D58" s="35"/>
      <c r="E58" s="80" t="str">
        <f t="shared" si="5"/>
        <v/>
      </c>
      <c r="F58" s="80" t="str">
        <f t="shared" si="8"/>
        <v/>
      </c>
      <c r="G58" s="91" t="e">
        <f t="shared" si="9"/>
        <v>#DIV/0!</v>
      </c>
      <c r="H58" s="84"/>
      <c r="I58" s="85"/>
      <c r="J58" s="39"/>
      <c r="K58" s="39"/>
      <c r="L58" s="39"/>
      <c r="M58" s="39"/>
      <c r="N58" s="110" t="e">
        <f t="shared" si="10"/>
        <v>#DIV/0!</v>
      </c>
      <c r="O58" s="49" t="e">
        <f t="shared" si="11"/>
        <v>#DIV/0!</v>
      </c>
      <c r="P58" s="33"/>
      <c r="Q58" s="70"/>
      <c r="R58" s="39"/>
      <c r="S58" s="39"/>
      <c r="T58" s="8"/>
      <c r="U58" s="39"/>
      <c r="V58" s="55" t="e">
        <f t="shared" si="6"/>
        <v>#DIV/0!</v>
      </c>
      <c r="W58" s="48" t="e">
        <f t="shared" si="12"/>
        <v>#DIV/0!</v>
      </c>
      <c r="X58" s="56"/>
      <c r="Y58" s="71"/>
      <c r="Z58" s="60"/>
      <c r="AA58" s="60" t="str">
        <f t="shared" si="13"/>
        <v/>
      </c>
      <c r="AB58" s="56"/>
      <c r="AC58" s="71"/>
      <c r="AD58" s="60"/>
      <c r="AE58" s="60" t="str">
        <f t="shared" si="14"/>
        <v/>
      </c>
      <c r="AF58" s="87"/>
    </row>
    <row r="59" spans="2:46" ht="15.75" thickBot="1" x14ac:dyDescent="0.3">
      <c r="B59" s="112" t="s">
        <v>38</v>
      </c>
      <c r="C59" s="15"/>
      <c r="D59" s="35"/>
      <c r="E59" s="80" t="str">
        <f t="shared" si="5"/>
        <v/>
      </c>
      <c r="F59" s="80" t="str">
        <f t="shared" si="8"/>
        <v/>
      </c>
      <c r="G59" s="91" t="e">
        <f t="shared" si="9"/>
        <v>#DIV/0!</v>
      </c>
      <c r="H59" s="84"/>
      <c r="I59" s="85"/>
      <c r="J59" s="39"/>
      <c r="K59" s="39"/>
      <c r="L59" s="39"/>
      <c r="M59" s="39"/>
      <c r="N59" s="110" t="e">
        <f t="shared" si="10"/>
        <v>#DIV/0!</v>
      </c>
      <c r="O59" s="49" t="e">
        <f t="shared" si="11"/>
        <v>#DIV/0!</v>
      </c>
      <c r="P59" s="33"/>
      <c r="Q59" s="70"/>
      <c r="R59" s="39"/>
      <c r="S59" s="39"/>
      <c r="T59" s="8"/>
      <c r="U59" s="39"/>
      <c r="V59" s="55" t="e">
        <f t="shared" si="6"/>
        <v>#DIV/0!</v>
      </c>
      <c r="W59" s="48" t="e">
        <f t="shared" si="12"/>
        <v>#DIV/0!</v>
      </c>
      <c r="X59" s="56"/>
      <c r="Y59" s="71"/>
      <c r="Z59" s="60"/>
      <c r="AA59" s="60" t="str">
        <f t="shared" si="13"/>
        <v/>
      </c>
      <c r="AB59" s="56"/>
      <c r="AC59" s="71"/>
      <c r="AD59" s="60"/>
      <c r="AE59" s="60" t="str">
        <f t="shared" si="14"/>
        <v/>
      </c>
      <c r="AF59" s="87"/>
    </row>
    <row r="60" spans="2:46" ht="15.75" thickBot="1" x14ac:dyDescent="0.3">
      <c r="B60" s="112" t="s">
        <v>38</v>
      </c>
      <c r="C60" s="15"/>
      <c r="D60" s="35"/>
      <c r="E60" s="80" t="str">
        <f t="shared" si="5"/>
        <v/>
      </c>
      <c r="F60" s="80" t="str">
        <f t="shared" si="8"/>
        <v/>
      </c>
      <c r="G60" s="91" t="e">
        <f t="shared" si="9"/>
        <v>#DIV/0!</v>
      </c>
      <c r="H60" s="84"/>
      <c r="I60" s="85"/>
      <c r="J60" s="39"/>
      <c r="K60" s="39"/>
      <c r="L60" s="39"/>
      <c r="M60" s="39"/>
      <c r="N60" s="110" t="e">
        <f t="shared" si="10"/>
        <v>#DIV/0!</v>
      </c>
      <c r="O60" s="49" t="e">
        <f t="shared" si="11"/>
        <v>#DIV/0!</v>
      </c>
      <c r="P60" s="33"/>
      <c r="Q60" s="70"/>
      <c r="R60" s="39"/>
      <c r="S60" s="39"/>
      <c r="T60" s="8"/>
      <c r="U60" s="39"/>
      <c r="V60" s="55" t="e">
        <f t="shared" si="6"/>
        <v>#DIV/0!</v>
      </c>
      <c r="W60" s="48" t="e">
        <f t="shared" si="12"/>
        <v>#DIV/0!</v>
      </c>
      <c r="X60" s="56"/>
      <c r="Y60" s="71"/>
      <c r="Z60" s="60"/>
      <c r="AA60" s="60" t="str">
        <f t="shared" si="13"/>
        <v/>
      </c>
      <c r="AB60" s="56"/>
      <c r="AC60" s="71"/>
      <c r="AD60" s="60"/>
      <c r="AE60" s="60" t="str">
        <f t="shared" si="14"/>
        <v/>
      </c>
      <c r="AF60" s="87"/>
      <c r="AG60" s="202" t="s">
        <v>19</v>
      </c>
      <c r="AH60" s="202"/>
      <c r="AI60" s="202"/>
      <c r="AJ60" s="202"/>
      <c r="AL60" s="203" t="s">
        <v>23</v>
      </c>
      <c r="AM60" s="203"/>
      <c r="AN60" s="203"/>
      <c r="AO60" s="203"/>
      <c r="AQ60" s="204" t="s">
        <v>33</v>
      </c>
      <c r="AR60" s="204"/>
      <c r="AS60" s="204"/>
      <c r="AT60" s="204"/>
    </row>
    <row r="61" spans="2:46" ht="15.75" thickBot="1" x14ac:dyDescent="0.3">
      <c r="B61" s="112" t="s">
        <v>38</v>
      </c>
      <c r="C61" s="15"/>
      <c r="D61" s="35"/>
      <c r="E61" s="80" t="str">
        <f t="shared" si="5"/>
        <v/>
      </c>
      <c r="F61" s="80" t="str">
        <f t="shared" si="8"/>
        <v/>
      </c>
      <c r="G61" s="91" t="e">
        <f t="shared" si="9"/>
        <v>#DIV/0!</v>
      </c>
      <c r="H61" s="84"/>
      <c r="I61" s="85"/>
      <c r="J61" s="39"/>
      <c r="K61" s="39"/>
      <c r="L61" s="39"/>
      <c r="M61" s="39"/>
      <c r="N61" s="110" t="e">
        <f t="shared" si="10"/>
        <v>#DIV/0!</v>
      </c>
      <c r="O61" s="49" t="e">
        <f t="shared" si="11"/>
        <v>#DIV/0!</v>
      </c>
      <c r="P61" s="33"/>
      <c r="Q61" s="70"/>
      <c r="R61" s="39"/>
      <c r="S61" s="39"/>
      <c r="T61" s="8"/>
      <c r="U61" s="8"/>
      <c r="V61" s="55" t="e">
        <f t="shared" si="6"/>
        <v>#DIV/0!</v>
      </c>
      <c r="W61" s="48" t="e">
        <f t="shared" si="12"/>
        <v>#DIV/0!</v>
      </c>
      <c r="X61" s="56"/>
      <c r="Y61" s="71"/>
      <c r="Z61" s="60"/>
      <c r="AA61" s="60" t="str">
        <f t="shared" si="13"/>
        <v/>
      </c>
      <c r="AB61" s="56"/>
      <c r="AC61" s="71"/>
      <c r="AD61" s="60"/>
      <c r="AE61" s="60" t="str">
        <f t="shared" si="14"/>
        <v/>
      </c>
      <c r="AF61" s="87"/>
      <c r="AG61" s="199"/>
      <c r="AH61" s="200"/>
      <c r="AI61" s="200"/>
      <c r="AJ61" s="200"/>
      <c r="AL61" s="199"/>
      <c r="AM61" s="200"/>
      <c r="AN61" s="200"/>
      <c r="AO61" s="200"/>
      <c r="AQ61" s="201" t="s">
        <v>12</v>
      </c>
      <c r="AR61" s="201"/>
      <c r="AS61" s="201"/>
      <c r="AT61" s="201"/>
    </row>
    <row r="62" spans="2:46" ht="15.75" thickBot="1" x14ac:dyDescent="0.3">
      <c r="B62" s="112" t="s">
        <v>38</v>
      </c>
      <c r="C62" s="15"/>
      <c r="D62" s="35"/>
      <c r="E62" s="80" t="str">
        <f t="shared" si="5"/>
        <v/>
      </c>
      <c r="F62" s="80" t="str">
        <f t="shared" si="8"/>
        <v/>
      </c>
      <c r="G62" s="91" t="e">
        <f t="shared" si="9"/>
        <v>#DIV/0!</v>
      </c>
      <c r="H62" s="84"/>
      <c r="I62" s="85"/>
      <c r="J62" s="39"/>
      <c r="K62" s="39"/>
      <c r="L62" s="39"/>
      <c r="M62" s="39"/>
      <c r="N62" s="110" t="e">
        <f t="shared" si="10"/>
        <v>#DIV/0!</v>
      </c>
      <c r="O62" s="49" t="e">
        <f t="shared" si="11"/>
        <v>#DIV/0!</v>
      </c>
      <c r="P62" s="33"/>
      <c r="Q62" s="70"/>
      <c r="R62" s="39"/>
      <c r="S62" s="39"/>
      <c r="T62" s="8"/>
      <c r="U62" s="8"/>
      <c r="V62" s="55" t="e">
        <f t="shared" si="6"/>
        <v>#DIV/0!</v>
      </c>
      <c r="W62" s="48" t="e">
        <f t="shared" si="12"/>
        <v>#DIV/0!</v>
      </c>
      <c r="X62" s="56"/>
      <c r="Y62" s="71"/>
      <c r="Z62" s="60"/>
      <c r="AA62" s="60" t="str">
        <f t="shared" si="13"/>
        <v/>
      </c>
      <c r="AB62" s="56"/>
      <c r="AC62" s="71"/>
      <c r="AD62" s="60"/>
      <c r="AE62" s="60" t="str">
        <f t="shared" si="14"/>
        <v/>
      </c>
      <c r="AF62" s="87"/>
      <c r="AG62" s="15" t="s">
        <v>13</v>
      </c>
      <c r="AH62" s="16" t="s">
        <v>18</v>
      </c>
      <c r="AI62" s="47">
        <v>9.9000000000000008E-3</v>
      </c>
      <c r="AJ62" s="26"/>
      <c r="AL62" s="15" t="s">
        <v>13</v>
      </c>
      <c r="AM62" s="16" t="s">
        <v>18</v>
      </c>
      <c r="AN62" s="53">
        <f>0.005</f>
        <v>5.0000000000000001E-3</v>
      </c>
      <c r="AO62" s="26"/>
      <c r="AQ62" s="15" t="s">
        <v>13</v>
      </c>
      <c r="AR62" s="16" t="s">
        <v>14</v>
      </c>
      <c r="AS62" s="42">
        <f>AD69+(AD69*0.2)</f>
        <v>0</v>
      </c>
      <c r="AT62" s="26"/>
    </row>
    <row r="63" spans="2:46" ht="15.75" thickBot="1" x14ac:dyDescent="0.3">
      <c r="B63" s="112" t="s">
        <v>38</v>
      </c>
      <c r="C63" s="15"/>
      <c r="D63" s="35"/>
      <c r="E63" s="80" t="str">
        <f t="shared" si="5"/>
        <v/>
      </c>
      <c r="F63" s="80" t="str">
        <f t="shared" si="8"/>
        <v/>
      </c>
      <c r="G63" s="91" t="e">
        <f t="shared" si="9"/>
        <v>#DIV/0!</v>
      </c>
      <c r="H63" s="84"/>
      <c r="I63" s="85"/>
      <c r="J63" s="39"/>
      <c r="K63" s="39"/>
      <c r="L63" s="39"/>
      <c r="M63" s="39"/>
      <c r="N63" s="110" t="e">
        <f t="shared" si="10"/>
        <v>#DIV/0!</v>
      </c>
      <c r="O63" s="49" t="e">
        <f t="shared" si="11"/>
        <v>#DIV/0!</v>
      </c>
      <c r="P63" s="33"/>
      <c r="Q63" s="70"/>
      <c r="R63" s="39"/>
      <c r="S63" s="39"/>
      <c r="T63" s="8"/>
      <c r="U63" s="39"/>
      <c r="V63" s="55" t="e">
        <f t="shared" si="6"/>
        <v>#DIV/0!</v>
      </c>
      <c r="W63" s="48" t="e">
        <f t="shared" si="12"/>
        <v>#DIV/0!</v>
      </c>
      <c r="X63" s="56"/>
      <c r="Y63" s="71"/>
      <c r="Z63" s="60"/>
      <c r="AA63" s="60" t="str">
        <f t="shared" si="13"/>
        <v/>
      </c>
      <c r="AB63" s="56"/>
      <c r="AC63" s="71"/>
      <c r="AD63" s="60"/>
      <c r="AE63" s="60" t="str">
        <f t="shared" si="14"/>
        <v/>
      </c>
      <c r="AF63" s="87"/>
      <c r="AG63" s="15" t="s">
        <v>15</v>
      </c>
      <c r="AH63" s="16" t="s">
        <v>17</v>
      </c>
      <c r="AI63" s="47">
        <v>0.01</v>
      </c>
      <c r="AJ63" s="47">
        <v>0.02</v>
      </c>
      <c r="AL63" s="15" t="s">
        <v>15</v>
      </c>
      <c r="AM63" s="16" t="s">
        <v>17</v>
      </c>
      <c r="AN63" s="53">
        <f>AN62+0.001</f>
        <v>6.0000000000000001E-3</v>
      </c>
      <c r="AO63" s="54">
        <f>AN64-0.0001</f>
        <v>-1E-4</v>
      </c>
      <c r="AQ63" s="15" t="s">
        <v>15</v>
      </c>
      <c r="AR63" s="16" t="s">
        <v>17</v>
      </c>
      <c r="AS63" s="42">
        <f>AS64+1</f>
        <v>1</v>
      </c>
      <c r="AT63" s="42">
        <f>AS62-1</f>
        <v>-1</v>
      </c>
    </row>
    <row r="64" spans="2:46" ht="15.75" thickBot="1" x14ac:dyDescent="0.3">
      <c r="B64" s="112" t="s">
        <v>38</v>
      </c>
      <c r="C64" s="15"/>
      <c r="D64" s="35"/>
      <c r="E64" s="80" t="str">
        <f t="shared" si="5"/>
        <v/>
      </c>
      <c r="F64" s="80" t="str">
        <f t="shared" si="8"/>
        <v/>
      </c>
      <c r="G64" s="91" t="e">
        <f t="shared" si="9"/>
        <v>#DIV/0!</v>
      </c>
      <c r="H64" s="84"/>
      <c r="I64" s="85"/>
      <c r="J64" s="39"/>
      <c r="K64" s="39"/>
      <c r="L64" s="39"/>
      <c r="M64" s="39"/>
      <c r="N64" s="110" t="e">
        <f t="shared" si="10"/>
        <v>#DIV/0!</v>
      </c>
      <c r="O64" s="49" t="e">
        <f t="shared" si="11"/>
        <v>#DIV/0!</v>
      </c>
      <c r="P64" s="33"/>
      <c r="Q64" s="70"/>
      <c r="R64" s="39"/>
      <c r="S64" s="39"/>
      <c r="T64" s="8"/>
      <c r="U64" s="39"/>
      <c r="V64" s="55" t="e">
        <f t="shared" si="6"/>
        <v>#DIV/0!</v>
      </c>
      <c r="W64" s="48" t="e">
        <f t="shared" si="12"/>
        <v>#DIV/0!</v>
      </c>
      <c r="X64" s="56"/>
      <c r="Y64" s="71"/>
      <c r="Z64" s="60"/>
      <c r="AA64" s="60" t="str">
        <f t="shared" si="13"/>
        <v/>
      </c>
      <c r="AB64" s="56"/>
      <c r="AC64" s="71"/>
      <c r="AD64" s="60"/>
      <c r="AE64" s="60" t="str">
        <f t="shared" si="14"/>
        <v/>
      </c>
      <c r="AF64" s="87"/>
      <c r="AG64" s="15" t="s">
        <v>16</v>
      </c>
      <c r="AH64" s="16" t="s">
        <v>14</v>
      </c>
      <c r="AI64" s="47">
        <v>2.01E-2</v>
      </c>
      <c r="AJ64" s="26"/>
      <c r="AL64" s="15" t="s">
        <v>16</v>
      </c>
      <c r="AM64" s="16" t="s">
        <v>14</v>
      </c>
      <c r="AN64" s="53">
        <f>V69-(V69*0.02)</f>
        <v>0</v>
      </c>
      <c r="AO64" s="26"/>
      <c r="AQ64" s="15" t="s">
        <v>16</v>
      </c>
      <c r="AR64" s="16" t="s">
        <v>18</v>
      </c>
      <c r="AS64" s="42">
        <f>AD69-(AD69*0.2)</f>
        <v>0</v>
      </c>
      <c r="AT64" s="26"/>
    </row>
    <row r="65" spans="2:46" ht="15.75" thickBot="1" x14ac:dyDescent="0.3">
      <c r="B65" s="112" t="s">
        <v>38</v>
      </c>
      <c r="C65" s="15"/>
      <c r="D65" s="35"/>
      <c r="E65" s="80" t="str">
        <f t="shared" si="5"/>
        <v/>
      </c>
      <c r="F65" s="80" t="str">
        <f t="shared" si="8"/>
        <v/>
      </c>
      <c r="G65" s="91" t="e">
        <f t="shared" si="9"/>
        <v>#DIV/0!</v>
      </c>
      <c r="H65" s="84"/>
      <c r="I65" s="85"/>
      <c r="J65" s="39"/>
      <c r="K65" s="39"/>
      <c r="L65" s="39"/>
      <c r="M65" s="39"/>
      <c r="N65" s="110" t="e">
        <f t="shared" si="10"/>
        <v>#DIV/0!</v>
      </c>
      <c r="O65" s="49" t="e">
        <f t="shared" si="11"/>
        <v>#DIV/0!</v>
      </c>
      <c r="P65" s="33"/>
      <c r="Q65" s="70"/>
      <c r="R65" s="39"/>
      <c r="S65" s="39"/>
      <c r="T65" s="8"/>
      <c r="U65" s="39"/>
      <c r="V65" s="55" t="e">
        <f t="shared" si="6"/>
        <v>#DIV/0!</v>
      </c>
      <c r="W65" s="48" t="e">
        <f t="shared" si="12"/>
        <v>#DIV/0!</v>
      </c>
      <c r="X65" s="56"/>
      <c r="Y65" s="71"/>
      <c r="Z65" s="60"/>
      <c r="AA65" s="60" t="str">
        <f t="shared" si="13"/>
        <v/>
      </c>
      <c r="AB65" s="56"/>
      <c r="AC65" s="71"/>
      <c r="AD65" s="60"/>
      <c r="AE65" s="60" t="str">
        <f t="shared" si="14"/>
        <v/>
      </c>
      <c r="AF65" s="87"/>
    </row>
    <row r="66" spans="2:46" ht="15.75" thickBot="1" x14ac:dyDescent="0.3">
      <c r="C66" s="87"/>
      <c r="D66" s="18" t="s">
        <v>4</v>
      </c>
      <c r="E66" s="78"/>
      <c r="F66" s="78"/>
      <c r="G66" s="78"/>
      <c r="H66" s="131">
        <f t="shared" ref="H66:AC66" si="15">SUM(H40:H65)</f>
        <v>0</v>
      </c>
      <c r="I66" s="63">
        <f t="shared" si="15"/>
        <v>0</v>
      </c>
      <c r="J66" s="63">
        <f>SUM(J40:J65)</f>
        <v>0</v>
      </c>
      <c r="K66" s="63">
        <f t="shared" si="15"/>
        <v>0</v>
      </c>
      <c r="L66" s="63">
        <f t="shared" si="15"/>
        <v>0</v>
      </c>
      <c r="M66" s="63">
        <f t="shared" si="15"/>
        <v>0</v>
      </c>
      <c r="N66" s="63" t="e">
        <f t="shared" si="15"/>
        <v>#DIV/0!</v>
      </c>
      <c r="O66" s="63" t="e">
        <f t="shared" si="15"/>
        <v>#DIV/0!</v>
      </c>
      <c r="P66" s="131">
        <f t="shared" si="15"/>
        <v>0</v>
      </c>
      <c r="Q66" s="63">
        <f t="shared" si="15"/>
        <v>0</v>
      </c>
      <c r="R66" s="63">
        <f t="shared" si="15"/>
        <v>0</v>
      </c>
      <c r="S66" s="63">
        <f t="shared" si="15"/>
        <v>0</v>
      </c>
      <c r="T66" s="63">
        <f t="shared" si="15"/>
        <v>0</v>
      </c>
      <c r="U66" s="63">
        <f t="shared" si="15"/>
        <v>0</v>
      </c>
      <c r="V66" s="63" t="e">
        <f t="shared" si="15"/>
        <v>#DIV/0!</v>
      </c>
      <c r="W66" s="63" t="e">
        <f t="shared" si="15"/>
        <v>#DIV/0!</v>
      </c>
      <c r="X66" s="131">
        <f t="shared" si="15"/>
        <v>0</v>
      </c>
      <c r="Y66" s="63">
        <f t="shared" si="15"/>
        <v>0</v>
      </c>
      <c r="Z66" s="63">
        <f t="shared" si="15"/>
        <v>0</v>
      </c>
      <c r="AA66" s="63">
        <f t="shared" si="15"/>
        <v>0</v>
      </c>
      <c r="AB66" s="131">
        <f t="shared" si="15"/>
        <v>0</v>
      </c>
      <c r="AC66" s="63">
        <f t="shared" si="15"/>
        <v>0</v>
      </c>
      <c r="AD66" s="63">
        <f>SUM(AD40:AD65)</f>
        <v>0</v>
      </c>
      <c r="AE66" s="63"/>
      <c r="AF66" s="87"/>
    </row>
    <row r="67" spans="2:46" ht="15.75" thickBot="1" x14ac:dyDescent="0.3">
      <c r="C67" s="88"/>
      <c r="D67" s="17" t="s">
        <v>5</v>
      </c>
      <c r="E67" s="79" t="e">
        <f>AVERAGE(E40:E66)</f>
        <v>#DIV/0!</v>
      </c>
      <c r="F67" s="79" t="e">
        <f>AVERAGE(F40:F66)</f>
        <v>#DIV/0!</v>
      </c>
      <c r="G67" s="79" t="e">
        <f>AVERAGE(G40:G66)</f>
        <v>#DIV/0!</v>
      </c>
      <c r="H67" s="36" t="e">
        <f>AVERAGE(H39:H65)</f>
        <v>#DIV/0!</v>
      </c>
      <c r="I67" s="46"/>
      <c r="J67" s="124" t="e">
        <f>AVERAGE(J39:J65)</f>
        <v>#DIV/0!</v>
      </c>
      <c r="K67" s="135" t="e">
        <f>AVERAGE(K40:K65)</f>
        <v>#DIV/0!</v>
      </c>
      <c r="L67" s="41"/>
      <c r="M67" s="40" t="e">
        <f>AVERAGE(M39:M65)</f>
        <v>#DIV/0!</v>
      </c>
      <c r="N67" s="45" t="e">
        <f>AVERAGE(N40:N65)</f>
        <v>#DIV/0!</v>
      </c>
      <c r="O67" s="45"/>
      <c r="P67" s="36" t="e">
        <f>AVERAGE(P39:P65)</f>
        <v>#DIV/0!</v>
      </c>
      <c r="Q67" s="68"/>
      <c r="R67" s="51" t="e">
        <f>AVERAGE(R39:R65)</f>
        <v>#DIV/0!</v>
      </c>
      <c r="S67" s="50" t="e">
        <f>AVERAGE(S39:S65)</f>
        <v>#DIV/0!</v>
      </c>
      <c r="T67" s="50"/>
      <c r="U67" s="51" t="e">
        <f>AVERAGE(U39:U65)</f>
        <v>#DIV/0!</v>
      </c>
      <c r="V67" s="45" t="e">
        <f>AVERAGE(V40:V65)</f>
        <v>#DIV/0!</v>
      </c>
      <c r="W67" s="45"/>
      <c r="X67" s="59" t="e">
        <f>AVERAGE(X39:X65)</f>
        <v>#DIV/0!</v>
      </c>
      <c r="Y67" s="59"/>
      <c r="Z67" s="64" t="e">
        <f>AVERAGE(Z40:Z65)</f>
        <v>#DIV/0!</v>
      </c>
      <c r="AA67" s="64"/>
      <c r="AB67" s="96" t="e">
        <f>AVERAGE(AB40:AB65)</f>
        <v>#DIV/0!</v>
      </c>
      <c r="AC67" s="59"/>
      <c r="AD67" s="97" t="e">
        <f>AVERAGE(AD40:AD65)</f>
        <v>#DIV/0!</v>
      </c>
      <c r="AE67" s="95"/>
      <c r="AF67" s="87"/>
    </row>
    <row r="69" spans="2:46" ht="15.75" thickBot="1" x14ac:dyDescent="0.3">
      <c r="AD69" s="8"/>
    </row>
    <row r="70" spans="2:46" ht="15.75" thickBot="1" x14ac:dyDescent="0.3">
      <c r="C70" s="10"/>
      <c r="D70" s="12"/>
      <c r="E70" s="12"/>
      <c r="F70" s="12"/>
      <c r="G70" s="12"/>
      <c r="H70" s="12"/>
      <c r="I70" s="12"/>
      <c r="J70" s="12"/>
      <c r="K70" s="208" t="s">
        <v>47</v>
      </c>
      <c r="L70" s="208"/>
      <c r="M70" s="208"/>
      <c r="N70" s="208"/>
      <c r="O70" s="208"/>
      <c r="P70" s="208"/>
      <c r="Q70" s="208"/>
      <c r="R70" s="208"/>
      <c r="S70" s="208"/>
      <c r="T70" s="125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75"/>
      <c r="AF70" s="87"/>
      <c r="AG70" s="202" t="s">
        <v>20</v>
      </c>
      <c r="AH70" s="202"/>
      <c r="AI70" s="202"/>
      <c r="AJ70" s="202"/>
      <c r="AL70" s="203" t="s">
        <v>26</v>
      </c>
      <c r="AM70" s="203"/>
      <c r="AN70" s="203"/>
      <c r="AO70" s="203"/>
      <c r="AQ70" s="204" t="s">
        <v>30</v>
      </c>
      <c r="AR70" s="204"/>
      <c r="AS70" s="204"/>
      <c r="AT70" s="204"/>
    </row>
    <row r="71" spans="2:46" ht="15.75" thickBot="1" x14ac:dyDescent="0.3">
      <c r="C71" s="11"/>
      <c r="D71" s="13"/>
      <c r="E71" s="13"/>
      <c r="F71" s="13"/>
      <c r="G71" s="13"/>
      <c r="H71" s="13"/>
      <c r="I71" s="13"/>
      <c r="J71" s="13"/>
      <c r="K71" s="209"/>
      <c r="L71" s="209"/>
      <c r="M71" s="209"/>
      <c r="N71" s="209"/>
      <c r="O71" s="209"/>
      <c r="P71" s="209"/>
      <c r="Q71" s="209"/>
      <c r="R71" s="209"/>
      <c r="S71" s="209"/>
      <c r="T71" s="69"/>
      <c r="U71" s="13"/>
      <c r="V71" s="13"/>
      <c r="W71" s="13"/>
      <c r="X71" s="52"/>
      <c r="Y71" s="13"/>
      <c r="Z71" s="13"/>
      <c r="AA71" s="13"/>
      <c r="AB71" s="52"/>
      <c r="AC71" s="13"/>
      <c r="AD71" s="13"/>
      <c r="AE71" s="76"/>
      <c r="AF71" s="87"/>
      <c r="AG71" s="201" t="s">
        <v>12</v>
      </c>
      <c r="AH71" s="201"/>
      <c r="AI71" s="201"/>
      <c r="AJ71" s="201"/>
      <c r="AL71" s="201" t="s">
        <v>12</v>
      </c>
      <c r="AM71" s="201"/>
      <c r="AN71" s="201"/>
      <c r="AO71" s="201"/>
      <c r="AQ71" s="201" t="s">
        <v>12</v>
      </c>
      <c r="AR71" s="201"/>
      <c r="AS71" s="201"/>
      <c r="AT71" s="201"/>
    </row>
    <row r="72" spans="2:46" ht="15.75" thickBot="1" x14ac:dyDescent="0.3">
      <c r="C72" s="210"/>
      <c r="D72" s="211"/>
      <c r="E72" s="205"/>
      <c r="F72" s="206"/>
      <c r="G72" s="207"/>
      <c r="H72" s="205" t="s">
        <v>2</v>
      </c>
      <c r="I72" s="206"/>
      <c r="J72" s="206"/>
      <c r="K72" s="206"/>
      <c r="L72" s="206"/>
      <c r="M72" s="206"/>
      <c r="N72" s="206"/>
      <c r="O72" s="207"/>
      <c r="P72" s="205" t="s">
        <v>3</v>
      </c>
      <c r="Q72" s="206"/>
      <c r="R72" s="206"/>
      <c r="S72" s="206"/>
      <c r="T72" s="206"/>
      <c r="U72" s="206"/>
      <c r="V72" s="206"/>
      <c r="W72" s="207"/>
      <c r="X72" s="205" t="s">
        <v>29</v>
      </c>
      <c r="Y72" s="206"/>
      <c r="Z72" s="206"/>
      <c r="AA72" s="206"/>
      <c r="AB72" s="205" t="s">
        <v>28</v>
      </c>
      <c r="AC72" s="206"/>
      <c r="AD72" s="206"/>
      <c r="AE72" s="207"/>
      <c r="AF72" s="87"/>
      <c r="AG72" s="15" t="s">
        <v>13</v>
      </c>
      <c r="AH72" s="16" t="s">
        <v>14</v>
      </c>
      <c r="AI72" s="38">
        <f>H89+(H89*0.2)</f>
        <v>0</v>
      </c>
      <c r="AJ72" s="26"/>
      <c r="AL72" s="15" t="s">
        <v>13</v>
      </c>
      <c r="AM72" s="16" t="s">
        <v>14</v>
      </c>
      <c r="AN72" s="38">
        <f>P89+(P89*0.2)</f>
        <v>0</v>
      </c>
      <c r="AO72" s="26"/>
      <c r="AQ72" s="15" t="s">
        <v>13</v>
      </c>
      <c r="AR72" s="16" t="s">
        <v>14</v>
      </c>
      <c r="AS72" s="38">
        <f>X109+(X109*0.2)</f>
        <v>0</v>
      </c>
      <c r="AT72" s="26"/>
    </row>
    <row r="73" spans="2:46" ht="45.75" thickBot="1" x14ac:dyDescent="0.3">
      <c r="C73" s="212"/>
      <c r="D73" s="213"/>
      <c r="E73" s="20" t="s">
        <v>34</v>
      </c>
      <c r="F73" s="20" t="s">
        <v>35</v>
      </c>
      <c r="G73" s="20" t="s">
        <v>36</v>
      </c>
      <c r="H73" s="19" t="s">
        <v>7</v>
      </c>
      <c r="I73" s="21"/>
      <c r="J73" s="20" t="s">
        <v>8</v>
      </c>
      <c r="K73" s="20" t="s">
        <v>9</v>
      </c>
      <c r="L73" s="20"/>
      <c r="M73" s="29" t="s">
        <v>10</v>
      </c>
      <c r="N73" s="29" t="s">
        <v>27</v>
      </c>
      <c r="O73" s="30"/>
      <c r="P73" s="89" t="s">
        <v>7</v>
      </c>
      <c r="Q73" s="21"/>
      <c r="R73" s="20" t="s">
        <v>8</v>
      </c>
      <c r="S73" s="20" t="s">
        <v>9</v>
      </c>
      <c r="T73" s="20"/>
      <c r="U73" s="29" t="s">
        <v>10</v>
      </c>
      <c r="V73" s="29" t="s">
        <v>27</v>
      </c>
      <c r="W73" s="29"/>
      <c r="X73" s="89" t="s">
        <v>7</v>
      </c>
      <c r="Y73" s="28"/>
      <c r="Z73" s="29" t="s">
        <v>11</v>
      </c>
      <c r="AA73" s="29"/>
      <c r="AB73" s="89" t="s">
        <v>7</v>
      </c>
      <c r="AC73" s="28"/>
      <c r="AD73" s="29" t="s">
        <v>11</v>
      </c>
      <c r="AE73" s="30"/>
      <c r="AF73" s="87"/>
      <c r="AG73" s="15" t="s">
        <v>15</v>
      </c>
      <c r="AH73" s="16" t="s">
        <v>17</v>
      </c>
      <c r="AI73" s="38">
        <f>AI74+0.00001</f>
        <v>1.0000000000000001E-5</v>
      </c>
      <c r="AJ73" s="38">
        <f>AI72-0.00001</f>
        <v>-1.0000000000000001E-5</v>
      </c>
      <c r="AL73" s="15" t="s">
        <v>15</v>
      </c>
      <c r="AM73" s="16" t="s">
        <v>17</v>
      </c>
      <c r="AN73" s="38">
        <f>AN74+0.00001</f>
        <v>1.0000000000000001E-5</v>
      </c>
      <c r="AO73" s="38">
        <f>AN72-0.00001</f>
        <v>-1.0000000000000001E-5</v>
      </c>
      <c r="AQ73" s="15" t="s">
        <v>15</v>
      </c>
      <c r="AR73" s="16" t="s">
        <v>17</v>
      </c>
      <c r="AS73" s="38">
        <f>AS74+0.00001</f>
        <v>1.0000000000000001E-5</v>
      </c>
      <c r="AT73" s="38">
        <f>AS72-0.0001</f>
        <v>-1E-4</v>
      </c>
    </row>
    <row r="74" spans="2:46" ht="15.75" thickBot="1" x14ac:dyDescent="0.3">
      <c r="C74" s="178" t="s">
        <v>0</v>
      </c>
      <c r="D74" s="179" t="s">
        <v>6</v>
      </c>
      <c r="E74" s="67"/>
      <c r="F74" s="67"/>
      <c r="G74" s="67"/>
      <c r="H74" s="23"/>
      <c r="I74" s="23"/>
      <c r="J74" s="23"/>
      <c r="K74" s="23"/>
      <c r="L74" s="23"/>
      <c r="M74" s="23"/>
      <c r="N74" s="22"/>
      <c r="O74" s="77"/>
      <c r="P74" s="23"/>
      <c r="Q74" s="23"/>
      <c r="R74" s="23"/>
      <c r="S74" s="23"/>
      <c r="T74" s="23"/>
      <c r="U74" s="24"/>
      <c r="V74" s="22"/>
      <c r="W74" s="22"/>
      <c r="X74" s="98"/>
      <c r="Y74" s="99"/>
      <c r="Z74" s="100"/>
      <c r="AA74" s="99"/>
      <c r="AB74" s="90"/>
      <c r="AC74" s="32"/>
      <c r="AD74" s="31"/>
      <c r="AE74" s="73"/>
      <c r="AF74" s="87"/>
      <c r="AG74" s="15" t="s">
        <v>16</v>
      </c>
      <c r="AH74" s="16" t="s">
        <v>18</v>
      </c>
      <c r="AI74" s="38">
        <f>H89-(H89*0.2)</f>
        <v>0</v>
      </c>
      <c r="AJ74" s="26"/>
      <c r="AL74" s="15" t="s">
        <v>16</v>
      </c>
      <c r="AM74" s="16" t="s">
        <v>18</v>
      </c>
      <c r="AN74" s="38">
        <f>P89-(P89*0.2)</f>
        <v>0</v>
      </c>
      <c r="AO74" s="26"/>
      <c r="AQ74" s="15" t="s">
        <v>16</v>
      </c>
      <c r="AR74" s="16" t="s">
        <v>18</v>
      </c>
      <c r="AS74" s="38">
        <f>X109-(X109*0.2)</f>
        <v>0</v>
      </c>
      <c r="AT74" s="26"/>
    </row>
    <row r="75" spans="2:46" ht="15.75" thickBot="1" x14ac:dyDescent="0.3">
      <c r="B75" s="112" t="s">
        <v>49</v>
      </c>
      <c r="C75" s="14"/>
      <c r="D75" s="66"/>
      <c r="E75" s="127"/>
      <c r="F75" s="127"/>
      <c r="G75" s="132" t="e">
        <f t="shared" ref="G75:G88" si="16">AVERAGE(G60:G73)</f>
        <v>#DIV/0!</v>
      </c>
      <c r="H75" s="39"/>
      <c r="I75" s="39"/>
      <c r="J75" s="39"/>
      <c r="K75" s="39"/>
      <c r="L75" s="39"/>
      <c r="M75" s="39"/>
      <c r="N75" s="110" t="e">
        <f>M75/J75</f>
        <v>#DIV/0!</v>
      </c>
      <c r="O75" s="128"/>
      <c r="P75" s="39"/>
      <c r="Q75" s="39"/>
      <c r="R75" s="39"/>
      <c r="S75" s="39"/>
      <c r="T75" s="39"/>
      <c r="U75" s="39"/>
      <c r="V75" s="55" t="e">
        <f t="shared" ref="V75:V88" si="17">U75/R75</f>
        <v>#DIV/0!</v>
      </c>
      <c r="W75" s="128"/>
      <c r="X75" s="129"/>
      <c r="Y75" s="130"/>
      <c r="Z75" s="130"/>
      <c r="AA75" s="130"/>
      <c r="AB75" s="129"/>
      <c r="AC75" s="130"/>
      <c r="AD75" s="130"/>
      <c r="AE75" s="126"/>
      <c r="AF75" s="87"/>
    </row>
    <row r="76" spans="2:46" ht="15.75" thickBot="1" x14ac:dyDescent="0.3">
      <c r="B76" s="112" t="s">
        <v>49</v>
      </c>
      <c r="C76" s="14"/>
      <c r="D76" s="66"/>
      <c r="E76" s="127"/>
      <c r="F76" s="127"/>
      <c r="G76" s="134" t="e">
        <f t="shared" si="16"/>
        <v>#DIV/0!</v>
      </c>
      <c r="H76" s="39"/>
      <c r="I76" s="39"/>
      <c r="J76" s="39"/>
      <c r="K76" s="39"/>
      <c r="L76" s="39"/>
      <c r="M76" s="39"/>
      <c r="N76" s="110" t="e">
        <f t="shared" ref="N76:N88" si="18">M76/J76</f>
        <v>#DIV/0!</v>
      </c>
      <c r="O76" s="128"/>
      <c r="P76" s="39"/>
      <c r="Q76" s="39"/>
      <c r="R76" s="39"/>
      <c r="S76" s="39"/>
      <c r="T76" s="39"/>
      <c r="U76" s="39"/>
      <c r="V76" s="55" t="e">
        <f t="shared" si="17"/>
        <v>#DIV/0!</v>
      </c>
      <c r="W76" s="128"/>
      <c r="X76" s="129"/>
      <c r="Y76" s="130"/>
      <c r="Z76" s="130"/>
      <c r="AA76" s="130"/>
      <c r="AB76" s="129"/>
      <c r="AC76" s="130"/>
      <c r="AD76" s="130"/>
      <c r="AE76" s="126"/>
      <c r="AF76" s="87"/>
    </row>
    <row r="77" spans="2:46" ht="15.75" thickBot="1" x14ac:dyDescent="0.3">
      <c r="B77" s="112" t="s">
        <v>49</v>
      </c>
      <c r="C77" s="14"/>
      <c r="D77" s="66"/>
      <c r="E77" s="127"/>
      <c r="F77" s="127"/>
      <c r="G77" s="134" t="e">
        <f t="shared" si="16"/>
        <v>#DIV/0!</v>
      </c>
      <c r="H77" s="39"/>
      <c r="I77" s="39"/>
      <c r="J77" s="39"/>
      <c r="K77" s="39"/>
      <c r="L77" s="39"/>
      <c r="M77" s="39"/>
      <c r="N77" s="110" t="e">
        <f t="shared" si="18"/>
        <v>#DIV/0!</v>
      </c>
      <c r="O77" s="128"/>
      <c r="P77" s="39"/>
      <c r="Q77" s="39"/>
      <c r="R77" s="39"/>
      <c r="S77" s="39"/>
      <c r="T77" s="39"/>
      <c r="U77" s="39"/>
      <c r="V77" s="55" t="e">
        <f t="shared" si="17"/>
        <v>#DIV/0!</v>
      </c>
      <c r="W77" s="128"/>
      <c r="X77" s="129"/>
      <c r="Y77" s="130"/>
      <c r="Z77" s="130"/>
      <c r="AA77" s="130"/>
      <c r="AB77" s="129"/>
      <c r="AC77" s="130"/>
      <c r="AD77" s="130"/>
      <c r="AE77" s="126"/>
      <c r="AF77" s="87"/>
      <c r="AG77" s="202" t="s">
        <v>21</v>
      </c>
      <c r="AH77" s="202"/>
      <c r="AI77" s="202"/>
      <c r="AJ77" s="202"/>
      <c r="AL77" s="203" t="s">
        <v>25</v>
      </c>
      <c r="AM77" s="203"/>
      <c r="AN77" s="203"/>
      <c r="AO77" s="203"/>
      <c r="AQ77" s="204" t="s">
        <v>31</v>
      </c>
      <c r="AR77" s="204"/>
      <c r="AS77" s="204"/>
      <c r="AT77" s="204"/>
    </row>
    <row r="78" spans="2:46" ht="15.75" thickBot="1" x14ac:dyDescent="0.3">
      <c r="B78" s="112" t="s">
        <v>49</v>
      </c>
      <c r="C78" s="14"/>
      <c r="D78" s="66"/>
      <c r="E78" s="127"/>
      <c r="F78" s="127"/>
      <c r="G78" s="134" t="e">
        <f t="shared" si="16"/>
        <v>#DIV/0!</v>
      </c>
      <c r="H78" s="39"/>
      <c r="I78" s="39"/>
      <c r="J78" s="39"/>
      <c r="K78" s="39"/>
      <c r="L78" s="39"/>
      <c r="M78" s="39"/>
      <c r="N78" s="110" t="e">
        <f t="shared" si="18"/>
        <v>#DIV/0!</v>
      </c>
      <c r="O78" s="128"/>
      <c r="P78" s="39"/>
      <c r="Q78" s="39"/>
      <c r="R78" s="39"/>
      <c r="S78" s="39"/>
      <c r="T78" s="39"/>
      <c r="U78" s="39"/>
      <c r="V78" s="55" t="e">
        <f t="shared" si="17"/>
        <v>#DIV/0!</v>
      </c>
      <c r="W78" s="128"/>
      <c r="X78" s="129"/>
      <c r="Y78" s="130"/>
      <c r="Z78" s="130"/>
      <c r="AA78" s="130"/>
      <c r="AB78" s="129"/>
      <c r="AC78" s="130"/>
      <c r="AD78" s="130"/>
      <c r="AE78" s="126"/>
      <c r="AF78" s="87"/>
      <c r="AG78" s="201" t="s">
        <v>12</v>
      </c>
      <c r="AH78" s="201"/>
      <c r="AI78" s="201"/>
      <c r="AJ78" s="201"/>
      <c r="AL78" s="201" t="s">
        <v>12</v>
      </c>
      <c r="AM78" s="201"/>
      <c r="AN78" s="201"/>
      <c r="AO78" s="201"/>
      <c r="AQ78" s="201" t="s">
        <v>12</v>
      </c>
      <c r="AR78" s="201"/>
      <c r="AS78" s="201"/>
      <c r="AT78" s="201"/>
    </row>
    <row r="79" spans="2:46" ht="15.75" thickBot="1" x14ac:dyDescent="0.3">
      <c r="B79" s="112" t="s">
        <v>49</v>
      </c>
      <c r="C79" s="14"/>
      <c r="D79" s="66"/>
      <c r="E79" s="127"/>
      <c r="F79" s="127"/>
      <c r="G79" s="134" t="e">
        <f t="shared" si="16"/>
        <v>#DIV/0!</v>
      </c>
      <c r="H79" s="39"/>
      <c r="I79" s="39"/>
      <c r="J79" s="39"/>
      <c r="K79" s="39"/>
      <c r="L79" s="39"/>
      <c r="M79" s="39"/>
      <c r="N79" s="110" t="e">
        <f t="shared" si="18"/>
        <v>#DIV/0!</v>
      </c>
      <c r="O79" s="128"/>
      <c r="P79" s="39"/>
      <c r="Q79" s="39"/>
      <c r="R79" s="39"/>
      <c r="S79" s="39"/>
      <c r="T79" s="39"/>
      <c r="U79" s="39"/>
      <c r="V79" s="55" t="e">
        <f t="shared" si="17"/>
        <v>#DIV/0!</v>
      </c>
      <c r="W79" s="128"/>
      <c r="X79" s="129"/>
      <c r="Y79" s="130"/>
      <c r="Z79" s="130"/>
      <c r="AA79" s="130"/>
      <c r="AB79" s="129"/>
      <c r="AC79" s="130"/>
      <c r="AD79" s="130"/>
      <c r="AE79" s="126"/>
      <c r="AF79" s="87"/>
      <c r="AG79" s="15" t="s">
        <v>13</v>
      </c>
      <c r="AH79" s="16" t="s">
        <v>14</v>
      </c>
      <c r="AI79" s="42">
        <f>J89+(J89*0.2)</f>
        <v>0</v>
      </c>
      <c r="AJ79" s="26"/>
      <c r="AL79" s="15" t="s">
        <v>13</v>
      </c>
      <c r="AM79" s="16" t="s">
        <v>14</v>
      </c>
      <c r="AN79" s="42">
        <f>R89+(R89*0.2)</f>
        <v>0</v>
      </c>
      <c r="AO79" s="26"/>
      <c r="AQ79" s="15" t="s">
        <v>13</v>
      </c>
      <c r="AR79" s="16" t="s">
        <v>14</v>
      </c>
      <c r="AS79" s="42">
        <f>Z109+(Z109*0.2)</f>
        <v>0</v>
      </c>
      <c r="AT79" s="26"/>
    </row>
    <row r="80" spans="2:46" ht="15.75" thickBot="1" x14ac:dyDescent="0.3">
      <c r="B80" s="112" t="s">
        <v>49</v>
      </c>
      <c r="C80" s="14"/>
      <c r="D80" s="66"/>
      <c r="E80" s="127"/>
      <c r="F80" s="127"/>
      <c r="G80" s="134" t="e">
        <f t="shared" si="16"/>
        <v>#DIV/0!</v>
      </c>
      <c r="H80" s="39"/>
      <c r="I80" s="39"/>
      <c r="J80" s="39"/>
      <c r="K80" s="39"/>
      <c r="L80" s="39"/>
      <c r="M80" s="39"/>
      <c r="N80" s="110" t="e">
        <f t="shared" si="18"/>
        <v>#DIV/0!</v>
      </c>
      <c r="O80" s="128"/>
      <c r="P80" s="39"/>
      <c r="Q80" s="39"/>
      <c r="R80" s="39"/>
      <c r="S80" s="39"/>
      <c r="T80" s="39"/>
      <c r="U80" s="39"/>
      <c r="V80" s="55" t="e">
        <f t="shared" si="17"/>
        <v>#DIV/0!</v>
      </c>
      <c r="W80" s="128"/>
      <c r="X80" s="129"/>
      <c r="Y80" s="130"/>
      <c r="Z80" s="130"/>
      <c r="AA80" s="130"/>
      <c r="AB80" s="129"/>
      <c r="AC80" s="130"/>
      <c r="AD80" s="130"/>
      <c r="AE80" s="126"/>
      <c r="AF80" s="87"/>
      <c r="AG80" s="15" t="s">
        <v>15</v>
      </c>
      <c r="AH80" s="16" t="s">
        <v>17</v>
      </c>
      <c r="AI80" s="42">
        <f>AI81+1</f>
        <v>1</v>
      </c>
      <c r="AJ80" s="43">
        <f>AI79-1</f>
        <v>-1</v>
      </c>
      <c r="AL80" s="15" t="s">
        <v>15</v>
      </c>
      <c r="AM80" s="16" t="s">
        <v>17</v>
      </c>
      <c r="AN80" s="42">
        <f>AN81+1</f>
        <v>1</v>
      </c>
      <c r="AO80" s="43">
        <f>AN79-1</f>
        <v>-1</v>
      </c>
      <c r="AQ80" s="15" t="s">
        <v>15</v>
      </c>
      <c r="AR80" s="16" t="s">
        <v>17</v>
      </c>
      <c r="AS80" s="42">
        <f>AS81+0.01</f>
        <v>0.01</v>
      </c>
      <c r="AT80" s="42">
        <f>AS79-0.1</f>
        <v>-0.1</v>
      </c>
    </row>
    <row r="81" spans="2:46" ht="15.75" thickBot="1" x14ac:dyDescent="0.3">
      <c r="B81" s="112" t="s">
        <v>49</v>
      </c>
      <c r="C81" s="14"/>
      <c r="D81" s="66"/>
      <c r="E81" s="127"/>
      <c r="F81" s="127"/>
      <c r="G81" s="134" t="e">
        <f t="shared" si="16"/>
        <v>#DIV/0!</v>
      </c>
      <c r="H81" s="39"/>
      <c r="I81" s="39"/>
      <c r="J81" s="39"/>
      <c r="K81" s="39"/>
      <c r="L81" s="39"/>
      <c r="M81" s="39"/>
      <c r="N81" s="110" t="e">
        <f t="shared" si="18"/>
        <v>#DIV/0!</v>
      </c>
      <c r="O81" s="128"/>
      <c r="P81" s="39"/>
      <c r="Q81" s="39"/>
      <c r="R81" s="39"/>
      <c r="S81" s="39"/>
      <c r="T81" s="39"/>
      <c r="U81" s="39"/>
      <c r="V81" s="55" t="e">
        <f t="shared" si="17"/>
        <v>#DIV/0!</v>
      </c>
      <c r="W81" s="128"/>
      <c r="X81" s="129"/>
      <c r="Y81" s="130"/>
      <c r="Z81" s="130"/>
      <c r="AA81" s="130"/>
      <c r="AB81" s="129"/>
      <c r="AC81" s="130"/>
      <c r="AD81" s="130"/>
      <c r="AE81" s="126"/>
      <c r="AF81" s="87"/>
      <c r="AG81" s="15" t="s">
        <v>16</v>
      </c>
      <c r="AH81" s="16" t="s">
        <v>18</v>
      </c>
      <c r="AI81" s="42">
        <f>J89-(J89*0.2)</f>
        <v>0</v>
      </c>
      <c r="AJ81" s="26"/>
      <c r="AL81" s="15" t="s">
        <v>16</v>
      </c>
      <c r="AM81" s="16" t="s">
        <v>18</v>
      </c>
      <c r="AN81" s="42">
        <f>R89-(R89*0.2)</f>
        <v>0</v>
      </c>
      <c r="AO81" s="26"/>
      <c r="AQ81" s="15" t="s">
        <v>16</v>
      </c>
      <c r="AR81" s="16" t="s">
        <v>18</v>
      </c>
      <c r="AS81" s="42">
        <f>Z109-(Z109*0.2)</f>
        <v>0</v>
      </c>
      <c r="AT81" s="26"/>
    </row>
    <row r="82" spans="2:46" ht="15.75" thickBot="1" x14ac:dyDescent="0.3">
      <c r="B82" s="112" t="s">
        <v>49</v>
      </c>
      <c r="C82" s="14"/>
      <c r="D82" s="66"/>
      <c r="E82" s="127"/>
      <c r="F82" s="127"/>
      <c r="G82" s="134" t="e">
        <f t="shared" si="16"/>
        <v>#DIV/0!</v>
      </c>
      <c r="H82" s="39"/>
      <c r="I82" s="39"/>
      <c r="J82" s="39"/>
      <c r="K82" s="39"/>
      <c r="L82" s="39"/>
      <c r="M82" s="39"/>
      <c r="N82" s="110" t="e">
        <f t="shared" si="18"/>
        <v>#DIV/0!</v>
      </c>
      <c r="O82" s="128"/>
      <c r="P82" s="39"/>
      <c r="Q82" s="39"/>
      <c r="R82" s="39"/>
      <c r="S82" s="39"/>
      <c r="T82" s="39"/>
      <c r="U82" s="39"/>
      <c r="V82" s="55" t="e">
        <f t="shared" si="17"/>
        <v>#DIV/0!</v>
      </c>
      <c r="W82" s="128"/>
      <c r="X82" s="129"/>
      <c r="Y82" s="130"/>
      <c r="Z82" s="130"/>
      <c r="AA82" s="130"/>
      <c r="AB82" s="129"/>
      <c r="AC82" s="130"/>
      <c r="AD82" s="130"/>
      <c r="AE82" s="126"/>
      <c r="AF82" s="87"/>
      <c r="AI82" s="8"/>
      <c r="AN82" s="8"/>
    </row>
    <row r="83" spans="2:46" ht="15.75" thickBot="1" x14ac:dyDescent="0.3">
      <c r="B83" s="112" t="s">
        <v>49</v>
      </c>
      <c r="C83" s="14"/>
      <c r="D83" s="66"/>
      <c r="E83" s="127"/>
      <c r="F83" s="127"/>
      <c r="G83" s="134" t="e">
        <f t="shared" si="16"/>
        <v>#DIV/0!</v>
      </c>
      <c r="H83" s="39"/>
      <c r="I83" s="39"/>
      <c r="J83" s="39"/>
      <c r="K83" s="39"/>
      <c r="L83" s="39"/>
      <c r="M83" s="39"/>
      <c r="N83" s="110" t="e">
        <f t="shared" si="18"/>
        <v>#DIV/0!</v>
      </c>
      <c r="O83" s="128"/>
      <c r="P83" s="39"/>
      <c r="Q83" s="39"/>
      <c r="R83" s="39"/>
      <c r="S83" s="39"/>
      <c r="T83" s="39"/>
      <c r="U83" s="39"/>
      <c r="V83" s="55" t="e">
        <f t="shared" si="17"/>
        <v>#DIV/0!</v>
      </c>
      <c r="W83" s="128"/>
      <c r="X83" s="129"/>
      <c r="Y83" s="130"/>
      <c r="Z83" s="130"/>
      <c r="AA83" s="130"/>
      <c r="AB83" s="129"/>
      <c r="AC83" s="130"/>
      <c r="AD83" s="130"/>
      <c r="AE83" s="126"/>
      <c r="AF83" s="87"/>
      <c r="AG83" s="202" t="s">
        <v>22</v>
      </c>
      <c r="AH83" s="202"/>
      <c r="AI83" s="202"/>
      <c r="AJ83" s="202"/>
      <c r="AL83" s="203" t="s">
        <v>24</v>
      </c>
      <c r="AM83" s="203"/>
      <c r="AN83" s="203"/>
      <c r="AO83" s="203"/>
      <c r="AQ83" s="204" t="s">
        <v>32</v>
      </c>
      <c r="AR83" s="204"/>
      <c r="AS83" s="204"/>
      <c r="AT83" s="204"/>
    </row>
    <row r="84" spans="2:46" ht="15.75" thickBot="1" x14ac:dyDescent="0.3">
      <c r="B84" s="112" t="s">
        <v>49</v>
      </c>
      <c r="C84" s="14"/>
      <c r="D84" s="66"/>
      <c r="E84" s="127"/>
      <c r="F84" s="127"/>
      <c r="G84" s="134" t="e">
        <f t="shared" si="16"/>
        <v>#DIV/0!</v>
      </c>
      <c r="H84" s="39"/>
      <c r="I84" s="39"/>
      <c r="J84" s="39"/>
      <c r="K84" s="39"/>
      <c r="L84" s="39"/>
      <c r="M84" s="39"/>
      <c r="N84" s="110" t="e">
        <f t="shared" si="18"/>
        <v>#DIV/0!</v>
      </c>
      <c r="O84" s="128"/>
      <c r="P84" s="39"/>
      <c r="Q84" s="39"/>
      <c r="R84" s="39"/>
      <c r="S84" s="39"/>
      <c r="T84" s="39"/>
      <c r="U84" s="39"/>
      <c r="V84" s="55" t="e">
        <f t="shared" si="17"/>
        <v>#DIV/0!</v>
      </c>
      <c r="W84" s="128"/>
      <c r="X84" s="129"/>
      <c r="Y84" s="130"/>
      <c r="Z84" s="130"/>
      <c r="AA84" s="130"/>
      <c r="AB84" s="129"/>
      <c r="AC84" s="130"/>
      <c r="AD84" s="130"/>
      <c r="AE84" s="126"/>
      <c r="AF84" s="87"/>
      <c r="AG84" s="201" t="s">
        <v>12</v>
      </c>
      <c r="AH84" s="201"/>
      <c r="AI84" s="201"/>
      <c r="AJ84" s="201"/>
      <c r="AL84" s="201" t="s">
        <v>12</v>
      </c>
      <c r="AM84" s="201"/>
      <c r="AN84" s="201"/>
      <c r="AO84" s="201"/>
      <c r="AQ84" s="201" t="s">
        <v>12</v>
      </c>
      <c r="AR84" s="201"/>
      <c r="AS84" s="201"/>
      <c r="AT84" s="201"/>
    </row>
    <row r="85" spans="2:46" ht="15.75" thickBot="1" x14ac:dyDescent="0.3">
      <c r="B85" s="112" t="s">
        <v>49</v>
      </c>
      <c r="C85" s="15"/>
      <c r="D85" s="66"/>
      <c r="E85" s="80" t="str">
        <f t="shared" ref="E85:E88" si="19">IF(ISBLANK(H85),"",AVERAGE(I85,Q85,Y85,AC85))</f>
        <v/>
      </c>
      <c r="F85" s="80" t="str">
        <f>IF(ISBLANK(J85),"",AVERAGE(L85,T85,AA85,AE85))</f>
        <v/>
      </c>
      <c r="G85" s="134" t="e">
        <f t="shared" si="16"/>
        <v>#DIV/0!</v>
      </c>
      <c r="H85" s="84"/>
      <c r="I85" s="85"/>
      <c r="J85" s="39"/>
      <c r="K85" s="39"/>
      <c r="L85" s="39"/>
      <c r="M85" s="39"/>
      <c r="N85" s="110" t="e">
        <f t="shared" si="18"/>
        <v>#DIV/0!</v>
      </c>
      <c r="O85" s="49" t="e">
        <f>IF(ISBLANK(N85),"",IF(N85&lt;$AI$29,1,IF(N85&gt;$AI$30&lt;$AJ$30,2,IF(N85&gt;$AI$31,3,2))))</f>
        <v>#DIV/0!</v>
      </c>
      <c r="P85" s="33"/>
      <c r="Q85" s="70"/>
      <c r="R85" s="8"/>
      <c r="S85" s="8"/>
      <c r="T85" s="8"/>
      <c r="U85" s="39"/>
      <c r="V85" s="55" t="e">
        <f t="shared" si="17"/>
        <v>#DIV/0!</v>
      </c>
      <c r="W85" s="48" t="e">
        <f>IF(ISBLANK(V85),"",IF(V85&lt;$AN$29,1,IF(V85&gt;$AN$30&lt;$AO$30,2,IF(V85&gt;$AN$31,3,2))))</f>
        <v>#DIV/0!</v>
      </c>
      <c r="X85" s="56"/>
      <c r="Y85" s="71" t="str">
        <f t="shared" ref="Y85:Y88" si="20">IF(ISBLANK(X85),"",IF(X85&gt;$AS$9,1,IF(X85&gt;$AS$10&lt;$AT$10,2,IF(X85&lt;$AS$11,3,2))))</f>
        <v/>
      </c>
      <c r="Z85" s="60"/>
      <c r="AA85" s="60" t="str">
        <f>IF(ISBLANK(Z85),"",IF(Z85&gt;$AS$16,1,IF(Z85&gt;$AS$17&lt;$AT$17,2,IF(Z85&lt;$AS$18,3,2))))</f>
        <v/>
      </c>
      <c r="AB85" s="56"/>
      <c r="AC85" s="71"/>
      <c r="AD85" s="60"/>
      <c r="AE85" s="61" t="str">
        <f>IF(ISBLANK(AD85),"",IF(AD85&gt;$AS$29,1,IF(AD85&gt;$AS$30&lt;$AT$30,2,IF(AD85&lt;$AS$31,3,2))))</f>
        <v/>
      </c>
      <c r="AF85" s="87"/>
      <c r="AG85" s="15" t="s">
        <v>13</v>
      </c>
      <c r="AH85" s="16" t="s">
        <v>14</v>
      </c>
      <c r="AI85" s="44">
        <f>K89+(K89*0.2)</f>
        <v>0</v>
      </c>
      <c r="AJ85" s="26"/>
      <c r="AL85" s="15" t="s">
        <v>13</v>
      </c>
      <c r="AM85" s="16" t="s">
        <v>14</v>
      </c>
      <c r="AN85" s="44">
        <f>S89+(S89*0.2)</f>
        <v>0</v>
      </c>
      <c r="AO85" s="26"/>
      <c r="AQ85" s="15" t="s">
        <v>13</v>
      </c>
      <c r="AR85" s="16" t="s">
        <v>14</v>
      </c>
      <c r="AS85" s="38">
        <f>AB109+(AB109*0.2)</f>
        <v>0</v>
      </c>
      <c r="AT85" s="26"/>
    </row>
    <row r="86" spans="2:46" ht="15.75" thickBot="1" x14ac:dyDescent="0.3">
      <c r="B86" s="112" t="s">
        <v>49</v>
      </c>
      <c r="C86" s="15"/>
      <c r="D86" s="35"/>
      <c r="E86" s="80" t="str">
        <f t="shared" si="19"/>
        <v/>
      </c>
      <c r="F86" s="80" t="str">
        <f t="shared" ref="F86:F88" si="21">IF(ISBLANK(J86),"",AVERAGE(L86,T86,AA86,AE86))</f>
        <v/>
      </c>
      <c r="G86" s="134" t="e">
        <f t="shared" si="16"/>
        <v>#DIV/0!</v>
      </c>
      <c r="H86" s="84"/>
      <c r="I86" s="85"/>
      <c r="J86" s="39"/>
      <c r="K86" s="39"/>
      <c r="L86" s="39"/>
      <c r="M86" s="39"/>
      <c r="N86" s="110" t="e">
        <f t="shared" si="18"/>
        <v>#DIV/0!</v>
      </c>
      <c r="O86" s="49" t="e">
        <f t="shared" ref="O86:O88" si="22">IF(ISBLANK(N86),"",IF(N86&lt;$AI$29,1,IF(N86&gt;$AI$30&lt;$AJ$30,2,IF(N86&gt;$AI$31,3,2))))</f>
        <v>#DIV/0!</v>
      </c>
      <c r="P86" s="33"/>
      <c r="Q86" s="70"/>
      <c r="R86" s="8"/>
      <c r="S86" s="8"/>
      <c r="T86" s="8"/>
      <c r="U86" s="39"/>
      <c r="V86" s="55" t="e">
        <f t="shared" si="17"/>
        <v>#DIV/0!</v>
      </c>
      <c r="W86" s="48" t="e">
        <f t="shared" ref="W86:W88" si="23">IF(ISBLANK(V86),"",IF(V86&lt;$AN$29,1,IF(V86&gt;$AN$30&lt;$AO$30,2,IF(V86&gt;$AN$31,3,2))))</f>
        <v>#DIV/0!</v>
      </c>
      <c r="X86" s="56"/>
      <c r="Y86" s="71" t="str">
        <f t="shared" si="20"/>
        <v/>
      </c>
      <c r="Z86" s="60"/>
      <c r="AA86" s="60" t="str">
        <f t="shared" ref="AA86:AA88" si="24">IF(ISBLANK(Z86),"",IF(Z86&gt;$AS$16,1,IF(Z86&gt;$AS$17&lt;$AT$17,2,IF(Z86&lt;$AS$18,3,2))))</f>
        <v/>
      </c>
      <c r="AB86" s="56"/>
      <c r="AC86" s="71"/>
      <c r="AD86" s="60"/>
      <c r="AE86" s="61" t="str">
        <f t="shared" ref="AE86:AE88" si="25">IF(ISBLANK(AD86),"",IF(AD86&gt;$AS$29,1,IF(AD86&gt;$AS$30&lt;$AT$30,2,IF(AD86&lt;$AS$31,3,2))))</f>
        <v/>
      </c>
      <c r="AF86" s="87"/>
      <c r="AG86" s="15" t="s">
        <v>15</v>
      </c>
      <c r="AH86" s="16" t="s">
        <v>17</v>
      </c>
      <c r="AI86" s="44">
        <f>AI87+1</f>
        <v>1</v>
      </c>
      <c r="AJ86" s="44">
        <f>AI85-1</f>
        <v>-1</v>
      </c>
      <c r="AL86" s="15" t="s">
        <v>15</v>
      </c>
      <c r="AM86" s="16" t="s">
        <v>17</v>
      </c>
      <c r="AN86" s="44">
        <f>AN87+0.1</f>
        <v>0.1</v>
      </c>
      <c r="AO86" s="44">
        <f>AN85-0.1</f>
        <v>-0.1</v>
      </c>
      <c r="AQ86" s="15" t="s">
        <v>15</v>
      </c>
      <c r="AR86" s="16" t="s">
        <v>17</v>
      </c>
      <c r="AS86" s="38">
        <f>AS87+0.00001</f>
        <v>1.0000000000000001E-5</v>
      </c>
      <c r="AT86" s="38">
        <f>AS85-0.00001</f>
        <v>-1.0000000000000001E-5</v>
      </c>
    </row>
    <row r="87" spans="2:46" ht="15.75" thickBot="1" x14ac:dyDescent="0.3">
      <c r="B87" s="112" t="s">
        <v>49</v>
      </c>
      <c r="C87" s="15"/>
      <c r="D87" s="35"/>
      <c r="E87" s="80" t="str">
        <f t="shared" si="19"/>
        <v/>
      </c>
      <c r="F87" s="80" t="str">
        <f t="shared" si="21"/>
        <v/>
      </c>
      <c r="G87" s="134" t="e">
        <f t="shared" si="16"/>
        <v>#DIV/0!</v>
      </c>
      <c r="H87" s="84"/>
      <c r="I87" s="85"/>
      <c r="J87" s="39"/>
      <c r="K87" s="39"/>
      <c r="L87" s="39"/>
      <c r="M87" s="39"/>
      <c r="N87" s="110" t="e">
        <f t="shared" si="18"/>
        <v>#DIV/0!</v>
      </c>
      <c r="O87" s="49" t="e">
        <f t="shared" si="22"/>
        <v>#DIV/0!</v>
      </c>
      <c r="P87" s="33"/>
      <c r="Q87" s="70"/>
      <c r="R87" s="8"/>
      <c r="S87" s="8"/>
      <c r="T87" s="8"/>
      <c r="U87" s="39"/>
      <c r="V87" s="55" t="e">
        <f t="shared" si="17"/>
        <v>#DIV/0!</v>
      </c>
      <c r="W87" s="48" t="e">
        <f t="shared" si="23"/>
        <v>#DIV/0!</v>
      </c>
      <c r="X87" s="56"/>
      <c r="Y87" s="71" t="str">
        <f t="shared" si="20"/>
        <v/>
      </c>
      <c r="Z87" s="60"/>
      <c r="AA87" s="60" t="str">
        <f t="shared" si="24"/>
        <v/>
      </c>
      <c r="AB87" s="56"/>
      <c r="AC87" s="71"/>
      <c r="AD87" s="60"/>
      <c r="AE87" s="61" t="str">
        <f t="shared" si="25"/>
        <v/>
      </c>
      <c r="AF87" s="87"/>
      <c r="AG87" s="15" t="s">
        <v>16</v>
      </c>
      <c r="AH87" s="16" t="s">
        <v>18</v>
      </c>
      <c r="AI87" s="44">
        <f>K89-(K89*0.2)</f>
        <v>0</v>
      </c>
      <c r="AJ87" s="26"/>
      <c r="AL87" s="15" t="s">
        <v>16</v>
      </c>
      <c r="AM87" s="16" t="s">
        <v>18</v>
      </c>
      <c r="AN87" s="44">
        <f>S89-(S89*0.2)</f>
        <v>0</v>
      </c>
      <c r="AO87" s="26"/>
      <c r="AQ87" s="15" t="s">
        <v>16</v>
      </c>
      <c r="AR87" s="16" t="s">
        <v>18</v>
      </c>
      <c r="AS87" s="38">
        <f>AB109-(AB109*0.2)</f>
        <v>0</v>
      </c>
      <c r="AT87" s="26"/>
    </row>
    <row r="88" spans="2:46" ht="15.75" thickBot="1" x14ac:dyDescent="0.3">
      <c r="B88" s="112" t="s">
        <v>49</v>
      </c>
      <c r="C88" s="15"/>
      <c r="D88" s="35"/>
      <c r="E88" s="114" t="str">
        <f t="shared" si="19"/>
        <v/>
      </c>
      <c r="F88" s="114" t="str">
        <f t="shared" si="21"/>
        <v/>
      </c>
      <c r="G88" s="133" t="e">
        <f t="shared" si="16"/>
        <v>#DIV/0!</v>
      </c>
      <c r="H88" s="115"/>
      <c r="I88" s="116"/>
      <c r="J88" s="117"/>
      <c r="K88" s="117"/>
      <c r="L88" s="117"/>
      <c r="M88" s="117"/>
      <c r="N88" s="111" t="e">
        <f t="shared" si="18"/>
        <v>#DIV/0!</v>
      </c>
      <c r="O88" s="118" t="e">
        <f t="shared" si="22"/>
        <v>#DIV/0!</v>
      </c>
      <c r="P88" s="34"/>
      <c r="Q88" s="119"/>
      <c r="R88" s="117"/>
      <c r="S88" s="117"/>
      <c r="T88" s="9"/>
      <c r="U88" s="117"/>
      <c r="V88" s="120" t="e">
        <f t="shared" si="17"/>
        <v>#DIV/0!</v>
      </c>
      <c r="W88" s="121" t="e">
        <f t="shared" si="23"/>
        <v>#DIV/0!</v>
      </c>
      <c r="X88" s="57"/>
      <c r="Y88" s="122" t="str">
        <f t="shared" si="20"/>
        <v/>
      </c>
      <c r="Z88" s="62"/>
      <c r="AA88" s="62" t="str">
        <f t="shared" si="24"/>
        <v/>
      </c>
      <c r="AB88" s="57"/>
      <c r="AC88" s="122"/>
      <c r="AD88" s="62"/>
      <c r="AE88" s="123" t="str">
        <f t="shared" si="25"/>
        <v/>
      </c>
      <c r="AF88" s="87"/>
    </row>
    <row r="89" spans="2:46" ht="15.75" thickBot="1" x14ac:dyDescent="0.3">
      <c r="C89" s="18" t="s">
        <v>4</v>
      </c>
      <c r="D89" s="78"/>
      <c r="E89" s="124">
        <f t="shared" ref="E89:AC89" si="26">SUM(E75:E88)</f>
        <v>0</v>
      </c>
      <c r="F89" s="124">
        <f>SUM(F75:F88)</f>
        <v>0</v>
      </c>
      <c r="G89" s="124" t="e">
        <f t="shared" si="26"/>
        <v>#DIV/0!</v>
      </c>
      <c r="H89" s="124">
        <f t="shared" si="26"/>
        <v>0</v>
      </c>
      <c r="I89" s="124">
        <f t="shared" si="26"/>
        <v>0</v>
      </c>
      <c r="J89" s="124">
        <f t="shared" si="26"/>
        <v>0</v>
      </c>
      <c r="K89" s="124">
        <f t="shared" si="26"/>
        <v>0</v>
      </c>
      <c r="L89" s="124">
        <f t="shared" si="26"/>
        <v>0</v>
      </c>
      <c r="M89" s="124">
        <f t="shared" si="26"/>
        <v>0</v>
      </c>
      <c r="N89" s="124" t="e">
        <f t="shared" si="26"/>
        <v>#DIV/0!</v>
      </c>
      <c r="O89" s="124" t="e">
        <f t="shared" si="26"/>
        <v>#DIV/0!</v>
      </c>
      <c r="P89" s="124">
        <f t="shared" si="26"/>
        <v>0</v>
      </c>
      <c r="Q89" s="124">
        <f t="shared" si="26"/>
        <v>0</v>
      </c>
      <c r="R89" s="124">
        <f t="shared" si="26"/>
        <v>0</v>
      </c>
      <c r="S89" s="124">
        <f t="shared" si="26"/>
        <v>0</v>
      </c>
      <c r="T89" s="124">
        <f t="shared" si="26"/>
        <v>0</v>
      </c>
      <c r="U89" s="124">
        <f t="shared" si="26"/>
        <v>0</v>
      </c>
      <c r="V89" s="124" t="e">
        <f t="shared" si="26"/>
        <v>#DIV/0!</v>
      </c>
      <c r="W89" s="124" t="e">
        <f t="shared" si="26"/>
        <v>#DIV/0!</v>
      </c>
      <c r="X89" s="124">
        <f t="shared" si="26"/>
        <v>0</v>
      </c>
      <c r="Y89" s="124">
        <f t="shared" si="26"/>
        <v>0</v>
      </c>
      <c r="Z89" s="124">
        <f t="shared" si="26"/>
        <v>0</v>
      </c>
      <c r="AA89" s="124">
        <f t="shared" si="26"/>
        <v>0</v>
      </c>
      <c r="AB89" s="124">
        <f t="shared" si="26"/>
        <v>0</v>
      </c>
      <c r="AC89" s="124">
        <f t="shared" si="26"/>
        <v>0</v>
      </c>
      <c r="AD89" s="124">
        <f>SUM(AD75:AD88)</f>
        <v>0</v>
      </c>
    </row>
    <row r="90" spans="2:46" ht="15.75" thickBot="1" x14ac:dyDescent="0.3">
      <c r="C90" s="17" t="s">
        <v>5</v>
      </c>
      <c r="D90" s="79" t="e">
        <f>AVERAGE(D57:D89)</f>
        <v>#DIV/0!</v>
      </c>
      <c r="E90" s="36" t="e">
        <f>AVERAGE(E75:E88)</f>
        <v>#DIV/0!</v>
      </c>
      <c r="F90" s="36" t="e">
        <f t="shared" ref="F90:AC90" si="27">AVERAGE(F75:F88)</f>
        <v>#DIV/0!</v>
      </c>
      <c r="G90" s="36" t="e">
        <f t="shared" si="27"/>
        <v>#DIV/0!</v>
      </c>
      <c r="H90" s="36" t="e">
        <f t="shared" si="27"/>
        <v>#DIV/0!</v>
      </c>
      <c r="I90" s="36" t="e">
        <f t="shared" si="27"/>
        <v>#DIV/0!</v>
      </c>
      <c r="J90" s="36" t="e">
        <f t="shared" si="27"/>
        <v>#DIV/0!</v>
      </c>
      <c r="K90" s="36" t="e">
        <f t="shared" si="27"/>
        <v>#DIV/0!</v>
      </c>
      <c r="L90" s="36" t="e">
        <f t="shared" si="27"/>
        <v>#DIV/0!</v>
      </c>
      <c r="M90" s="36" t="e">
        <f t="shared" si="27"/>
        <v>#DIV/0!</v>
      </c>
      <c r="N90" s="36" t="e">
        <f t="shared" si="27"/>
        <v>#DIV/0!</v>
      </c>
      <c r="O90" s="36" t="e">
        <f t="shared" si="27"/>
        <v>#DIV/0!</v>
      </c>
      <c r="P90" s="36" t="e">
        <f t="shared" si="27"/>
        <v>#DIV/0!</v>
      </c>
      <c r="Q90" s="36" t="e">
        <f t="shared" si="27"/>
        <v>#DIV/0!</v>
      </c>
      <c r="R90" s="36" t="e">
        <f t="shared" si="27"/>
        <v>#DIV/0!</v>
      </c>
      <c r="S90" s="36" t="e">
        <f t="shared" si="27"/>
        <v>#DIV/0!</v>
      </c>
      <c r="T90" s="36" t="e">
        <f t="shared" si="27"/>
        <v>#DIV/0!</v>
      </c>
      <c r="U90" s="36" t="e">
        <f t="shared" si="27"/>
        <v>#DIV/0!</v>
      </c>
      <c r="V90" s="36" t="e">
        <f t="shared" si="27"/>
        <v>#DIV/0!</v>
      </c>
      <c r="W90" s="36" t="e">
        <f t="shared" si="27"/>
        <v>#DIV/0!</v>
      </c>
      <c r="X90" s="36" t="e">
        <f t="shared" si="27"/>
        <v>#DIV/0!</v>
      </c>
      <c r="Y90" s="36" t="e">
        <f t="shared" si="27"/>
        <v>#DIV/0!</v>
      </c>
      <c r="Z90" s="36" t="e">
        <f t="shared" si="27"/>
        <v>#DIV/0!</v>
      </c>
      <c r="AA90" s="36" t="e">
        <f t="shared" si="27"/>
        <v>#DIV/0!</v>
      </c>
      <c r="AB90" s="36" t="e">
        <f t="shared" si="27"/>
        <v>#DIV/0!</v>
      </c>
      <c r="AC90" s="36" t="e">
        <f t="shared" si="27"/>
        <v>#DIV/0!</v>
      </c>
      <c r="AD90" s="36" t="e">
        <f>AVERAGE(AD75:AD88)</f>
        <v>#DIV/0!</v>
      </c>
      <c r="AG90" s="202" t="s">
        <v>19</v>
      </c>
      <c r="AH90" s="202"/>
      <c r="AI90" s="202"/>
      <c r="AJ90" s="202"/>
      <c r="AL90" s="203" t="s">
        <v>23</v>
      </c>
      <c r="AM90" s="203"/>
      <c r="AN90" s="203"/>
      <c r="AO90" s="203"/>
      <c r="AQ90" s="204" t="s">
        <v>33</v>
      </c>
      <c r="AR90" s="204"/>
      <c r="AS90" s="204"/>
      <c r="AT90" s="204"/>
    </row>
    <row r="91" spans="2:46" ht="15.75" thickBot="1" x14ac:dyDescent="0.3">
      <c r="AG91" s="199"/>
      <c r="AH91" s="200"/>
      <c r="AI91" s="200"/>
      <c r="AJ91" s="200"/>
      <c r="AL91" s="199"/>
      <c r="AM91" s="200"/>
      <c r="AN91" s="200"/>
      <c r="AO91" s="200"/>
      <c r="AQ91" s="201" t="s">
        <v>12</v>
      </c>
      <c r="AR91" s="201"/>
      <c r="AS91" s="201"/>
      <c r="AT91" s="201"/>
    </row>
    <row r="92" spans="2:46" ht="15.75" thickBot="1" x14ac:dyDescent="0.3">
      <c r="AG92" s="15" t="s">
        <v>13</v>
      </c>
      <c r="AH92" s="16" t="s">
        <v>18</v>
      </c>
      <c r="AI92" s="47">
        <v>9.9000000000000008E-3</v>
      </c>
      <c r="AJ92" s="26"/>
      <c r="AL92" s="15" t="s">
        <v>13</v>
      </c>
      <c r="AM92" s="16" t="s">
        <v>18</v>
      </c>
      <c r="AN92" s="53">
        <f>0.005</f>
        <v>5.0000000000000001E-3</v>
      </c>
      <c r="AO92" s="26"/>
      <c r="AQ92" s="15" t="s">
        <v>13</v>
      </c>
      <c r="AR92" s="16" t="s">
        <v>14</v>
      </c>
      <c r="AS92" s="42">
        <f>AD109+(AD109*0.2)</f>
        <v>0</v>
      </c>
      <c r="AT92" s="26"/>
    </row>
    <row r="93" spans="2:46" ht="15.75" thickBot="1" x14ac:dyDescent="0.3">
      <c r="AG93" s="15" t="s">
        <v>15</v>
      </c>
      <c r="AH93" s="16" t="s">
        <v>17</v>
      </c>
      <c r="AI93" s="47">
        <v>0.01</v>
      </c>
      <c r="AJ93" s="47">
        <v>0.02</v>
      </c>
      <c r="AL93" s="15" t="s">
        <v>15</v>
      </c>
      <c r="AM93" s="16" t="s">
        <v>17</v>
      </c>
      <c r="AN93" s="53">
        <f>AN92+0.001</f>
        <v>6.0000000000000001E-3</v>
      </c>
      <c r="AO93" s="54">
        <f>AN94-0.0001</f>
        <v>-1E-4</v>
      </c>
      <c r="AQ93" s="15" t="s">
        <v>15</v>
      </c>
      <c r="AR93" s="16" t="s">
        <v>17</v>
      </c>
      <c r="AS93" s="42">
        <f>AS94+1</f>
        <v>1</v>
      </c>
      <c r="AT93" s="42">
        <f>AS92-1</f>
        <v>-1</v>
      </c>
    </row>
    <row r="94" spans="2:46" ht="15.75" thickBot="1" x14ac:dyDescent="0.3">
      <c r="AG94" s="15" t="s">
        <v>16</v>
      </c>
      <c r="AH94" s="16" t="s">
        <v>14</v>
      </c>
      <c r="AI94" s="47">
        <v>2.01E-2</v>
      </c>
      <c r="AJ94" s="26"/>
      <c r="AL94" s="15" t="s">
        <v>16</v>
      </c>
      <c r="AM94" s="16" t="s">
        <v>14</v>
      </c>
      <c r="AN94" s="53">
        <f>V109-(V109*0.02)</f>
        <v>0</v>
      </c>
      <c r="AO94" s="26"/>
      <c r="AQ94" s="15" t="s">
        <v>16</v>
      </c>
      <c r="AR94" s="16" t="s">
        <v>18</v>
      </c>
      <c r="AS94" s="42">
        <f>AD109-(AD109*0.2)</f>
        <v>0</v>
      </c>
      <c r="AT94" s="2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</sheetData>
  <mergeCells count="93">
    <mergeCell ref="AG7:AJ7"/>
    <mergeCell ref="AL7:AO7"/>
    <mergeCell ref="AQ7:AT7"/>
    <mergeCell ref="X3:AA3"/>
    <mergeCell ref="AB3:AE3"/>
    <mergeCell ref="AG6:AJ6"/>
    <mergeCell ref="AL6:AO6"/>
    <mergeCell ref="AQ6:AT6"/>
    <mergeCell ref="K1:S2"/>
    <mergeCell ref="C3:D4"/>
    <mergeCell ref="E3:G3"/>
    <mergeCell ref="H3:O3"/>
    <mergeCell ref="P3:W3"/>
    <mergeCell ref="AG13:AJ13"/>
    <mergeCell ref="AL13:AO13"/>
    <mergeCell ref="AQ13:AT13"/>
    <mergeCell ref="AG14:AJ14"/>
    <mergeCell ref="AL14:AO14"/>
    <mergeCell ref="AQ14:AT14"/>
    <mergeCell ref="AG19:AJ19"/>
    <mergeCell ref="AL19:AO19"/>
    <mergeCell ref="AQ19:AT19"/>
    <mergeCell ref="AG20:AJ20"/>
    <mergeCell ref="AL20:AO20"/>
    <mergeCell ref="AQ20:AT20"/>
    <mergeCell ref="AG26:AJ26"/>
    <mergeCell ref="AL26:AO26"/>
    <mergeCell ref="AQ26:AT26"/>
    <mergeCell ref="AG27:AJ27"/>
    <mergeCell ref="AL27:AO27"/>
    <mergeCell ref="AQ27:AT27"/>
    <mergeCell ref="K35:S36"/>
    <mergeCell ref="C37:D38"/>
    <mergeCell ref="E37:G37"/>
    <mergeCell ref="H37:O37"/>
    <mergeCell ref="P37:W37"/>
    <mergeCell ref="X37:AA37"/>
    <mergeCell ref="AB37:AE37"/>
    <mergeCell ref="AG40:AJ40"/>
    <mergeCell ref="AL40:AO40"/>
    <mergeCell ref="AQ40:AT40"/>
    <mergeCell ref="AG41:AJ41"/>
    <mergeCell ref="AL41:AO41"/>
    <mergeCell ref="AQ41:AT41"/>
    <mergeCell ref="AG47:AJ47"/>
    <mergeCell ref="AL47:AO47"/>
    <mergeCell ref="AQ47:AT47"/>
    <mergeCell ref="AG48:AJ48"/>
    <mergeCell ref="AL48:AO48"/>
    <mergeCell ref="AQ48:AT48"/>
    <mergeCell ref="AG53:AJ53"/>
    <mergeCell ref="AL53:AO53"/>
    <mergeCell ref="AQ53:AT53"/>
    <mergeCell ref="AG54:AJ54"/>
    <mergeCell ref="AL54:AO54"/>
    <mergeCell ref="AQ54:AT54"/>
    <mergeCell ref="AG60:AJ60"/>
    <mergeCell ref="AL60:AO60"/>
    <mergeCell ref="AQ60:AT60"/>
    <mergeCell ref="AG61:AJ61"/>
    <mergeCell ref="AL61:AO61"/>
    <mergeCell ref="AQ61:AT61"/>
    <mergeCell ref="K70:S71"/>
    <mergeCell ref="AG70:AJ70"/>
    <mergeCell ref="AL70:AO70"/>
    <mergeCell ref="AQ70:AT70"/>
    <mergeCell ref="AG71:AJ71"/>
    <mergeCell ref="AL71:AO71"/>
    <mergeCell ref="AQ71:AT71"/>
    <mergeCell ref="C72:D73"/>
    <mergeCell ref="E72:G72"/>
    <mergeCell ref="H72:O72"/>
    <mergeCell ref="P72:W72"/>
    <mergeCell ref="X72:AA72"/>
    <mergeCell ref="AB72:AE72"/>
    <mergeCell ref="AG77:AJ77"/>
    <mergeCell ref="AL77:AO77"/>
    <mergeCell ref="AQ77:AT77"/>
    <mergeCell ref="AG78:AJ78"/>
    <mergeCell ref="AL78:AO78"/>
    <mergeCell ref="AQ78:AT78"/>
    <mergeCell ref="AG83:AJ83"/>
    <mergeCell ref="AL83:AO83"/>
    <mergeCell ref="AQ83:AT83"/>
    <mergeCell ref="AG84:AJ84"/>
    <mergeCell ref="AL84:AO84"/>
    <mergeCell ref="AQ84:AT84"/>
    <mergeCell ref="AG90:AJ90"/>
    <mergeCell ref="AL90:AO90"/>
    <mergeCell ref="AQ90:AT90"/>
    <mergeCell ref="AG91:AJ91"/>
    <mergeCell ref="AL91:AO91"/>
    <mergeCell ref="AQ91:AT91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K44"/>
  <sheetViews>
    <sheetView workbookViewId="0"/>
  </sheetViews>
  <sheetFormatPr baseColWidth="10" defaultRowHeight="15" x14ac:dyDescent="0.25"/>
  <cols>
    <col min="1" max="1" width="11.42578125" style="2"/>
    <col min="2" max="2" width="34.28515625" customWidth="1"/>
  </cols>
  <sheetData>
    <row r="1" spans="1:11" ht="30" x14ac:dyDescent="0.25">
      <c r="A1" s="2" t="s">
        <v>45</v>
      </c>
      <c r="B1" t="s">
        <v>0</v>
      </c>
      <c r="C1" s="113" t="s">
        <v>46</v>
      </c>
    </row>
    <row r="2" spans="1:11" x14ac:dyDescent="0.25">
      <c r="A2" s="2" t="s">
        <v>39</v>
      </c>
      <c r="B2" s="7" t="s">
        <v>50</v>
      </c>
      <c r="C2" s="6">
        <v>316</v>
      </c>
    </row>
    <row r="3" spans="1:11" ht="15.75" thickBot="1" x14ac:dyDescent="0.3">
      <c r="A3" s="2" t="s">
        <v>39</v>
      </c>
      <c r="B3" s="1" t="s">
        <v>51</v>
      </c>
      <c r="C3" s="6">
        <v>236</v>
      </c>
    </row>
    <row r="4" spans="1:11" ht="15.75" thickBot="1" x14ac:dyDescent="0.3">
      <c r="A4" s="2" t="s">
        <v>38</v>
      </c>
      <c r="B4" s="7" t="s">
        <v>52</v>
      </c>
      <c r="C4" s="6">
        <v>216</v>
      </c>
      <c r="E4" s="104">
        <f>COUNTIF(A2:A44,"&lt;&gt;")</f>
        <v>43</v>
      </c>
      <c r="F4" s="214" t="s">
        <v>40</v>
      </c>
      <c r="G4" s="215"/>
    </row>
    <row r="5" spans="1:11" ht="15.75" thickBot="1" x14ac:dyDescent="0.3">
      <c r="A5" s="2" t="s">
        <v>39</v>
      </c>
      <c r="B5" s="7" t="s">
        <v>53</v>
      </c>
      <c r="C5" s="6">
        <v>238</v>
      </c>
    </row>
    <row r="6" spans="1:11" ht="15.75" thickBot="1" x14ac:dyDescent="0.3">
      <c r="A6" s="2" t="s">
        <v>114</v>
      </c>
      <c r="B6" s="7" t="s">
        <v>54</v>
      </c>
      <c r="C6" s="6">
        <v>240</v>
      </c>
      <c r="E6" s="105">
        <f>COUNTIF(A2:A44,"aide")</f>
        <v>24</v>
      </c>
      <c r="F6" s="214" t="s">
        <v>43</v>
      </c>
      <c r="G6" s="215"/>
    </row>
    <row r="7" spans="1:11" ht="15.75" thickBot="1" x14ac:dyDescent="0.3">
      <c r="A7" s="2" t="s">
        <v>38</v>
      </c>
      <c r="B7" s="7" t="s">
        <v>55</v>
      </c>
      <c r="C7" s="6">
        <v>221</v>
      </c>
      <c r="E7" s="3"/>
    </row>
    <row r="8" spans="1:11" ht="15" customHeight="1" thickBot="1" x14ac:dyDescent="0.3">
      <c r="A8" s="2" t="s">
        <v>38</v>
      </c>
      <c r="B8" s="7" t="s">
        <v>56</v>
      </c>
      <c r="C8" s="6">
        <v>241</v>
      </c>
      <c r="E8" s="107">
        <f>COUNTIF(A2:A44,"reg")</f>
        <v>17</v>
      </c>
      <c r="F8" s="214" t="s">
        <v>42</v>
      </c>
      <c r="G8" s="215"/>
    </row>
    <row r="9" spans="1:11" ht="15.75" thickBot="1" x14ac:dyDescent="0.3">
      <c r="A9" s="2" t="s">
        <v>39</v>
      </c>
      <c r="B9" s="7" t="s">
        <v>57</v>
      </c>
      <c r="C9" s="6">
        <v>233</v>
      </c>
      <c r="E9" s="3"/>
    </row>
    <row r="10" spans="1:11" ht="15.75" thickBot="1" x14ac:dyDescent="0.3">
      <c r="A10" s="2" t="s">
        <v>38</v>
      </c>
      <c r="B10" s="7" t="s">
        <v>58</v>
      </c>
      <c r="C10" s="6">
        <v>242</v>
      </c>
      <c r="E10" s="106">
        <f>COUNTIF(A2:A44,"nouv")</f>
        <v>0</v>
      </c>
      <c r="F10" s="214" t="s">
        <v>41</v>
      </c>
      <c r="G10" s="215"/>
    </row>
    <row r="11" spans="1:11" x14ac:dyDescent="0.25">
      <c r="A11" s="2" t="s">
        <v>38</v>
      </c>
      <c r="B11" s="7" t="s">
        <v>59</v>
      </c>
      <c r="C11" s="6">
        <v>228</v>
      </c>
    </row>
    <row r="12" spans="1:11" ht="15.75" thickBot="1" x14ac:dyDescent="0.3">
      <c r="A12" s="2" t="s">
        <v>38</v>
      </c>
      <c r="B12" s="7" t="s">
        <v>60</v>
      </c>
      <c r="C12" s="6">
        <v>201</v>
      </c>
    </row>
    <row r="13" spans="1:11" x14ac:dyDescent="0.25">
      <c r="A13" s="2" t="s">
        <v>38</v>
      </c>
      <c r="B13" s="7" t="s">
        <v>61</v>
      </c>
      <c r="C13" s="6">
        <v>222</v>
      </c>
      <c r="E13" s="216" t="s">
        <v>44</v>
      </c>
      <c r="F13" s="217"/>
      <c r="G13" s="217"/>
      <c r="H13" s="217"/>
      <c r="I13" s="217"/>
      <c r="J13" s="217"/>
      <c r="K13" s="218"/>
    </row>
    <row r="14" spans="1:11" x14ac:dyDescent="0.25">
      <c r="A14" s="2" t="s">
        <v>39</v>
      </c>
      <c r="B14" s="1" t="s">
        <v>62</v>
      </c>
      <c r="C14" s="6">
        <v>328</v>
      </c>
      <c r="E14" s="219"/>
      <c r="F14" s="220"/>
      <c r="G14" s="220"/>
      <c r="H14" s="220"/>
      <c r="I14" s="220"/>
      <c r="J14" s="220"/>
      <c r="K14" s="221"/>
    </row>
    <row r="15" spans="1:11" x14ac:dyDescent="0.25">
      <c r="A15" s="2" t="s">
        <v>114</v>
      </c>
      <c r="B15" s="7" t="s">
        <v>63</v>
      </c>
      <c r="C15" s="6">
        <v>248</v>
      </c>
      <c r="E15" s="219"/>
      <c r="F15" s="220"/>
      <c r="G15" s="220"/>
      <c r="H15" s="220"/>
      <c r="I15" s="220"/>
      <c r="J15" s="220"/>
      <c r="K15" s="221"/>
    </row>
    <row r="16" spans="1:11" ht="15.75" thickBot="1" x14ac:dyDescent="0.3">
      <c r="A16" s="2" t="s">
        <v>38</v>
      </c>
      <c r="B16" s="7" t="s">
        <v>64</v>
      </c>
      <c r="C16" s="6">
        <v>203</v>
      </c>
      <c r="E16" s="222"/>
      <c r="F16" s="223"/>
      <c r="G16" s="223"/>
      <c r="H16" s="223"/>
      <c r="I16" s="223"/>
      <c r="J16" s="223"/>
      <c r="K16" s="224"/>
    </row>
    <row r="17" spans="1:3" x14ac:dyDescent="0.25">
      <c r="A17" s="2" t="s">
        <v>39</v>
      </c>
      <c r="B17" s="7" t="s">
        <v>65</v>
      </c>
      <c r="C17" s="6">
        <v>329</v>
      </c>
    </row>
    <row r="18" spans="1:3" x14ac:dyDescent="0.25">
      <c r="A18" s="2" t="s">
        <v>38</v>
      </c>
      <c r="B18" s="7" t="s">
        <v>66</v>
      </c>
      <c r="C18" s="5">
        <v>232</v>
      </c>
    </row>
    <row r="19" spans="1:3" x14ac:dyDescent="0.25">
      <c r="A19" s="2" t="s">
        <v>39</v>
      </c>
      <c r="B19" s="7" t="s">
        <v>67</v>
      </c>
      <c r="C19" s="5">
        <v>234</v>
      </c>
    </row>
    <row r="20" spans="1:3" x14ac:dyDescent="0.25">
      <c r="A20" s="2" t="s">
        <v>38</v>
      </c>
      <c r="B20" s="7" t="s">
        <v>68</v>
      </c>
      <c r="C20" s="6">
        <v>204</v>
      </c>
    </row>
    <row r="21" spans="1:3" x14ac:dyDescent="0.25">
      <c r="A21" s="2" t="s">
        <v>38</v>
      </c>
      <c r="B21" s="7" t="s">
        <v>69</v>
      </c>
      <c r="C21" s="5">
        <v>344</v>
      </c>
    </row>
    <row r="22" spans="1:3" x14ac:dyDescent="0.25">
      <c r="A22" s="2" t="s">
        <v>38</v>
      </c>
      <c r="B22" s="7" t="s">
        <v>70</v>
      </c>
      <c r="C22" s="6">
        <v>223</v>
      </c>
    </row>
    <row r="23" spans="1:3" x14ac:dyDescent="0.25">
      <c r="A23" s="2" t="s">
        <v>39</v>
      </c>
      <c r="B23" s="7" t="s">
        <v>71</v>
      </c>
      <c r="C23" s="5">
        <v>320</v>
      </c>
    </row>
    <row r="24" spans="1:3" x14ac:dyDescent="0.25">
      <c r="A24" s="2" t="s">
        <v>38</v>
      </c>
      <c r="B24" s="1" t="s">
        <v>72</v>
      </c>
      <c r="C24" s="6">
        <v>226</v>
      </c>
    </row>
    <row r="25" spans="1:3" x14ac:dyDescent="0.25">
      <c r="A25" s="2" t="s">
        <v>39</v>
      </c>
      <c r="B25" s="7" t="s">
        <v>73</v>
      </c>
      <c r="C25" s="6">
        <v>218</v>
      </c>
    </row>
    <row r="26" spans="1:3" x14ac:dyDescent="0.25">
      <c r="A26" s="2" t="s">
        <v>38</v>
      </c>
      <c r="B26" s="7" t="s">
        <v>74</v>
      </c>
      <c r="C26" s="6">
        <v>345</v>
      </c>
    </row>
    <row r="27" spans="1:3" x14ac:dyDescent="0.25">
      <c r="A27" s="2" t="s">
        <v>39</v>
      </c>
      <c r="B27" s="7" t="s">
        <v>75</v>
      </c>
      <c r="C27" s="6">
        <v>227</v>
      </c>
    </row>
    <row r="28" spans="1:3" x14ac:dyDescent="0.25">
      <c r="A28" s="2" t="s">
        <v>38</v>
      </c>
      <c r="B28" s="7" t="s">
        <v>76</v>
      </c>
      <c r="C28" s="6">
        <v>317</v>
      </c>
    </row>
    <row r="29" spans="1:3" x14ac:dyDescent="0.25">
      <c r="A29" s="2" t="s">
        <v>39</v>
      </c>
      <c r="B29" s="7" t="s">
        <v>77</v>
      </c>
      <c r="C29" s="6">
        <v>225</v>
      </c>
    </row>
    <row r="30" spans="1:3" x14ac:dyDescent="0.25">
      <c r="A30" s="2" t="s">
        <v>38</v>
      </c>
      <c r="B30" s="7" t="s">
        <v>78</v>
      </c>
      <c r="C30" s="6">
        <v>209</v>
      </c>
    </row>
    <row r="31" spans="1:3" x14ac:dyDescent="0.25">
      <c r="A31" s="2" t="s">
        <v>38</v>
      </c>
      <c r="B31" s="7" t="s">
        <v>74</v>
      </c>
      <c r="C31" s="6">
        <v>212</v>
      </c>
    </row>
    <row r="32" spans="1:3" x14ac:dyDescent="0.25">
      <c r="A32" s="2" t="s">
        <v>39</v>
      </c>
      <c r="B32" s="7" t="s">
        <v>79</v>
      </c>
      <c r="C32" s="6">
        <v>220</v>
      </c>
    </row>
    <row r="33" spans="1:3" x14ac:dyDescent="0.25">
      <c r="A33" s="2" t="s">
        <v>38</v>
      </c>
      <c r="B33" s="1" t="s">
        <v>80</v>
      </c>
      <c r="C33" s="6">
        <v>207</v>
      </c>
    </row>
    <row r="34" spans="1:3" x14ac:dyDescent="0.25">
      <c r="A34" s="2" t="s">
        <v>38</v>
      </c>
      <c r="B34" s="1" t="s">
        <v>81</v>
      </c>
      <c r="C34" s="6">
        <v>239</v>
      </c>
    </row>
    <row r="35" spans="1:3" x14ac:dyDescent="0.25">
      <c r="A35" s="2" t="s">
        <v>38</v>
      </c>
      <c r="B35" s="7" t="s">
        <v>82</v>
      </c>
      <c r="C35" s="6">
        <v>235</v>
      </c>
    </row>
    <row r="36" spans="1:3" x14ac:dyDescent="0.25">
      <c r="A36" s="2" t="s">
        <v>38</v>
      </c>
      <c r="B36" s="7" t="s">
        <v>83</v>
      </c>
      <c r="C36" s="6">
        <v>219</v>
      </c>
    </row>
    <row r="37" spans="1:3" x14ac:dyDescent="0.25">
      <c r="A37" s="2" t="s">
        <v>39</v>
      </c>
      <c r="B37" s="7" t="s">
        <v>84</v>
      </c>
      <c r="C37" s="6">
        <v>323</v>
      </c>
    </row>
    <row r="38" spans="1:3" x14ac:dyDescent="0.25">
      <c r="A38" s="2" t="s">
        <v>39</v>
      </c>
      <c r="B38" s="7" t="s">
        <v>85</v>
      </c>
      <c r="C38" s="5">
        <v>343</v>
      </c>
    </row>
    <row r="39" spans="1:3" x14ac:dyDescent="0.25">
      <c r="A39" s="2" t="s">
        <v>38</v>
      </c>
      <c r="B39" s="7" t="s">
        <v>86</v>
      </c>
      <c r="C39" s="6">
        <v>205</v>
      </c>
    </row>
    <row r="40" spans="1:3" x14ac:dyDescent="0.25">
      <c r="A40" s="2" t="s">
        <v>38</v>
      </c>
      <c r="B40" s="7" t="s">
        <v>80</v>
      </c>
      <c r="C40" s="5">
        <v>217</v>
      </c>
    </row>
    <row r="41" spans="1:3" x14ac:dyDescent="0.25">
      <c r="A41" s="2" t="s">
        <v>39</v>
      </c>
      <c r="B41" s="7" t="s">
        <v>87</v>
      </c>
      <c r="C41" s="6">
        <v>224</v>
      </c>
    </row>
    <row r="42" spans="1:3" x14ac:dyDescent="0.25">
      <c r="A42" s="2" t="s">
        <v>39</v>
      </c>
      <c r="B42" s="1" t="s">
        <v>88</v>
      </c>
      <c r="C42" s="6">
        <v>326</v>
      </c>
    </row>
    <row r="43" spans="1:3" x14ac:dyDescent="0.25">
      <c r="A43" s="2" t="s">
        <v>39</v>
      </c>
      <c r="B43" s="7" t="s">
        <v>89</v>
      </c>
      <c r="C43" s="5">
        <v>318</v>
      </c>
    </row>
    <row r="44" spans="1:3" x14ac:dyDescent="0.25">
      <c r="A44" s="2" t="s">
        <v>38</v>
      </c>
      <c r="B44" s="7" t="s">
        <v>90</v>
      </c>
      <c r="C44" s="6">
        <v>213</v>
      </c>
    </row>
  </sheetData>
  <sortState ref="B2:D48">
    <sortCondition ref="B1"/>
  </sortState>
  <dataConsolidate>
    <dataRefs count="1">
      <dataRef ref="A2:A45" sheet="ID"/>
    </dataRefs>
  </dataConsolidate>
  <mergeCells count="5">
    <mergeCell ref="F10:G10"/>
    <mergeCell ref="E13:K16"/>
    <mergeCell ref="F4:G4"/>
    <mergeCell ref="F6:G6"/>
    <mergeCell ref="F8:G8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O57"/>
  <sheetViews>
    <sheetView workbookViewId="0"/>
  </sheetViews>
  <sheetFormatPr baseColWidth="10" defaultRowHeight="15" x14ac:dyDescent="0.25"/>
  <sheetData>
    <row r="1" spans="2:15" x14ac:dyDescent="0.25">
      <c r="B1" s="136"/>
      <c r="C1" s="247" t="s">
        <v>91</v>
      </c>
      <c r="D1" s="137"/>
      <c r="E1" s="137"/>
      <c r="F1" s="137"/>
      <c r="G1" s="137"/>
      <c r="H1" s="138"/>
      <c r="I1" s="139"/>
      <c r="J1" s="139"/>
      <c r="K1" s="139"/>
      <c r="L1" s="139"/>
      <c r="M1" s="139"/>
      <c r="N1" s="140"/>
      <c r="O1" s="141"/>
    </row>
    <row r="2" spans="2:15" ht="15.75" thickBot="1" x14ac:dyDescent="0.3">
      <c r="B2" s="142"/>
      <c r="C2" s="248"/>
      <c r="D2" s="9"/>
      <c r="E2" s="9"/>
      <c r="F2" s="9"/>
      <c r="G2" s="9"/>
      <c r="H2" s="143"/>
      <c r="I2" s="144"/>
      <c r="J2" s="144"/>
      <c r="K2" s="144"/>
      <c r="L2" s="144"/>
      <c r="M2" s="144"/>
      <c r="N2" s="145"/>
      <c r="O2" s="146"/>
    </row>
    <row r="3" spans="2:15" ht="15.75" thickBot="1" x14ac:dyDescent="0.3">
      <c r="B3" s="142"/>
      <c r="C3" s="237" t="s">
        <v>2</v>
      </c>
      <c r="D3" s="238"/>
      <c r="E3" s="249"/>
      <c r="F3" s="239" t="s">
        <v>3</v>
      </c>
      <c r="G3" s="240"/>
      <c r="H3" s="241"/>
      <c r="I3" s="242" t="s">
        <v>92</v>
      </c>
      <c r="J3" s="243"/>
      <c r="K3" s="225" t="s">
        <v>93</v>
      </c>
      <c r="L3" s="226"/>
      <c r="M3" s="244" t="s">
        <v>94</v>
      </c>
      <c r="N3" s="245"/>
      <c r="O3" s="246"/>
    </row>
    <row r="4" spans="2:15" ht="30" x14ac:dyDescent="0.25">
      <c r="B4" s="142"/>
      <c r="C4" s="147" t="s">
        <v>7</v>
      </c>
      <c r="D4" s="148" t="s">
        <v>95</v>
      </c>
      <c r="E4" s="149" t="s">
        <v>27</v>
      </c>
      <c r="F4" s="149" t="s">
        <v>7</v>
      </c>
      <c r="G4" s="148" t="s">
        <v>95</v>
      </c>
      <c r="H4" s="149" t="s">
        <v>27</v>
      </c>
      <c r="I4" s="150" t="s">
        <v>7</v>
      </c>
      <c r="J4" s="151" t="s">
        <v>96</v>
      </c>
      <c r="K4" s="150" t="s">
        <v>7</v>
      </c>
      <c r="L4" s="151" t="s">
        <v>96</v>
      </c>
      <c r="M4" s="150" t="s">
        <v>7</v>
      </c>
      <c r="N4" s="151" t="s">
        <v>97</v>
      </c>
      <c r="O4" s="152" t="s">
        <v>98</v>
      </c>
    </row>
    <row r="5" spans="2:15" x14ac:dyDescent="0.25">
      <c r="B5" s="153" t="s">
        <v>99</v>
      </c>
      <c r="C5" s="8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154"/>
    </row>
    <row r="6" spans="2:15" x14ac:dyDescent="0.25">
      <c r="B6" s="153" t="s">
        <v>100</v>
      </c>
      <c r="C6" s="8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54"/>
    </row>
    <row r="7" spans="2:15" x14ac:dyDescent="0.25">
      <c r="B7" s="153" t="s">
        <v>101</v>
      </c>
      <c r="C7" s="8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154"/>
    </row>
    <row r="8" spans="2:15" x14ac:dyDescent="0.25">
      <c r="B8" s="153" t="s">
        <v>102</v>
      </c>
      <c r="C8" s="8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154"/>
    </row>
    <row r="9" spans="2:15" x14ac:dyDescent="0.25">
      <c r="B9" s="153" t="s">
        <v>103</v>
      </c>
      <c r="C9" s="8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154"/>
    </row>
    <row r="10" spans="2:15" x14ac:dyDescent="0.25">
      <c r="B10" s="153" t="s">
        <v>104</v>
      </c>
      <c r="C10" s="8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154"/>
    </row>
    <row r="11" spans="2:15" x14ac:dyDescent="0.25">
      <c r="B11" s="153" t="s">
        <v>105</v>
      </c>
      <c r="C11" s="8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154"/>
    </row>
    <row r="12" spans="2:15" x14ac:dyDescent="0.25">
      <c r="B12" s="153" t="s">
        <v>106</v>
      </c>
      <c r="C12" s="8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54"/>
    </row>
    <row r="13" spans="2:15" x14ac:dyDescent="0.25">
      <c r="B13" s="153" t="s">
        <v>107</v>
      </c>
      <c r="C13" s="8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154"/>
    </row>
    <row r="14" spans="2:15" x14ac:dyDescent="0.25">
      <c r="B14" s="153" t="s">
        <v>108</v>
      </c>
      <c r="C14" s="8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54"/>
    </row>
    <row r="15" spans="2:15" x14ac:dyDescent="0.25">
      <c r="B15" s="153" t="s">
        <v>109</v>
      </c>
      <c r="C15" s="8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54"/>
    </row>
    <row r="16" spans="2:15" ht="15.75" thickBot="1" x14ac:dyDescent="0.3">
      <c r="B16" s="155" t="s">
        <v>110</v>
      </c>
      <c r="C16" s="8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56"/>
    </row>
    <row r="17" spans="2:15" ht="15.75" thickBot="1" x14ac:dyDescent="0.3"/>
    <row r="18" spans="2:15" ht="15.75" customHeight="1" thickBot="1" x14ac:dyDescent="0.3">
      <c r="B18" s="157" t="s">
        <v>111</v>
      </c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9"/>
    </row>
    <row r="19" spans="2:15" ht="15.75" customHeight="1" thickBot="1" x14ac:dyDescent="0.3">
      <c r="B19" s="160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2:15" ht="15.75" customHeight="1" x14ac:dyDescent="0.25">
      <c r="B20" s="160"/>
      <c r="C20" s="8"/>
      <c r="D20" s="227" t="s">
        <v>112</v>
      </c>
      <c r="E20" s="228"/>
      <c r="F20" s="228"/>
      <c r="G20" s="228"/>
      <c r="H20" s="228"/>
      <c r="I20" s="228"/>
      <c r="J20" s="229"/>
      <c r="K20" s="8"/>
      <c r="L20" s="8"/>
      <c r="M20" s="8"/>
      <c r="N20" s="8"/>
      <c r="O20" s="8"/>
    </row>
    <row r="21" spans="2:15" ht="15.75" thickBot="1" x14ac:dyDescent="0.3">
      <c r="D21" s="230"/>
      <c r="E21" s="231"/>
      <c r="F21" s="231"/>
      <c r="G21" s="231"/>
      <c r="H21" s="231"/>
      <c r="I21" s="231"/>
      <c r="J21" s="232"/>
    </row>
    <row r="22" spans="2:15" ht="15.75" thickBot="1" x14ac:dyDescent="0.3">
      <c r="B22" s="136"/>
      <c r="C22" s="161" t="s">
        <v>2</v>
      </c>
      <c r="D22" s="162"/>
      <c r="E22" s="163"/>
      <c r="F22" s="164"/>
      <c r="G22" s="164" t="s">
        <v>3</v>
      </c>
      <c r="H22" s="164"/>
      <c r="I22" s="233" t="s">
        <v>92</v>
      </c>
      <c r="J22" s="234"/>
      <c r="K22" s="235" t="s">
        <v>93</v>
      </c>
      <c r="L22" s="236"/>
    </row>
    <row r="23" spans="2:15" ht="30" x14ac:dyDescent="0.25">
      <c r="B23" s="142"/>
      <c r="C23" s="147" t="s">
        <v>7</v>
      </c>
      <c r="D23" s="148" t="s">
        <v>95</v>
      </c>
      <c r="E23" s="149" t="s">
        <v>27</v>
      </c>
      <c r="F23" s="149" t="s">
        <v>7</v>
      </c>
      <c r="G23" s="148" t="s">
        <v>95</v>
      </c>
      <c r="H23" s="149" t="s">
        <v>27</v>
      </c>
      <c r="I23" s="150" t="s">
        <v>7</v>
      </c>
      <c r="J23" s="151" t="s">
        <v>96</v>
      </c>
      <c r="K23" s="150" t="s">
        <v>7</v>
      </c>
      <c r="L23" s="165" t="s">
        <v>96</v>
      </c>
    </row>
    <row r="24" spans="2:15" x14ac:dyDescent="0.25">
      <c r="B24" s="142"/>
      <c r="C24" s="87"/>
      <c r="D24" s="8"/>
      <c r="E24" s="8"/>
      <c r="F24" s="8"/>
      <c r="G24" s="8"/>
      <c r="H24" s="8"/>
      <c r="I24" s="8"/>
      <c r="J24" s="8"/>
      <c r="K24" s="8"/>
      <c r="L24" s="154"/>
    </row>
    <row r="25" spans="2:15" x14ac:dyDescent="0.25">
      <c r="B25" s="142"/>
      <c r="C25" s="87"/>
      <c r="D25" s="8"/>
      <c r="E25" s="8"/>
      <c r="F25" s="8"/>
      <c r="G25" s="8"/>
      <c r="H25" s="8"/>
      <c r="I25" s="8"/>
      <c r="J25" s="8"/>
      <c r="K25" s="8"/>
      <c r="L25" s="154"/>
    </row>
    <row r="26" spans="2:15" x14ac:dyDescent="0.25">
      <c r="B26" s="153" t="s">
        <v>99</v>
      </c>
      <c r="C26" s="87"/>
      <c r="D26" s="8"/>
      <c r="E26" s="8"/>
      <c r="F26" s="8"/>
      <c r="G26" s="8"/>
      <c r="H26" s="8"/>
      <c r="I26" s="8"/>
      <c r="J26" s="8"/>
      <c r="K26" s="8"/>
      <c r="L26" s="154"/>
    </row>
    <row r="27" spans="2:15" x14ac:dyDescent="0.25">
      <c r="B27" s="153" t="s">
        <v>100</v>
      </c>
      <c r="C27" s="87"/>
      <c r="D27" s="8"/>
      <c r="E27" s="8"/>
      <c r="F27" s="8"/>
      <c r="G27" s="8"/>
      <c r="H27" s="8"/>
      <c r="I27" s="8"/>
      <c r="J27" s="8"/>
      <c r="K27" s="8"/>
      <c r="L27" s="154"/>
    </row>
    <row r="28" spans="2:15" x14ac:dyDescent="0.25">
      <c r="B28" s="153" t="s">
        <v>101</v>
      </c>
      <c r="C28" s="87"/>
      <c r="D28" s="8"/>
      <c r="E28" s="8"/>
      <c r="F28" s="8"/>
      <c r="G28" s="8"/>
      <c r="H28" s="8"/>
      <c r="I28" s="8"/>
      <c r="J28" s="8"/>
      <c r="K28" s="8"/>
      <c r="L28" s="154"/>
    </row>
    <row r="29" spans="2:15" x14ac:dyDescent="0.25">
      <c r="B29" s="153" t="s">
        <v>102</v>
      </c>
      <c r="C29" s="87"/>
      <c r="D29" s="8"/>
      <c r="E29" s="8"/>
      <c r="F29" s="8"/>
      <c r="G29" s="8"/>
      <c r="H29" s="8"/>
      <c r="I29" s="8"/>
      <c r="J29" s="8"/>
      <c r="K29" s="8"/>
      <c r="L29" s="154"/>
    </row>
    <row r="30" spans="2:15" x14ac:dyDescent="0.25">
      <c r="B30" s="153" t="s">
        <v>103</v>
      </c>
      <c r="C30" s="87"/>
      <c r="D30" s="8"/>
      <c r="E30" s="8"/>
      <c r="F30" s="8"/>
      <c r="G30" s="8"/>
      <c r="H30" s="8"/>
      <c r="I30" s="8"/>
      <c r="J30" s="8"/>
      <c r="K30" s="8"/>
      <c r="L30" s="154"/>
    </row>
    <row r="31" spans="2:15" x14ac:dyDescent="0.25">
      <c r="B31" s="153" t="s">
        <v>104</v>
      </c>
      <c r="C31" s="87"/>
      <c r="D31" s="8"/>
      <c r="E31" s="8"/>
      <c r="F31" s="8"/>
      <c r="G31" s="8"/>
      <c r="H31" s="8"/>
      <c r="I31" s="8"/>
      <c r="J31" s="8"/>
      <c r="K31" s="8"/>
      <c r="L31" s="154"/>
    </row>
    <row r="32" spans="2:15" x14ac:dyDescent="0.25">
      <c r="B32" s="153" t="s">
        <v>105</v>
      </c>
      <c r="C32" s="87"/>
      <c r="D32" s="8"/>
      <c r="E32" s="8"/>
      <c r="F32" s="8"/>
      <c r="G32" s="8"/>
      <c r="H32" s="8"/>
      <c r="I32" s="8"/>
      <c r="J32" s="8"/>
      <c r="K32" s="8"/>
      <c r="L32" s="154"/>
    </row>
    <row r="33" spans="2:14" x14ac:dyDescent="0.25">
      <c r="B33" s="153" t="s">
        <v>106</v>
      </c>
      <c r="C33" s="87"/>
      <c r="D33" s="8"/>
      <c r="E33" s="8"/>
      <c r="F33" s="8"/>
      <c r="G33" s="8"/>
      <c r="H33" s="8"/>
      <c r="I33" s="8"/>
      <c r="J33" s="8"/>
      <c r="K33" s="8"/>
      <c r="L33" s="154"/>
    </row>
    <row r="34" spans="2:14" x14ac:dyDescent="0.25">
      <c r="B34" s="153" t="s">
        <v>107</v>
      </c>
      <c r="C34" s="87"/>
      <c r="D34" s="8"/>
      <c r="E34" s="8"/>
      <c r="F34" s="8"/>
      <c r="G34" s="8"/>
      <c r="H34" s="8"/>
      <c r="I34" s="8"/>
      <c r="J34" s="8"/>
      <c r="K34" s="8"/>
      <c r="L34" s="154"/>
    </row>
    <row r="35" spans="2:14" x14ac:dyDescent="0.25">
      <c r="B35" s="153" t="s">
        <v>108</v>
      </c>
      <c r="C35" s="87"/>
      <c r="D35" s="8"/>
      <c r="E35" s="8"/>
      <c r="F35" s="8"/>
      <c r="G35" s="8"/>
      <c r="H35" s="8"/>
      <c r="I35" s="8"/>
      <c r="J35" s="8"/>
      <c r="K35" s="8"/>
      <c r="L35" s="154"/>
    </row>
    <row r="36" spans="2:14" x14ac:dyDescent="0.25">
      <c r="B36" s="153" t="s">
        <v>109</v>
      </c>
      <c r="C36" s="87"/>
      <c r="D36" s="8"/>
      <c r="E36" s="8"/>
      <c r="F36" s="8"/>
      <c r="G36" s="8"/>
      <c r="H36" s="8"/>
      <c r="I36" s="8"/>
      <c r="J36" s="8"/>
      <c r="K36" s="8"/>
      <c r="L36" s="154"/>
    </row>
    <row r="37" spans="2:14" ht="15.75" thickBot="1" x14ac:dyDescent="0.3">
      <c r="B37" s="155" t="s">
        <v>110</v>
      </c>
      <c r="C37" s="88"/>
      <c r="D37" s="9"/>
      <c r="E37" s="9"/>
      <c r="F37" s="9"/>
      <c r="G37" s="9"/>
      <c r="H37" s="9"/>
      <c r="I37" s="9"/>
      <c r="J37" s="9"/>
      <c r="K37" s="9"/>
      <c r="L37" s="156"/>
    </row>
    <row r="39" spans="2:14" ht="15.75" thickBot="1" x14ac:dyDescent="0.3"/>
    <row r="40" spans="2:14" x14ac:dyDescent="0.25">
      <c r="B40" s="160"/>
      <c r="C40" s="8"/>
      <c r="D40" s="227" t="s">
        <v>112</v>
      </c>
      <c r="E40" s="228"/>
      <c r="F40" s="228"/>
      <c r="G40" s="228"/>
      <c r="H40" s="228"/>
      <c r="I40" s="228"/>
      <c r="J40" s="229"/>
      <c r="K40" s="8"/>
      <c r="L40" s="8"/>
      <c r="M40" s="8"/>
      <c r="N40" s="8"/>
    </row>
    <row r="41" spans="2:14" ht="15.75" thickBot="1" x14ac:dyDescent="0.3">
      <c r="D41" s="230"/>
      <c r="E41" s="231"/>
      <c r="F41" s="231"/>
      <c r="G41" s="231"/>
      <c r="H41" s="231"/>
      <c r="I41" s="231"/>
      <c r="J41" s="232"/>
    </row>
    <row r="42" spans="2:14" ht="15.75" thickBot="1" x14ac:dyDescent="0.3">
      <c r="B42" s="136"/>
      <c r="C42" s="237" t="s">
        <v>2</v>
      </c>
      <c r="D42" s="238"/>
      <c r="E42" s="238"/>
      <c r="F42" s="238"/>
      <c r="G42" s="239" t="s">
        <v>3</v>
      </c>
      <c r="H42" s="240"/>
      <c r="I42" s="240"/>
      <c r="J42" s="241"/>
      <c r="K42" s="242" t="s">
        <v>92</v>
      </c>
      <c r="L42" s="243"/>
      <c r="M42" s="225" t="s">
        <v>93</v>
      </c>
      <c r="N42" s="226"/>
    </row>
    <row r="43" spans="2:14" ht="30" x14ac:dyDescent="0.25">
      <c r="B43" s="142"/>
      <c r="C43" s="147" t="s">
        <v>7</v>
      </c>
      <c r="D43" s="148" t="s">
        <v>8</v>
      </c>
      <c r="E43" s="148" t="s">
        <v>95</v>
      </c>
      <c r="F43" s="149" t="s">
        <v>27</v>
      </c>
      <c r="G43" s="148" t="s">
        <v>8</v>
      </c>
      <c r="H43" s="149" t="s">
        <v>7</v>
      </c>
      <c r="I43" s="148" t="s">
        <v>95</v>
      </c>
      <c r="J43" s="149" t="s">
        <v>27</v>
      </c>
      <c r="K43" s="150" t="s">
        <v>7</v>
      </c>
      <c r="L43" s="151" t="s">
        <v>96</v>
      </c>
      <c r="M43" s="150" t="s">
        <v>7</v>
      </c>
      <c r="N43" s="165" t="s">
        <v>96</v>
      </c>
    </row>
    <row r="44" spans="2:14" x14ac:dyDescent="0.25">
      <c r="B44" s="142"/>
      <c r="C44" s="87"/>
      <c r="D44" s="8"/>
      <c r="E44" s="8"/>
      <c r="F44" s="8"/>
      <c r="G44" s="8"/>
      <c r="H44" s="8"/>
      <c r="I44" s="8"/>
      <c r="J44" s="8"/>
      <c r="K44" s="8"/>
      <c r="L44" s="8"/>
      <c r="M44" s="8"/>
      <c r="N44" s="154"/>
    </row>
    <row r="45" spans="2:14" x14ac:dyDescent="0.25">
      <c r="B45" s="142"/>
      <c r="C45" s="87"/>
      <c r="D45" s="8"/>
      <c r="E45" s="8"/>
      <c r="F45" s="8"/>
      <c r="G45" s="8"/>
      <c r="H45" s="8"/>
      <c r="I45" s="8"/>
      <c r="J45" s="8"/>
      <c r="K45" s="8"/>
      <c r="L45" s="8"/>
      <c r="M45" s="8"/>
      <c r="N45" s="154"/>
    </row>
    <row r="46" spans="2:14" x14ac:dyDescent="0.25">
      <c r="B46" s="153" t="s">
        <v>99</v>
      </c>
      <c r="C46" s="87"/>
      <c r="D46" s="8"/>
      <c r="E46" s="8"/>
      <c r="F46" s="8"/>
      <c r="G46" s="8"/>
      <c r="H46" s="8"/>
      <c r="I46" s="8"/>
      <c r="J46" s="8"/>
      <c r="K46" s="8"/>
      <c r="L46" s="8"/>
      <c r="M46" s="8"/>
      <c r="N46" s="154"/>
    </row>
    <row r="47" spans="2:14" x14ac:dyDescent="0.25">
      <c r="B47" s="153" t="s">
        <v>100</v>
      </c>
      <c r="C47" s="87"/>
      <c r="D47" s="8"/>
      <c r="E47" s="8"/>
      <c r="F47" s="8"/>
      <c r="G47" s="8"/>
      <c r="H47" s="8"/>
      <c r="I47" s="8"/>
      <c r="J47" s="8"/>
      <c r="K47" s="8"/>
      <c r="L47" s="8"/>
      <c r="M47" s="8"/>
      <c r="N47" s="154"/>
    </row>
    <row r="48" spans="2:14" x14ac:dyDescent="0.25">
      <c r="B48" s="153" t="s">
        <v>101</v>
      </c>
      <c r="C48" s="87"/>
      <c r="D48" s="8"/>
      <c r="E48" s="8"/>
      <c r="F48" s="8"/>
      <c r="G48" s="8"/>
      <c r="H48" s="8"/>
      <c r="I48" s="8"/>
      <c r="J48" s="8"/>
      <c r="K48" s="8"/>
      <c r="L48" s="8"/>
      <c r="M48" s="8"/>
      <c r="N48" s="154"/>
    </row>
    <row r="49" spans="2:14" x14ac:dyDescent="0.25">
      <c r="B49" s="153" t="s">
        <v>102</v>
      </c>
      <c r="C49" s="87"/>
      <c r="D49" s="8"/>
      <c r="E49" s="8"/>
      <c r="F49" s="8"/>
      <c r="G49" s="8"/>
      <c r="H49" s="8"/>
      <c r="I49" s="8"/>
      <c r="J49" s="8"/>
      <c r="K49" s="8"/>
      <c r="L49" s="8"/>
      <c r="M49" s="8"/>
      <c r="N49" s="154"/>
    </row>
    <row r="50" spans="2:14" x14ac:dyDescent="0.25">
      <c r="B50" s="153" t="s">
        <v>103</v>
      </c>
      <c r="C50" s="87"/>
      <c r="D50" s="8"/>
      <c r="E50" s="8"/>
      <c r="F50" s="8"/>
      <c r="G50" s="8"/>
      <c r="H50" s="8"/>
      <c r="I50" s="8"/>
      <c r="J50" s="8"/>
      <c r="K50" s="8"/>
      <c r="L50" s="8"/>
      <c r="M50" s="8"/>
      <c r="N50" s="154"/>
    </row>
    <row r="51" spans="2:14" x14ac:dyDescent="0.25">
      <c r="B51" s="153" t="s">
        <v>104</v>
      </c>
      <c r="C51" s="87"/>
      <c r="D51" s="8"/>
      <c r="E51" s="8"/>
      <c r="F51" s="8"/>
      <c r="G51" s="8"/>
      <c r="H51" s="8"/>
      <c r="I51" s="8"/>
      <c r="J51" s="8"/>
      <c r="K51" s="8"/>
      <c r="L51" s="8"/>
      <c r="M51" s="8"/>
      <c r="N51" s="154"/>
    </row>
    <row r="52" spans="2:14" x14ac:dyDescent="0.25">
      <c r="B52" s="153" t="s">
        <v>105</v>
      </c>
      <c r="C52" s="87"/>
      <c r="D52" s="8"/>
      <c r="E52" s="8"/>
      <c r="F52" s="8"/>
      <c r="G52" s="8"/>
      <c r="H52" s="8"/>
      <c r="I52" s="8"/>
      <c r="J52" s="8"/>
      <c r="K52" s="8"/>
      <c r="L52" s="8"/>
      <c r="M52" s="8"/>
      <c r="N52" s="154"/>
    </row>
    <row r="53" spans="2:14" x14ac:dyDescent="0.25">
      <c r="B53" s="153" t="s">
        <v>106</v>
      </c>
      <c r="C53" s="87"/>
      <c r="D53" s="8"/>
      <c r="E53" s="8"/>
      <c r="F53" s="8"/>
      <c r="G53" s="8"/>
      <c r="H53" s="8"/>
      <c r="I53" s="8"/>
      <c r="J53" s="8"/>
      <c r="K53" s="8"/>
      <c r="L53" s="8"/>
      <c r="M53" s="8"/>
      <c r="N53" s="154"/>
    </row>
    <row r="54" spans="2:14" x14ac:dyDescent="0.25">
      <c r="B54" s="153" t="s">
        <v>107</v>
      </c>
      <c r="C54" s="87"/>
      <c r="D54" s="8"/>
      <c r="E54" s="8"/>
      <c r="F54" s="8"/>
      <c r="G54" s="8"/>
      <c r="H54" s="8"/>
      <c r="I54" s="8"/>
      <c r="J54" s="8"/>
      <c r="K54" s="8"/>
      <c r="L54" s="8"/>
      <c r="M54" s="8"/>
      <c r="N54" s="154"/>
    </row>
    <row r="55" spans="2:14" x14ac:dyDescent="0.25">
      <c r="B55" s="153" t="s">
        <v>108</v>
      </c>
      <c r="C55" s="87"/>
      <c r="D55" s="8"/>
      <c r="E55" s="8"/>
      <c r="F55" s="8"/>
      <c r="G55" s="8"/>
      <c r="H55" s="8"/>
      <c r="I55" s="8"/>
      <c r="J55" s="8"/>
      <c r="K55" s="8"/>
      <c r="L55" s="8"/>
      <c r="M55" s="8"/>
      <c r="N55" s="154"/>
    </row>
    <row r="56" spans="2:14" x14ac:dyDescent="0.25">
      <c r="B56" s="153" t="s">
        <v>109</v>
      </c>
      <c r="C56" s="87"/>
      <c r="D56" s="8"/>
      <c r="E56" s="8"/>
      <c r="F56" s="8"/>
      <c r="G56" s="8"/>
      <c r="H56" s="8"/>
      <c r="I56" s="8"/>
      <c r="J56" s="8"/>
      <c r="K56" s="8"/>
      <c r="L56" s="8"/>
      <c r="M56" s="8"/>
      <c r="N56" s="154"/>
    </row>
    <row r="57" spans="2:14" ht="15.75" thickBot="1" x14ac:dyDescent="0.3">
      <c r="B57" s="155" t="s">
        <v>110</v>
      </c>
      <c r="C57" s="88"/>
      <c r="D57" s="9"/>
      <c r="E57" s="9"/>
      <c r="F57" s="9"/>
      <c r="G57" s="9"/>
      <c r="H57" s="9"/>
      <c r="I57" s="9"/>
      <c r="J57" s="9"/>
      <c r="K57" s="9"/>
      <c r="L57" s="9"/>
      <c r="M57" s="9"/>
      <c r="N57" s="156"/>
    </row>
  </sheetData>
  <mergeCells count="14">
    <mergeCell ref="M3:O3"/>
    <mergeCell ref="C1:C2"/>
    <mergeCell ref="C3:E3"/>
    <mergeCell ref="F3:H3"/>
    <mergeCell ref="I3:J3"/>
    <mergeCell ref="K3:L3"/>
    <mergeCell ref="M42:N42"/>
    <mergeCell ref="D20:J21"/>
    <mergeCell ref="I22:J22"/>
    <mergeCell ref="K22:L22"/>
    <mergeCell ref="D40:J41"/>
    <mergeCell ref="C42:F42"/>
    <mergeCell ref="G42:J42"/>
    <mergeCell ref="K42:L4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Drop Down 1">
              <controlPr defaultSize="0" autoLine="0" autoPict="0">
                <anchor mov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6</xdr:col>
                    <xdr:colOff>733425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AK</vt:lpstr>
      <vt:lpstr>CLC</vt:lpstr>
      <vt:lpstr>BALSIMIC</vt:lpstr>
      <vt:lpstr>BALEOM</vt:lpstr>
      <vt:lpstr>Quotidien</vt:lpstr>
      <vt:lpstr>Janvier</vt:lpstr>
      <vt:lpstr>Fevrier</vt:lpstr>
      <vt:lpstr>Mars</vt:lpstr>
      <vt:lpstr>Avril</vt:lpstr>
      <vt:lpstr>Mai</vt:lpstr>
      <vt:lpstr>Juin</vt:lpstr>
      <vt:lpstr>ID</vt:lpstr>
      <vt:lpstr>Annuel</vt:lpstr>
      <vt:lpstr>ID!ID</vt:lpstr>
      <vt:lpstr>janvier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Francis</cp:lastModifiedBy>
  <dcterms:created xsi:type="dcterms:W3CDTF">2016-02-23T02:35:34Z</dcterms:created>
  <dcterms:modified xsi:type="dcterms:W3CDTF">2016-02-24T21:05:40Z</dcterms:modified>
</cp:coreProperties>
</file>