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filterPrivacy="1" codeName="ThisWorkbook"/>
  <xr:revisionPtr revIDLastSave="0" documentId="13_ncr:1_{C3E8AC79-35D2-4FF3-9F39-CF552B027992}" xr6:coauthVersionLast="36" xr6:coauthVersionMax="36" xr10:uidLastSave="{00000000-0000-0000-0000-000000000000}"/>
  <bookViews>
    <workbookView xWindow="930" yWindow="0" windowWidth="28800" windowHeight="13365" tabRatio="415" xr2:uid="{00000000-000D-0000-FFFF-FFFF00000000}"/>
  </bookViews>
  <sheets>
    <sheet name="Gantt" sheetId="11" r:id="rId1"/>
    <sheet name="JOUR FERIE" sheetId="14" r:id="rId2"/>
  </sheets>
  <definedNames>
    <definedName name="_xlnm._FilterDatabase" localSheetId="0" hidden="1">Gantt!$A$1:$A$25</definedName>
    <definedName name="Aujourd’hui" localSheetId="0">TODAY()</definedName>
    <definedName name="Début_Projet">Gantt!$G$1</definedName>
    <definedName name="_xlnm.Print_Titles" localSheetId="0">Gantt!$3:$5</definedName>
    <definedName name="Incrément_Défilement">Gantt!$G$2</definedName>
    <definedName name="Marqueur_Jalon">Gantt!$G$3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9" i="11" l="1"/>
  <c r="G10" i="11" s="1"/>
  <c r="G11" i="11" s="1"/>
  <c r="G12" i="11" s="1"/>
  <c r="G13" i="11" s="1"/>
  <c r="G14" i="11" s="1"/>
  <c r="G15" i="11" s="1"/>
  <c r="G16" i="11" s="1"/>
  <c r="G17" i="11" s="1"/>
  <c r="G18" i="11" s="1"/>
  <c r="G19" i="11" s="1"/>
  <c r="G20" i="11" s="1"/>
  <c r="G21" i="11" s="1"/>
  <c r="G22" i="11" s="1"/>
  <c r="G23" i="11" s="1"/>
  <c r="G24" i="11" s="1"/>
  <c r="G25" i="11" s="1"/>
  <c r="G29" i="11"/>
  <c r="G30" i="11" s="1"/>
  <c r="G31" i="11" s="1"/>
  <c r="G32" i="11" s="1"/>
  <c r="G33" i="11" s="1"/>
  <c r="G34" i="11" s="1"/>
  <c r="G35" i="11" s="1"/>
  <c r="G36" i="11" s="1"/>
  <c r="G37" i="11" s="1"/>
  <c r="G38" i="11" s="1"/>
  <c r="G39" i="11" s="1"/>
  <c r="G40" i="11" s="1"/>
  <c r="G41" i="11" s="1"/>
  <c r="G42" i="11" s="1"/>
  <c r="G43" i="11" s="1"/>
  <c r="G44" i="11" s="1"/>
  <c r="G45" i="11" s="1"/>
  <c r="G49" i="11"/>
  <c r="G50" i="11" s="1"/>
  <c r="G51" i="11" s="1"/>
  <c r="G52" i="11" s="1"/>
  <c r="G53" i="11" s="1"/>
  <c r="G54" i="11" s="1"/>
  <c r="G55" i="11" s="1"/>
  <c r="G56" i="11" s="1"/>
  <c r="G57" i="11" s="1"/>
  <c r="G58" i="11" s="1"/>
  <c r="G59" i="11" s="1"/>
  <c r="G60" i="11" s="1"/>
  <c r="G61" i="11" s="1"/>
  <c r="G62" i="11" s="1"/>
  <c r="G63" i="11" s="1"/>
  <c r="G64" i="11" s="1"/>
  <c r="G65" i="11" s="1"/>
  <c r="G69" i="11"/>
  <c r="G70" i="11" s="1"/>
  <c r="G71" i="11" s="1"/>
  <c r="G72" i="11" s="1"/>
  <c r="G73" i="11" s="1"/>
  <c r="G74" i="11" s="1"/>
  <c r="G75" i="11" s="1"/>
  <c r="G76" i="11" s="1"/>
  <c r="G77" i="11" s="1"/>
  <c r="G78" i="11" s="1"/>
  <c r="G79" i="11" s="1"/>
  <c r="G80" i="11" s="1"/>
  <c r="G81" i="11" s="1"/>
  <c r="G82" i="11" s="1"/>
  <c r="G83" i="11" s="1"/>
  <c r="G84" i="11" s="1"/>
  <c r="G85" i="11" s="1"/>
  <c r="G89" i="11"/>
  <c r="G90" i="11" s="1"/>
  <c r="G91" i="11" s="1"/>
  <c r="G92" i="11" s="1"/>
  <c r="G93" i="11" s="1"/>
  <c r="G94" i="11" s="1"/>
  <c r="G95" i="11" s="1"/>
  <c r="G96" i="11" s="1"/>
  <c r="G97" i="11" s="1"/>
  <c r="G98" i="11" s="1"/>
  <c r="G99" i="11" s="1"/>
  <c r="G100" i="11" s="1"/>
  <c r="G101" i="11" s="1"/>
  <c r="G102" i="11" s="1"/>
  <c r="G103" i="11" s="1"/>
  <c r="G104" i="11" s="1"/>
  <c r="G105" i="11" s="1"/>
  <c r="G109" i="11"/>
  <c r="G110" i="11" s="1"/>
  <c r="G111" i="11" s="1"/>
  <c r="G112" i="11" s="1"/>
  <c r="G113" i="11" s="1"/>
  <c r="G114" i="11" s="1"/>
  <c r="G115" i="11" s="1"/>
  <c r="G116" i="11" s="1"/>
  <c r="G117" i="11" s="1"/>
  <c r="G118" i="11" s="1"/>
  <c r="G119" i="11" s="1"/>
  <c r="G120" i="11" s="1"/>
  <c r="G121" i="11" s="1"/>
  <c r="G122" i="11" s="1"/>
  <c r="G123" i="11" s="1"/>
  <c r="G124" i="11" s="1"/>
  <c r="G125" i="11" s="1"/>
  <c r="G129" i="11"/>
  <c r="G130" i="11" s="1"/>
  <c r="G131" i="11" s="1"/>
  <c r="G132" i="11" s="1"/>
  <c r="G133" i="11" s="1"/>
  <c r="G134" i="11" s="1"/>
  <c r="G135" i="11" s="1"/>
  <c r="G136" i="11" s="1"/>
  <c r="G137" i="11" s="1"/>
  <c r="G138" i="11" s="1"/>
  <c r="G139" i="11" s="1"/>
  <c r="G140" i="11" s="1"/>
  <c r="G141" i="11" s="1"/>
  <c r="G142" i="11" s="1"/>
  <c r="G143" i="11" s="1"/>
  <c r="G144" i="11" s="1"/>
  <c r="G145" i="11" s="1"/>
  <c r="G149" i="11"/>
  <c r="G150" i="11" s="1"/>
  <c r="G151" i="11" s="1"/>
  <c r="G152" i="11" s="1"/>
  <c r="G153" i="11" s="1"/>
  <c r="G154" i="11" s="1"/>
  <c r="G155" i="11" s="1"/>
  <c r="G156" i="11" s="1"/>
  <c r="G157" i="11" s="1"/>
  <c r="G158" i="11" s="1"/>
  <c r="G159" i="11" s="1"/>
  <c r="G160" i="11" s="1"/>
  <c r="G161" i="11" s="1"/>
  <c r="G162" i="11" s="1"/>
  <c r="G163" i="11" s="1"/>
  <c r="G164" i="11" s="1"/>
  <c r="G165" i="11" s="1"/>
  <c r="G169" i="11"/>
  <c r="G170" i="11" s="1"/>
  <c r="G171" i="11" s="1"/>
  <c r="G172" i="11" s="1"/>
  <c r="G173" i="11" s="1"/>
  <c r="G174" i="11" s="1"/>
  <c r="G175" i="11" s="1"/>
  <c r="G176" i="11" s="1"/>
  <c r="G177" i="11" s="1"/>
  <c r="G178" i="11" s="1"/>
  <c r="G179" i="11" s="1"/>
  <c r="G180" i="11" s="1"/>
  <c r="G181" i="11" s="1"/>
  <c r="G182" i="11" s="1"/>
  <c r="G183" i="11" s="1"/>
  <c r="G184" i="11" s="1"/>
  <c r="G185" i="11" s="1"/>
  <c r="G189" i="11"/>
  <c r="G190" i="11" s="1"/>
  <c r="G191" i="11" s="1"/>
  <c r="G192" i="11" s="1"/>
  <c r="G193" i="11" s="1"/>
  <c r="G194" i="11" s="1"/>
  <c r="G195" i="11" s="1"/>
  <c r="G196" i="11" s="1"/>
  <c r="G197" i="11" s="1"/>
  <c r="G198" i="11" s="1"/>
  <c r="G199" i="11" s="1"/>
  <c r="G200" i="11" s="1"/>
  <c r="G201" i="11" s="1"/>
  <c r="G202" i="11" s="1"/>
  <c r="G203" i="11" s="1"/>
  <c r="G204" i="11" s="1"/>
  <c r="G205" i="11" s="1"/>
  <c r="G209" i="11"/>
  <c r="G210" i="11" s="1"/>
  <c r="G211" i="11" s="1"/>
  <c r="G212" i="11" s="1"/>
  <c r="G213" i="11" s="1"/>
  <c r="G214" i="11" s="1"/>
  <c r="G215" i="11" s="1"/>
  <c r="G216" i="11" s="1"/>
  <c r="G217" i="11" s="1"/>
  <c r="G218" i="11" s="1"/>
  <c r="G219" i="11" s="1"/>
  <c r="G220" i="11" s="1"/>
  <c r="G221" i="11" s="1"/>
  <c r="G222" i="11" s="1"/>
  <c r="G223" i="11" s="1"/>
  <c r="G224" i="11" s="1"/>
  <c r="G225" i="11" s="1"/>
  <c r="G229" i="11"/>
  <c r="G230" i="11" s="1"/>
  <c r="G231" i="11" s="1"/>
  <c r="G232" i="11" s="1"/>
  <c r="G233" i="11" s="1"/>
  <c r="G234" i="11" s="1"/>
  <c r="G235" i="11" s="1"/>
  <c r="G236" i="11" s="1"/>
  <c r="G237" i="11" s="1"/>
  <c r="G238" i="11" s="1"/>
  <c r="G239" i="11" s="1"/>
  <c r="G240" i="11" s="1"/>
  <c r="G241" i="11" s="1"/>
  <c r="G242" i="11" s="1"/>
  <c r="G243" i="11" s="1"/>
  <c r="G244" i="11" s="1"/>
  <c r="G245" i="11" s="1"/>
  <c r="G1" i="11" l="1"/>
  <c r="J4" i="11" s="1"/>
  <c r="J5" i="11" l="1"/>
  <c r="K4" i="11"/>
  <c r="K5" i="11" l="1"/>
  <c r="L4" i="11"/>
  <c r="J3" i="11"/>
  <c r="L5" i="11" l="1"/>
  <c r="M4" i="11"/>
  <c r="M5" i="11" l="1"/>
  <c r="N4" i="11"/>
  <c r="N5" i="11" l="1"/>
  <c r="O4" i="11"/>
  <c r="O5" i="11" l="1"/>
  <c r="P4" i="11"/>
  <c r="P5" i="11" l="1"/>
  <c r="Q4" i="11"/>
  <c r="Q3" i="11" l="1"/>
  <c r="Q5" i="11"/>
  <c r="R4" i="11"/>
  <c r="R5" i="11" l="1"/>
  <c r="S4" i="11"/>
  <c r="T4" i="11" l="1"/>
  <c r="S5" i="11"/>
  <c r="T5" i="11" l="1"/>
  <c r="U4" i="11"/>
  <c r="U5" i="11" l="1"/>
  <c r="V4" i="11"/>
  <c r="W4" i="11" l="1"/>
  <c r="V5" i="11"/>
  <c r="W5" i="11" l="1"/>
  <c r="X4" i="11"/>
  <c r="Y4" i="11" l="1"/>
  <c r="Y5" i="11" s="1"/>
  <c r="X5" i="11"/>
  <c r="X3" i="11"/>
  <c r="Z4" i="11" l="1"/>
  <c r="Z5" i="11" l="1"/>
  <c r="AA4" i="11"/>
  <c r="AA5" i="11" l="1"/>
  <c r="AB4" i="11"/>
  <c r="AC4" i="11" l="1"/>
  <c r="AB5" i="11"/>
  <c r="AC5" i="11" l="1"/>
  <c r="AD4" i="11"/>
  <c r="AD5" i="11" l="1"/>
  <c r="AE4" i="11"/>
  <c r="AE5" i="11" l="1"/>
  <c r="AE3" i="11"/>
  <c r="AF4" i="11"/>
  <c r="AF5" i="11" s="1"/>
  <c r="AG4" i="11" l="1"/>
  <c r="AH4" i="11" l="1"/>
  <c r="AH5" i="11" s="1"/>
  <c r="AG5" i="11"/>
  <c r="AI4" i="11" l="1"/>
  <c r="AI5" i="11" s="1"/>
  <c r="AJ4" i="11" l="1"/>
  <c r="AJ5" i="11" s="1"/>
  <c r="AK4" i="11" l="1"/>
  <c r="AK5" i="11" s="1"/>
  <c r="AL4" i="11" l="1"/>
  <c r="AL3" i="11" l="1"/>
  <c r="AM4" i="11"/>
  <c r="AL5" i="11"/>
  <c r="AN4" i="11" l="1"/>
  <c r="AM5" i="11"/>
  <c r="AN5" i="11" l="1"/>
  <c r="AO4" i="11"/>
  <c r="AO5" i="11" s="1"/>
  <c r="AP4" i="11" l="1"/>
  <c r="AP5" i="11" s="1"/>
  <c r="AQ4" i="11" l="1"/>
  <c r="AR4" i="11" s="1"/>
  <c r="AQ5" i="11" l="1"/>
  <c r="AR5" i="11"/>
  <c r="AS4" i="11"/>
  <c r="AS5" i="11" l="1"/>
  <c r="AS3" i="11"/>
  <c r="AT4" i="11"/>
  <c r="AT5" i="11" l="1"/>
  <c r="AU4" i="11"/>
  <c r="AU5" i="11" l="1"/>
  <c r="AV4" i="11"/>
  <c r="AV5" i="11" l="1"/>
  <c r="AW4" i="11"/>
  <c r="AW5" i="11" l="1"/>
  <c r="AX4" i="11"/>
  <c r="AX5" i="11" l="1"/>
  <c r="AY4" i="11"/>
  <c r="AY5" i="11" l="1"/>
  <c r="AZ4" i="11"/>
  <c r="AZ5" i="11" l="1"/>
  <c r="AZ3" i="11"/>
  <c r="BA4" i="11"/>
  <c r="BA5" i="11" l="1"/>
  <c r="BB4" i="11"/>
  <c r="BB5" i="11" l="1"/>
  <c r="BC4" i="11"/>
  <c r="BC5" i="11" l="1"/>
  <c r="BD4" i="11"/>
  <c r="BD5" i="11" l="1"/>
  <c r="BE4" i="11"/>
  <c r="BE5" i="11" l="1"/>
  <c r="BF4" i="11"/>
  <c r="BF5" i="11" l="1"/>
  <c r="BG4" i="11"/>
  <c r="BG5" i="11" l="1"/>
  <c r="BG3" i="11"/>
  <c r="BH4" i="11"/>
  <c r="BH5" i="11" l="1"/>
  <c r="BI4" i="11"/>
  <c r="BI5" i="11" l="1"/>
  <c r="BJ4" i="11"/>
  <c r="BJ5" i="11" l="1"/>
  <c r="BK4" i="11"/>
  <c r="BK5" i="11" l="1"/>
  <c r="BL4" i="11"/>
  <c r="BL5" i="11" l="1"/>
  <c r="BM4" i="11"/>
  <c r="BM5" i="11" l="1"/>
</calcChain>
</file>

<file path=xl/sharedStrings.xml><?xml version="1.0" encoding="utf-8"?>
<sst xmlns="http://schemas.openxmlformats.org/spreadsheetml/2006/main" count="565" uniqueCount="104">
  <si>
    <t>Entrez le nom de la société dans la cellule B2.
Entrez la date de début du projet dans la cellule E2, ou autorisez l’exemple de formule à rechercher la plus petite valeur de date dans le tableau de données du diagramme de Gantt. Date de début du projet : l’étiquette figure dans la cellule C2.</t>
  </si>
  <si>
    <t>Entrez le nom du Responsable du projet dans la cellule B3. 
Un incrément de défilement figure dans la cellule E3. La barre de défilement figure dans les cellules H3 à M3. L’augmentation de l’incrément de défilement ou l’utilisation de la barre de défilement ont pour effet d’incrémenter la chronologie du diagramme de Gantt. 
L’entrée de la valeur 0 dans la cellule E3 a pour effet de réinitialiser le diagramme au début du projet.</t>
  </si>
  <si>
    <t>Pour modifier le type de Marqueur de jalon par défaut, entrez 0, 1 ou 2 dans la cellule E5. Le marqueur correspondant s’affiche dans la cellule F5. Pour changer les marqueurs, modifiez le format conditionnel de cette cellule et du tableau ci-dessous.
Les mois des dates dans la ligne 5 s’affichent dans les cellules H4 à BK4.
Ne modifiez pas ces cellules. Elles sont mises à jour automatiquement en fonction de la date de début du projet et de l’incrément de la barre de défilement.
Incrément de défilement : l’étiquette figure dans la cellule C4.</t>
  </si>
  <si>
    <t>Les cellules H5 à BK5 contiennent les numéros de jour du mois représenté dans le bloc de cellules au-dessus de chaque cellule de date. Leurs valeurs sont calculées automatiquement.
Ne modifiez pas ces cellules.
Les dates antérieures à aujourd’hui sont grisées.</t>
  </si>
  <si>
    <t>Cette ligne contient des en-têtes pour le planning de projet figurant sous ceux-ci. 
Naviguez des cellules B7 à BK7 pour entendre l’énoncé du contenu. Première lettre de chaque jour de la semaine pour la date figurant au-dessus de cet en-tête. Commence dans la cellule H7, et continue jusqu’à la cellule BK7.
Le diagramme entier de chronologie du projet est généré automatiquement en fonction de la catégorie, de la date de début et du nombre de jours entré dans le tableau Jalons.
Les formules figurant dans ces cellules vous permettent de définir l’apparence du diagramme de Gantt. Ne modifiez pas ces cellules.</t>
  </si>
  <si>
    <t xml:space="preserve">Ne supprimez pas cette ligne. Cette ligne est masquée afin de préserver une formule utilisée pour mettre en évidence le jour en cours au sein du planning de projet. </t>
  </si>
  <si>
    <t>Entrez les informations du projet des cellules B8 à F8. 
Les cellules B8 à G32 contiennent les exemples de données.
Entrez la Description du jalon, affectez une personne à l’élément, entrez l’avancement de la tâche en tant que pourcentage d’accomplissement, entrez une date de début et une durée de tâche exprimée en nombre de jours.
Le diagramme de Gantt est automatiquement mis à jour pendant l’entrée des données.
L’instruction suivante figure dans la cellule A33.</t>
  </si>
  <si>
    <t>Cette ligne marque la fin des données de jalons du diagramme de Gantt. N’ENTREZ RIEN dans cette ligne. 
Pour ajouter des éléments, insérez des lignes au-dessus de celle-ci.</t>
  </si>
  <si>
    <t>Description du jalon</t>
  </si>
  <si>
    <t>Pour ajouter des données, insérez des lignes AU-DESSUS de celle-ci.</t>
  </si>
  <si>
    <t>Date de début du projet :</t>
  </si>
  <si>
    <t>Incrément de défilement :</t>
  </si>
  <si>
    <t>Affecté à</t>
  </si>
  <si>
    <t>Avancement</t>
  </si>
  <si>
    <t>Début</t>
  </si>
  <si>
    <t>Nombre de jours</t>
  </si>
  <si>
    <t>POSAGE USINAGE OBELIX</t>
  </si>
  <si>
    <t>POSAGE F29850-415-001/003</t>
  </si>
  <si>
    <t>Réception données client</t>
  </si>
  <si>
    <t>Création de la panoplie</t>
  </si>
  <si>
    <t>Création de la DHA</t>
  </si>
  <si>
    <t>Validation de la DHA</t>
  </si>
  <si>
    <t>DOSSIER DEFINITION</t>
  </si>
  <si>
    <t>Création de la DHA
-MDE
-CDC
-PNAOPLIE
-DOC DES SPECIFICITES</t>
  </si>
  <si>
    <t>Validation compréhension</t>
  </si>
  <si>
    <t>Validation du délai</t>
  </si>
  <si>
    <t>ACHAT</t>
  </si>
  <si>
    <t>Retour étude 1</t>
  </si>
  <si>
    <t>Retour étude 2</t>
  </si>
  <si>
    <t>Revue intern</t>
  </si>
  <si>
    <t>Retour étude 3</t>
  </si>
  <si>
    <t>Revue intern de validation</t>
  </si>
  <si>
    <t>ETUDES</t>
  </si>
  <si>
    <t>Appro Matière</t>
  </si>
  <si>
    <t>Usinage</t>
  </si>
  <si>
    <t>Montage</t>
  </si>
  <si>
    <t>Control</t>
  </si>
  <si>
    <t>FABRICATION</t>
  </si>
  <si>
    <t>Check posage</t>
  </si>
  <si>
    <t>Déploiment du plan d'action</t>
  </si>
  <si>
    <t>Livraison du posage</t>
  </si>
  <si>
    <t>RECPETION</t>
  </si>
  <si>
    <t>POSAGE F29850-415-002/004</t>
  </si>
  <si>
    <t>POSAGE F29850-420-001/003</t>
  </si>
  <si>
    <t>POSAGE F29850-420-002/004</t>
  </si>
  <si>
    <t>POSAGE F29850-425-001/003</t>
  </si>
  <si>
    <t>POSAGE F29850-425-002/004</t>
  </si>
  <si>
    <t>POSAGE F29850-437-001/002/003/004</t>
  </si>
  <si>
    <t>POSAGE F29870-415-001/003/005</t>
  </si>
  <si>
    <t>POSAGE F29850-415-002/004/006</t>
  </si>
  <si>
    <t>POSAGE F29870-427-001/002</t>
  </si>
  <si>
    <t>POSAGE F29870-435-001/002/003/004</t>
  </si>
  <si>
    <t>POSAGE F29871-405-001/002</t>
  </si>
  <si>
    <t>Besoin</t>
  </si>
  <si>
    <t>Données 3D et 2D</t>
  </si>
  <si>
    <t>L'intégration crée un PN</t>
  </si>
  <si>
    <t>MDE, CDC, PANOPLIE, Doc des spécificités</t>
  </si>
  <si>
    <t>Valider la compréhension du besoin avec fournisseur</t>
  </si>
  <si>
    <t>Comunication mail aux interlocuteurs</t>
  </si>
  <si>
    <t>Valider le délai avec les achats</t>
  </si>
  <si>
    <t>Insérer le rapport</t>
  </si>
  <si>
    <t>Suivi</t>
  </si>
  <si>
    <t>Comunication</t>
  </si>
  <si>
    <t>Insérer le rapport de validation</t>
  </si>
  <si>
    <t>mercredi 1er janvier</t>
  </si>
  <si>
    <t>vendredi 1er janvier</t>
  </si>
  <si>
    <t>Lundi de Pâques</t>
  </si>
  <si>
    <t>lundi 13 avril</t>
  </si>
  <si>
    <t>lundi 5 avril</t>
  </si>
  <si>
    <t>Fête du Travail</t>
  </si>
  <si>
    <t>vendredi 1er mai</t>
  </si>
  <si>
    <t>samedi 1er mai</t>
  </si>
  <si>
    <t>Victoire des alliés</t>
  </si>
  <si>
    <t>vendredi 8 Mai</t>
  </si>
  <si>
    <t>samedi 8 Mai</t>
  </si>
  <si>
    <t>Jeudi de l'Ascension</t>
  </si>
  <si>
    <t>jeudi 21 mai</t>
  </si>
  <si>
    <t>jeudi 13 mai</t>
  </si>
  <si>
    <t>Lundi de Pentecôte</t>
  </si>
  <si>
    <t>lundi 1er juin</t>
  </si>
  <si>
    <t>lundi 24 mai</t>
  </si>
  <si>
    <t>Fête nationale</t>
  </si>
  <si>
    <t>mardi 14 juillet</t>
  </si>
  <si>
    <t>mercredi 14 juillet</t>
  </si>
  <si>
    <t>Assomption</t>
  </si>
  <si>
    <t>samedi 15 août</t>
  </si>
  <si>
    <t>dimanche 15 août</t>
  </si>
  <si>
    <t>La Toussaint</t>
  </si>
  <si>
    <t>dimanche 1er novembre</t>
  </si>
  <si>
    <t>lundi 1er novembre</t>
  </si>
  <si>
    <t>Armistice</t>
  </si>
  <si>
    <t>mercredi 11 novembre</t>
  </si>
  <si>
    <t>jeudi 11 novembre</t>
  </si>
  <si>
    <t>Noël</t>
  </si>
  <si>
    <t>vendredi 25 décembre</t>
  </si>
  <si>
    <t>samedi 25 décembre</t>
  </si>
  <si>
    <t>France</t>
  </si>
  <si>
    <t>Jour de l'an</t>
  </si>
  <si>
    <t>Valider la compréhension du besoin avec le fournisseur</t>
  </si>
  <si>
    <t>N°</t>
  </si>
  <si>
    <t>2019</t>
  </si>
  <si>
    <t>2020</t>
  </si>
  <si>
    <t>2021</t>
  </si>
  <si>
    <t>Projeteurs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</si>
</sst>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 #,##0\ &quot;€&quot;_-;\-* #,##0\ &quot;€&quot;_-;_-* &quot;-&quot;\ &quot;€&quot;_-;_-@_-"/>
    <numFmt numFmtId="44" formatCode="_-* #,##0.00\ &quot;€&quot;_-;\-* #,##0.00\ &quot;€&quot;_-;_-* &quot;-&quot;??\ &quot;€&quot;_-;_-@_-"/>
    <numFmt numFmtId="164" formatCode="_(* #,##0.00_);_(* \(#,##0.00\);_(* &quot;-&quot;??_);_(@_)"/>
    <numFmt numFmtId="165" formatCode="d"/>
    <numFmt numFmtId="166" formatCode="[$-F800]dddd\,\ mmmm\ dd\,\ yyyy"/>
  </numFmts>
  <fonts count="35" x14ac:knownFonts="1">
    <font>
      <sz val="11"/>
      <color theme="8" tint="-0.499984740745262"/>
      <name val="Calibri"/>
      <family val="2"/>
      <scheme val="minor"/>
    </font>
    <font>
      <sz val="11"/>
      <color theme="1"/>
      <name val="Calibri"/>
      <family val="2"/>
      <scheme val="minor"/>
    </font>
    <font>
      <sz val="11"/>
      <color theme="1"/>
      <name val="Calibri"/>
      <family val="2"/>
      <scheme val="minor"/>
    </font>
    <font>
      <u/>
      <sz val="11"/>
      <color indexed="12"/>
      <name val="Arial"/>
      <family val="2"/>
    </font>
    <font>
      <sz val="11"/>
      <name val="Calibri"/>
      <family val="2"/>
      <scheme val="minor"/>
    </font>
    <font>
      <b/>
      <sz val="11"/>
      <color theme="1" tint="0.499984740745262"/>
      <name val="Calibri"/>
      <family val="2"/>
      <scheme val="minor"/>
    </font>
    <font>
      <sz val="10"/>
      <color theme="1" tint="0.499984740745262"/>
      <name val="Arial"/>
      <family val="2"/>
    </font>
    <font>
      <sz val="11"/>
      <color theme="0"/>
      <name val="Calibri"/>
      <family val="2"/>
      <scheme val="minor"/>
    </font>
    <font>
      <b/>
      <sz val="10"/>
      <color theme="0"/>
      <name val="Calibri"/>
      <family val="2"/>
      <scheme val="minor"/>
    </font>
    <font>
      <sz val="10"/>
      <color theme="0"/>
      <name val="Calibri"/>
      <family val="2"/>
      <scheme val="minor"/>
    </font>
    <font>
      <sz val="16"/>
      <color theme="8" tint="-0.24994659260841701"/>
      <name val="Calibri"/>
      <family val="2"/>
      <scheme val="minor"/>
    </font>
    <font>
      <b/>
      <sz val="22"/>
      <color theme="8" tint="-0.499984740745262"/>
      <name val="Calibri"/>
      <family val="2"/>
      <scheme val="major"/>
    </font>
    <font>
      <sz val="14"/>
      <color theme="8" tint="-0.499984740745262"/>
      <name val="Calibri"/>
      <family val="2"/>
      <scheme val="minor"/>
    </font>
    <font>
      <sz val="11"/>
      <color theme="8" tint="-0.499984740745262"/>
      <name val="Calibri"/>
      <family val="2"/>
      <scheme val="minor"/>
    </font>
    <font>
      <i/>
      <sz val="11"/>
      <color rgb="FF7F7F7F"/>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b/>
      <sz val="11"/>
      <color theme="8" tint="-0.499984740745262"/>
      <name val="Calibri"/>
      <family val="2"/>
      <scheme val="minor"/>
    </font>
    <font>
      <b/>
      <sz val="12"/>
      <color theme="8" tint="-0.499984740745262"/>
      <name val="Calibri"/>
      <family val="2"/>
      <scheme val="minor"/>
    </font>
    <font>
      <sz val="14"/>
      <color theme="2" tint="-0.749992370372631"/>
      <name val="Calibri"/>
      <family val="2"/>
      <scheme val="minor"/>
    </font>
    <font>
      <b/>
      <sz val="22"/>
      <color theme="2" tint="-0.749992370372631"/>
      <name val="Calibri"/>
      <family val="2"/>
      <scheme val="major"/>
    </font>
    <font>
      <sz val="11"/>
      <color theme="2" tint="-0.749992370372631"/>
      <name val="Calibri"/>
      <family val="2"/>
      <scheme val="minor"/>
    </font>
    <font>
      <b/>
      <sz val="14"/>
      <color theme="2" tint="-0.749992370372631"/>
      <name val="Calibri"/>
      <family val="2"/>
      <scheme val="minor"/>
    </font>
    <font>
      <sz val="9"/>
      <color rgb="FF2E3C1F"/>
      <name val="Lucida Sans Unicode"/>
      <family val="2"/>
    </font>
    <font>
      <b/>
      <sz val="9"/>
      <color rgb="FF2E3C1F"/>
      <name val="Lucida Sans Unicode"/>
      <family val="2"/>
    </font>
    <font>
      <b/>
      <sz val="20"/>
      <color theme="8" tint="-0.499984740745262"/>
      <name val="Calibri"/>
      <family val="2"/>
      <scheme val="minor"/>
    </font>
    <font>
      <sz val="9"/>
      <color theme="1" tint="0.249977111117893"/>
      <name val="Calibri"/>
      <family val="2"/>
      <scheme val="minor"/>
    </font>
  </fonts>
  <fills count="39">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theme="6"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theme="6"/>
        <bgColor theme="6"/>
      </patternFill>
    </fill>
  </fills>
  <borders count="30">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medium">
        <color theme="0" tint="-0.14996795556505021"/>
      </bottom>
      <diagonal/>
    </border>
    <border>
      <left style="thin">
        <color theme="6" tint="0.39997558519241921"/>
      </left>
      <right style="thin">
        <color theme="6" tint="0.39997558519241921"/>
      </right>
      <top style="thin">
        <color theme="6" tint="0.39997558519241921"/>
      </top>
      <bottom style="thin">
        <color theme="6" tint="0.39997558519241921"/>
      </bottom>
      <diagonal/>
    </border>
    <border>
      <left style="thin">
        <color theme="0" tint="-0.14993743705557422"/>
      </left>
      <right style="thin">
        <color theme="0" tint="-0.14993743705557422"/>
      </right>
      <top/>
      <bottom style="medium">
        <color theme="0" tint="-0.14996795556505021"/>
      </bottom>
      <diagonal/>
    </border>
    <border>
      <left style="thin">
        <color theme="0" tint="-0.14993743705557422"/>
      </left>
      <right style="thin">
        <color theme="0" tint="-0.14993743705557422"/>
      </right>
      <top/>
      <bottom/>
      <diagonal/>
    </border>
    <border>
      <left/>
      <right style="thin">
        <color theme="8" tint="0.79998168889431442"/>
      </right>
      <top style="thin">
        <color theme="8"/>
      </top>
      <bottom/>
      <diagonal/>
    </border>
    <border>
      <left style="thin">
        <color theme="0" tint="-0.34998626667073579"/>
      </left>
      <right style="thin">
        <color theme="0" tint="-0.34998626667073579"/>
      </right>
      <top/>
      <bottom style="medium">
        <color theme="8"/>
      </bottom>
      <diagonal/>
    </border>
    <border>
      <left/>
      <right style="thin">
        <color theme="0" tint="-0.24994659260841701"/>
      </right>
      <top style="thin">
        <color theme="8"/>
      </top>
      <bottom/>
      <diagonal/>
    </border>
    <border>
      <left/>
      <right/>
      <top style="thin">
        <color theme="8"/>
      </top>
      <bottom/>
      <diagonal/>
    </border>
    <border>
      <left style="thin">
        <color theme="0" tint="-0.34998626667073579"/>
      </left>
      <right/>
      <top/>
      <bottom style="medium">
        <color theme="8"/>
      </bottom>
      <diagonal/>
    </border>
    <border>
      <left style="thin">
        <color theme="8" tint="0.79998168889431442"/>
      </left>
      <right style="thin">
        <color theme="8" tint="0.79998168889431442"/>
      </right>
      <top/>
      <bottom style="medium">
        <color theme="8"/>
      </bottom>
      <diagonal/>
    </border>
    <border>
      <left style="thin">
        <color theme="8" tint="0.79995117038483843"/>
      </left>
      <right style="thin">
        <color theme="8" tint="0.79998168889431442"/>
      </right>
      <top/>
      <bottom style="medium">
        <color theme="8"/>
      </bottom>
      <diagonal/>
    </border>
    <border>
      <left/>
      <right style="thin">
        <color theme="8" tint="0.79998168889431442"/>
      </right>
      <top style="medium">
        <color theme="8"/>
      </top>
      <bottom/>
      <diagonal/>
    </border>
    <border>
      <left/>
      <right/>
      <top style="thin">
        <color theme="8"/>
      </top>
      <bottom style="medium">
        <color theme="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D0D0D0"/>
      </left>
      <right/>
      <top style="medium">
        <color rgb="FFD0D0D0"/>
      </top>
      <bottom/>
      <diagonal/>
    </border>
    <border>
      <left style="thin">
        <color indexed="64"/>
      </left>
      <right style="thin">
        <color indexed="64"/>
      </right>
      <top style="thin">
        <color indexed="64"/>
      </top>
      <bottom style="thin">
        <color indexed="64"/>
      </bottom>
      <diagonal/>
    </border>
    <border>
      <left/>
      <right/>
      <top style="thin">
        <color theme="6"/>
      </top>
      <bottom/>
      <diagonal/>
    </border>
    <border>
      <left/>
      <right style="thin">
        <color theme="6"/>
      </right>
      <top style="thin">
        <color theme="6"/>
      </top>
      <bottom/>
      <diagonal/>
    </border>
    <border>
      <left style="thin">
        <color theme="6"/>
      </left>
      <right/>
      <top style="thin">
        <color theme="6"/>
      </top>
      <bottom/>
      <diagonal/>
    </border>
    <border>
      <left/>
      <right style="medium">
        <color rgb="FFD0D0D0"/>
      </right>
      <top style="thin">
        <color theme="6"/>
      </top>
      <bottom/>
      <diagonal/>
    </border>
    <border>
      <left style="thin">
        <color theme="6"/>
      </left>
      <right/>
      <top style="thin">
        <color theme="6"/>
      </top>
      <bottom style="thin">
        <color theme="6"/>
      </bottom>
      <diagonal/>
    </border>
    <border>
      <left/>
      <right/>
      <top style="thin">
        <color theme="6"/>
      </top>
      <bottom style="medium">
        <color rgb="FFD0D0D0"/>
      </bottom>
      <diagonal/>
    </border>
    <border>
      <left/>
      <right style="medium">
        <color rgb="FFD0D0D0"/>
      </right>
      <top style="thin">
        <color theme="6"/>
      </top>
      <bottom style="medium">
        <color rgb="FFD0D0D0"/>
      </bottom>
      <diagonal/>
    </border>
  </borders>
  <cellStyleXfs count="50">
    <xf numFmtId="0" fontId="0" fillId="0" borderId="0"/>
    <xf numFmtId="0" fontId="3" fillId="0" borderId="0" applyNumberFormat="0" applyFill="0" applyBorder="0" applyAlignment="0" applyProtection="0">
      <alignment vertical="top"/>
      <protection locked="0"/>
    </xf>
    <xf numFmtId="9" fontId="2" fillId="0" borderId="0" applyFont="0" applyFill="0" applyBorder="0" applyProtection="0">
      <alignment horizontal="center" vertical="center"/>
    </xf>
    <xf numFmtId="0" fontId="7" fillId="0" borderId="0"/>
    <xf numFmtId="164" fontId="2" fillId="0" borderId="1" applyFont="0" applyFill="0" applyAlignment="0" applyProtection="0"/>
    <xf numFmtId="0" fontId="11" fillId="0" borderId="0" applyNumberFormat="0" applyFill="0" applyBorder="0" applyAlignment="0" applyProtection="0"/>
    <xf numFmtId="0" fontId="12" fillId="0" borderId="0" applyNumberFormat="0" applyFill="0" applyAlignment="0" applyProtection="0"/>
    <xf numFmtId="0" fontId="10" fillId="0" borderId="14" applyNumberFormat="0" applyFill="0" applyProtection="0"/>
    <xf numFmtId="0" fontId="13" fillId="0" borderId="0" applyNumberFormat="0" applyFill="0" applyProtection="0">
      <alignment horizontal="right" vertical="center" indent="1"/>
    </xf>
    <xf numFmtId="14" fontId="13" fillId="0" borderId="0" applyFill="0" applyBorder="0">
      <alignment horizontal="center" vertical="center"/>
    </xf>
    <xf numFmtId="3" fontId="1" fillId="0" borderId="0" applyFont="0" applyFill="0" applyBorder="0" applyProtection="0">
      <alignment horizontal="center" vertical="center"/>
    </xf>
    <xf numFmtId="0" fontId="9" fillId="3" borderId="13" applyNumberFormat="0" applyProtection="0">
      <alignment horizontal="center" vertical="center"/>
    </xf>
    <xf numFmtId="0" fontId="14" fillId="0" borderId="0" applyNumberFormat="0" applyFill="0" applyBorder="0" applyAlignment="0" applyProtection="0"/>
    <xf numFmtId="44" fontId="13" fillId="0" borderId="0" applyFont="0" applyFill="0" applyBorder="0" applyAlignment="0" applyProtection="0"/>
    <xf numFmtId="42" fontId="13" fillId="0" borderId="0" applyFont="0" applyFill="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0" applyNumberFormat="0" applyBorder="0" applyAlignment="0" applyProtection="0"/>
    <xf numFmtId="0" fontId="18" fillId="9" borderId="15" applyNumberFormat="0" applyAlignment="0" applyProtection="0"/>
    <xf numFmtId="0" fontId="19" fillId="10" borderId="16" applyNumberFormat="0" applyAlignment="0" applyProtection="0"/>
    <xf numFmtId="0" fontId="20" fillId="10" borderId="15" applyNumberFormat="0" applyAlignment="0" applyProtection="0"/>
    <xf numFmtId="0" fontId="21" fillId="0" borderId="17" applyNumberFormat="0" applyFill="0" applyAlignment="0" applyProtection="0"/>
    <xf numFmtId="0" fontId="22" fillId="11" borderId="18" applyNumberFormat="0" applyAlignment="0" applyProtection="0"/>
    <xf numFmtId="0" fontId="23" fillId="0" borderId="0" applyNumberFormat="0" applyFill="0" applyBorder="0" applyAlignment="0" applyProtection="0"/>
    <xf numFmtId="0" fontId="13" fillId="12" borderId="19" applyNumberFormat="0" applyFont="0" applyAlignment="0" applyProtection="0"/>
    <xf numFmtId="0" fontId="24" fillId="0" borderId="20" applyNumberFormat="0" applyFill="0" applyAlignment="0" applyProtection="0"/>
    <xf numFmtId="0" fontId="7"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7"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7"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7"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7"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cellStyleXfs>
  <cellXfs count="72">
    <xf numFmtId="0" fontId="0" fillId="0" borderId="0" xfId="0"/>
    <xf numFmtId="0" fontId="0" fillId="0" borderId="0" xfId="0" applyAlignment="1">
      <alignment vertical="center"/>
    </xf>
    <xf numFmtId="0" fontId="0" fillId="0" borderId="0" xfId="0" applyAlignment="1">
      <alignment horizontal="center"/>
    </xf>
    <xf numFmtId="0" fontId="0" fillId="0" borderId="0" xfId="0" applyAlignment="1">
      <alignment horizontal="right" vertical="center"/>
    </xf>
    <xf numFmtId="0" fontId="5" fillId="0" borderId="0" xfId="0" applyFont="1"/>
    <xf numFmtId="0" fontId="6" fillId="0" borderId="0" xfId="1" applyFont="1" applyAlignment="1" applyProtection="1"/>
    <xf numFmtId="0" fontId="7" fillId="0" borderId="0" xfId="3"/>
    <xf numFmtId="0" fontId="7" fillId="0" borderId="0" xfId="3" applyAlignment="1">
      <alignment wrapText="1"/>
    </xf>
    <xf numFmtId="0" fontId="7" fillId="0" borderId="0" xfId="0" applyNumberFormat="1" applyFont="1" applyAlignment="1">
      <alignment horizontal="center"/>
    </xf>
    <xf numFmtId="0" fontId="10" fillId="0" borderId="14" xfId="7"/>
    <xf numFmtId="0" fontId="0" fillId="0" borderId="0" xfId="0"/>
    <xf numFmtId="0" fontId="0" fillId="2" borderId="0" xfId="0" applyFill="1"/>
    <xf numFmtId="0" fontId="4" fillId="0" borderId="0" xfId="0" applyNumberFormat="1" applyFont="1" applyFill="1" applyBorder="1" applyAlignment="1">
      <alignment horizontal="center" vertical="center"/>
    </xf>
    <xf numFmtId="0" fontId="8" fillId="4" borderId="0" xfId="0" applyFont="1" applyFill="1" applyBorder="1" applyAlignment="1">
      <alignment horizontal="center" vertical="center" wrapText="1"/>
    </xf>
    <xf numFmtId="0" fontId="0" fillId="0" borderId="0" xfId="0" applyFont="1" applyFill="1" applyBorder="1" applyAlignment="1">
      <alignment horizontal="left" vertical="center" indent="1"/>
    </xf>
    <xf numFmtId="0" fontId="0" fillId="0" borderId="0" xfId="0" applyFont="1" applyFill="1" applyBorder="1" applyAlignment="1">
      <alignment horizontal="center" vertical="center" wrapText="1"/>
    </xf>
    <xf numFmtId="9" fontId="0" fillId="0" borderId="0" xfId="2" applyFont="1" applyFill="1" applyBorder="1">
      <alignment horizontal="center" vertical="center"/>
    </xf>
    <xf numFmtId="14" fontId="0" fillId="0" borderId="0" xfId="9" applyFont="1" applyFill="1" applyBorder="1">
      <alignment horizontal="center" vertical="center"/>
    </xf>
    <xf numFmtId="3" fontId="0" fillId="0" borderId="0" xfId="10" applyFont="1" applyFill="1" applyBorder="1">
      <alignment horizontal="center" vertical="center"/>
    </xf>
    <xf numFmtId="0" fontId="0" fillId="2" borderId="4" xfId="0" applyFill="1" applyBorder="1" applyAlignment="1">
      <alignment horizontal="center" vertical="center"/>
    </xf>
    <xf numFmtId="0" fontId="0" fillId="0" borderId="3" xfId="0" applyBorder="1" applyAlignment="1">
      <alignment horizontal="center" vertical="center"/>
    </xf>
    <xf numFmtId="0" fontId="4" fillId="2" borderId="2" xfId="0" applyNumberFormat="1" applyFont="1" applyFill="1" applyBorder="1" applyAlignment="1">
      <alignment horizontal="center" vertical="center"/>
    </xf>
    <xf numFmtId="0" fontId="0" fillId="0" borderId="0" xfId="0" applyFont="1" applyFill="1" applyBorder="1" applyAlignment="1">
      <alignment horizontal="left" wrapText="1" indent="2"/>
    </xf>
    <xf numFmtId="0" fontId="0" fillId="2" borderId="0" xfId="0" applyFill="1" applyAlignment="1">
      <alignment horizontal="center"/>
    </xf>
    <xf numFmtId="0" fontId="0" fillId="0" borderId="0" xfId="0" applyFont="1" applyFill="1" applyBorder="1" applyAlignment="1">
      <alignment horizontal="left" wrapText="1" indent="1"/>
    </xf>
    <xf numFmtId="0" fontId="0" fillId="0" borderId="0" xfId="0" applyBorder="1"/>
    <xf numFmtId="0" fontId="14" fillId="0" borderId="0" xfId="12" applyAlignment="1">
      <alignment wrapText="1"/>
    </xf>
    <xf numFmtId="0" fontId="14" fillId="0" borderId="0" xfId="12" applyAlignment="1">
      <alignment horizontal="center" vertical="center" wrapText="1"/>
    </xf>
    <xf numFmtId="0" fontId="0" fillId="0" borderId="5" xfId="0" applyBorder="1" applyAlignment="1">
      <alignment vertical="center"/>
    </xf>
    <xf numFmtId="0" fontId="9" fillId="3" borderId="7" xfId="0" applyFont="1" applyFill="1" applyBorder="1" applyAlignment="1">
      <alignment horizontal="center" vertical="center" shrinkToFit="1"/>
    </xf>
    <xf numFmtId="0" fontId="9" fillId="3" borderId="10" xfId="0" applyFont="1" applyFill="1" applyBorder="1" applyAlignment="1">
      <alignment horizontal="center" vertical="center" shrinkToFit="1"/>
    </xf>
    <xf numFmtId="0" fontId="9" fillId="3" borderId="11" xfId="0" applyFont="1" applyFill="1" applyBorder="1" applyAlignment="1">
      <alignment horizontal="center" vertical="center" shrinkToFit="1"/>
    </xf>
    <xf numFmtId="0" fontId="9" fillId="3" borderId="12" xfId="0" applyFont="1" applyFill="1" applyBorder="1" applyAlignment="1">
      <alignment horizontal="center" vertical="center" shrinkToFit="1"/>
    </xf>
    <xf numFmtId="0" fontId="0" fillId="3" borderId="0" xfId="0" applyFill="1"/>
    <xf numFmtId="0" fontId="13" fillId="3" borderId="0" xfId="8" applyFill="1">
      <alignment horizontal="right" vertical="center" indent="1"/>
    </xf>
    <xf numFmtId="3" fontId="0" fillId="0" borderId="0" xfId="10" applyNumberFormat="1" applyFont="1" applyFill="1" applyBorder="1">
      <alignment horizontal="center" vertical="center"/>
    </xf>
    <xf numFmtId="165" fontId="9" fillId="3" borderId="13" xfId="11" applyNumberFormat="1" applyBorder="1">
      <alignment horizontal="center" vertical="center"/>
    </xf>
    <xf numFmtId="165" fontId="9" fillId="3" borderId="9" xfId="11" applyNumberFormat="1" applyBorder="1">
      <alignment horizontal="center" vertical="center"/>
    </xf>
    <xf numFmtId="165" fontId="9" fillId="3" borderId="6" xfId="11" applyNumberFormat="1" applyBorder="1">
      <alignment horizontal="center" vertical="center"/>
    </xf>
    <xf numFmtId="165" fontId="9" fillId="3" borderId="8" xfId="11" applyNumberFormat="1" applyBorder="1">
      <alignment horizontal="center" vertical="center"/>
    </xf>
    <xf numFmtId="0" fontId="25" fillId="0" borderId="0" xfId="0" applyFont="1" applyFill="1" applyBorder="1" applyAlignment="1">
      <alignment horizontal="left" wrapText="1" indent="1"/>
    </xf>
    <xf numFmtId="0" fontId="27" fillId="0" borderId="0" xfId="6" applyFont="1"/>
    <xf numFmtId="0" fontId="28" fillId="0" borderId="0" xfId="5" applyFont="1" applyAlignment="1">
      <alignment horizontal="left"/>
    </xf>
    <xf numFmtId="0" fontId="29" fillId="0" borderId="0" xfId="0" applyFont="1"/>
    <xf numFmtId="0" fontId="29" fillId="0" borderId="0" xfId="0" applyFont="1" applyAlignment="1">
      <alignment horizontal="center" vertical="center"/>
    </xf>
    <xf numFmtId="0" fontId="0" fillId="0" borderId="3" xfId="0" applyFill="1" applyBorder="1" applyAlignment="1">
      <alignment horizontal="center" vertical="center"/>
    </xf>
    <xf numFmtId="14" fontId="0" fillId="0" borderId="0" xfId="0" applyNumberFormat="1"/>
    <xf numFmtId="0" fontId="32" fillId="37" borderId="21" xfId="0" applyFont="1" applyFill="1" applyBorder="1" applyAlignment="1">
      <alignment vertical="center" wrapText="1"/>
    </xf>
    <xf numFmtId="0" fontId="0" fillId="0" borderId="0" xfId="0" applyFont="1" applyFill="1" applyBorder="1" applyAlignment="1">
      <alignment horizontal="center"/>
    </xf>
    <xf numFmtId="0" fontId="33" fillId="0" borderId="0" xfId="0" applyFont="1" applyBorder="1" applyAlignment="1">
      <alignment horizontal="left" indent="1"/>
    </xf>
    <xf numFmtId="0" fontId="34" fillId="0" borderId="0" xfId="0" applyFont="1" applyFill="1" applyBorder="1" applyAlignment="1">
      <alignment horizontal="left" wrapText="1" indent="2"/>
    </xf>
    <xf numFmtId="0" fontId="29" fillId="0" borderId="0" xfId="0" applyNumberFormat="1" applyFont="1" applyFill="1" applyBorder="1" applyAlignment="1">
      <alignment horizontal="center" vertical="center"/>
    </xf>
    <xf numFmtId="0" fontId="29" fillId="0" borderId="0" xfId="0" applyNumberFormat="1" applyFont="1" applyBorder="1" applyAlignment="1">
      <alignment horizontal="center" vertical="center"/>
    </xf>
    <xf numFmtId="14" fontId="29" fillId="0" borderId="0" xfId="9" applyFont="1" applyFill="1" applyBorder="1" applyAlignment="1">
      <alignment vertical="center"/>
    </xf>
    <xf numFmtId="14" fontId="29" fillId="5" borderId="22" xfId="9" applyFont="1" applyFill="1" applyBorder="1" applyAlignment="1">
      <alignment horizontal="center" vertical="center"/>
    </xf>
    <xf numFmtId="0" fontId="22" fillId="38" borderId="23" xfId="0" applyFont="1" applyFill="1" applyBorder="1"/>
    <xf numFmtId="0" fontId="22" fillId="38" borderId="24" xfId="0" applyFont="1" applyFill="1" applyBorder="1"/>
    <xf numFmtId="0" fontId="24" fillId="0" borderId="25" xfId="0" applyFont="1" applyBorder="1"/>
    <xf numFmtId="166" fontId="31" fillId="37" borderId="23" xfId="0" applyNumberFormat="1" applyFont="1" applyFill="1" applyBorder="1" applyAlignment="1">
      <alignment horizontal="center" vertical="center" wrapText="1"/>
    </xf>
    <xf numFmtId="14" fontId="31" fillId="37" borderId="23" xfId="0" applyNumberFormat="1" applyFont="1" applyFill="1" applyBorder="1" applyAlignment="1">
      <alignment horizontal="center" vertical="center" wrapText="1"/>
    </xf>
    <xf numFmtId="14" fontId="31" fillId="37" borderId="26" xfId="0" applyNumberFormat="1" applyFont="1" applyFill="1" applyBorder="1" applyAlignment="1">
      <alignment horizontal="center" vertical="center" wrapText="1"/>
    </xf>
    <xf numFmtId="0" fontId="24" fillId="0" borderId="27" xfId="0" applyFont="1" applyBorder="1"/>
    <xf numFmtId="166" fontId="31" fillId="37" borderId="28" xfId="0" applyNumberFormat="1" applyFont="1" applyFill="1" applyBorder="1" applyAlignment="1">
      <alignment horizontal="center" vertical="center" wrapText="1"/>
    </xf>
    <xf numFmtId="14" fontId="31" fillId="37" borderId="28" xfId="0" applyNumberFormat="1" applyFont="1" applyFill="1" applyBorder="1" applyAlignment="1">
      <alignment horizontal="center" vertical="center" wrapText="1"/>
    </xf>
    <xf numFmtId="14" fontId="31" fillId="37" borderId="29" xfId="0" applyNumberFormat="1" applyFont="1" applyFill="1" applyBorder="1" applyAlignment="1">
      <alignment horizontal="center" vertical="center" wrapText="1"/>
    </xf>
    <xf numFmtId="0" fontId="26" fillId="0" borderId="0" xfId="3" applyFont="1" applyAlignment="1">
      <alignment horizontal="center" vertical="center" textRotation="90" wrapText="1"/>
    </xf>
    <xf numFmtId="0" fontId="26" fillId="0" borderId="0" xfId="3" applyFont="1" applyBorder="1" applyAlignment="1">
      <alignment horizontal="center" vertical="center" textRotation="90" wrapText="1"/>
    </xf>
    <xf numFmtId="0" fontId="29" fillId="0" borderId="0" xfId="8" applyFont="1">
      <alignment horizontal="right" vertical="center" indent="1"/>
    </xf>
    <xf numFmtId="0" fontId="29" fillId="0" borderId="0" xfId="8" applyFont="1" applyBorder="1">
      <alignment horizontal="right" vertical="center" indent="1"/>
    </xf>
    <xf numFmtId="0" fontId="29" fillId="0" borderId="0" xfId="8" applyFont="1" applyAlignment="1">
      <alignment horizontal="right" vertical="center" wrapText="1" indent="1"/>
    </xf>
    <xf numFmtId="0" fontId="29" fillId="0" borderId="0" xfId="8" applyFont="1" applyBorder="1" applyAlignment="1">
      <alignment horizontal="right" vertical="center" wrapText="1" indent="1"/>
    </xf>
    <xf numFmtId="0" fontId="30" fillId="0" borderId="0" xfId="6" applyFont="1" applyAlignment="1">
      <alignment horizontal="left" vertical="center" wrapText="1"/>
    </xf>
  </cellXfs>
  <cellStyles count="50">
    <cellStyle name="20 % - Accent1" xfId="27" builtinId="30" customBuiltin="1"/>
    <cellStyle name="20 % - Accent2" xfId="31" builtinId="34" customBuiltin="1"/>
    <cellStyle name="20 % - Accent3" xfId="35" builtinId="38" customBuiltin="1"/>
    <cellStyle name="20 % - Accent4" xfId="39" builtinId="42" customBuiltin="1"/>
    <cellStyle name="20 % - Accent5" xfId="43" builtinId="46" customBuiltin="1"/>
    <cellStyle name="20 % - Accent6" xfId="47" builtinId="50" customBuiltin="1"/>
    <cellStyle name="40 % - Accent1" xfId="28" builtinId="31" customBuiltin="1"/>
    <cellStyle name="40 % - Accent2" xfId="32" builtinId="35" customBuiltin="1"/>
    <cellStyle name="40 % - Accent3" xfId="36" builtinId="39" customBuiltin="1"/>
    <cellStyle name="40 % - Accent4" xfId="40" builtinId="43" customBuiltin="1"/>
    <cellStyle name="40 % - Accent5" xfId="44" builtinId="47" customBuiltin="1"/>
    <cellStyle name="40 % - Accent6" xfId="48" builtinId="51" customBuiltin="1"/>
    <cellStyle name="60 % - Accent1" xfId="29" builtinId="32" customBuiltin="1"/>
    <cellStyle name="60 % - Accent2" xfId="33" builtinId="36" customBuiltin="1"/>
    <cellStyle name="60 % - Accent3" xfId="37" builtinId="40" customBuiltin="1"/>
    <cellStyle name="60 % - Accent4" xfId="41" builtinId="44" customBuiltin="1"/>
    <cellStyle name="60 % - Accent5" xfId="45" builtinId="48" customBuiltin="1"/>
    <cellStyle name="60 % - Accent6" xfId="49" builtinId="52" customBuiltin="1"/>
    <cellStyle name="Accent1" xfId="26" builtinId="29" customBuiltin="1"/>
    <cellStyle name="Accent2" xfId="30" builtinId="33" customBuiltin="1"/>
    <cellStyle name="Accent3" xfId="34" builtinId="37" customBuiltin="1"/>
    <cellStyle name="Accent4" xfId="38" builtinId="41" customBuiltin="1"/>
    <cellStyle name="Accent5" xfId="42" builtinId="45" customBuiltin="1"/>
    <cellStyle name="Accent6" xfId="46" builtinId="49" customBuiltin="1"/>
    <cellStyle name="Avertissement" xfId="23" builtinId="11" customBuiltin="1"/>
    <cellStyle name="Calcul" xfId="20" builtinId="22" customBuiltin="1"/>
    <cellStyle name="Cellule liée" xfId="21" builtinId="24" customBuiltin="1"/>
    <cellStyle name="Date" xfId="9" xr:uid="{00000000-0005-0000-0000-00001C000000}"/>
    <cellStyle name="Entrée" xfId="18" builtinId="20" customBuiltin="1"/>
    <cellStyle name="Insatisfaisant" xfId="16" builtinId="27" customBuiltin="1"/>
    <cellStyle name="Lien hypertexte" xfId="1" builtinId="8" customBuiltin="1"/>
    <cellStyle name="Milliers" xfId="4" builtinId="3" customBuiltin="1"/>
    <cellStyle name="Milliers [0]" xfId="10" builtinId="6" customBuiltin="1"/>
    <cellStyle name="Monétaire" xfId="13" builtinId="4" customBuiltin="1"/>
    <cellStyle name="Monétaire [0]" xfId="14" builtinId="7" customBuiltin="1"/>
    <cellStyle name="Neutre" xfId="17" builtinId="28" customBuiltin="1"/>
    <cellStyle name="Normal" xfId="0" builtinId="0" customBuiltin="1"/>
    <cellStyle name="Note" xfId="24" builtinId="10" customBuiltin="1"/>
    <cellStyle name="Pourcentage" xfId="2" builtinId="5" customBuiltin="1"/>
    <cellStyle name="Satisfaisant" xfId="15" builtinId="26" customBuiltin="1"/>
    <cellStyle name="Sortie" xfId="19" builtinId="21" customBuiltin="1"/>
    <cellStyle name="Texte explicatif" xfId="12" builtinId="53" customBuiltin="1"/>
    <cellStyle name="Titre" xfId="5" builtinId="15" customBuiltin="1"/>
    <cellStyle name="Titre 1" xfId="6" builtinId="16" customBuiltin="1"/>
    <cellStyle name="Titre 2" xfId="7" builtinId="17" customBuiltin="1"/>
    <cellStyle name="Titre 3" xfId="8" builtinId="18" customBuiltin="1"/>
    <cellStyle name="Titre 4" xfId="11" builtinId="19" customBuiltin="1"/>
    <cellStyle name="Total" xfId="25" builtinId="25" customBuiltin="1"/>
    <cellStyle name="Vérification" xfId="22" builtinId="23" customBuiltin="1"/>
    <cellStyle name="zHiddenText" xfId="3" xr:uid="{00000000-0005-0000-0000-000031000000}"/>
  </cellStyles>
  <dxfs count="20">
    <dxf>
      <fill>
        <patternFill>
          <bgColor theme="6" tint="-0.24994659260841701"/>
        </patternFill>
      </fill>
      <border>
        <left style="thin">
          <color theme="6" tint="-0.24994659260841701"/>
        </left>
        <right style="thin">
          <color theme="6" tint="-0.24994659260841701"/>
        </right>
        <top style="thin">
          <color theme="0"/>
        </top>
        <bottom style="thin">
          <color theme="0"/>
        </bottom>
      </border>
    </dxf>
    <dxf>
      <fill>
        <patternFill>
          <bgColor theme="6" tint="-0.24994659260841701"/>
        </patternFill>
      </fill>
      <border>
        <left style="thin">
          <color theme="6" tint="-0.24994659260841701"/>
        </left>
        <right style="thin">
          <color theme="6" tint="-0.24994659260841701"/>
        </right>
        <top style="thin">
          <color theme="0"/>
        </top>
        <bottom style="thin">
          <color theme="0"/>
        </bottom>
      </border>
    </dxf>
    <dxf>
      <fill>
        <patternFill>
          <bgColor theme="6" tint="-0.24994659260841701"/>
        </patternFill>
      </fill>
      <border>
        <left style="thin">
          <color theme="6" tint="-0.24994659260841701"/>
        </left>
        <right style="thin">
          <color theme="6" tint="-0.24994659260841701"/>
        </right>
        <top style="thin">
          <color theme="0"/>
        </top>
        <bottom style="thin">
          <color theme="0"/>
        </bottom>
      </border>
    </dxf>
    <dxf>
      <fill>
        <patternFill>
          <bgColor theme="6" tint="-0.24994659260841701"/>
        </patternFill>
      </fill>
      <border>
        <left style="thin">
          <color theme="6" tint="-0.24994659260841701"/>
        </left>
        <right style="thin">
          <color theme="6" tint="-0.24994659260841701"/>
        </right>
        <top style="thin">
          <color theme="0"/>
        </top>
        <bottom style="thin">
          <color theme="0"/>
        </bottom>
      </border>
    </dxf>
    <dxf>
      <font>
        <color theme="8" tint="-0.499984740745262"/>
      </font>
      <fill>
        <patternFill>
          <bgColor theme="0" tint="-4.9989318521683403E-2"/>
        </patternFill>
      </fill>
      <border>
        <right/>
      </border>
    </dxf>
    <dxf>
      <fill>
        <patternFill>
          <bgColor theme="0" tint="-4.9989318521683403E-2"/>
        </patternFill>
      </fill>
      <border>
        <left/>
        <right/>
        <top/>
        <bottom/>
        <vertical/>
        <horizontal/>
      </border>
    </dxf>
    <dxf>
      <font>
        <b val="0"/>
        <i val="0"/>
        <strike val="0"/>
        <condense val="0"/>
        <extend val="0"/>
        <outline val="0"/>
        <shadow val="0"/>
        <u val="none"/>
        <vertAlign val="baseline"/>
        <sz val="11"/>
        <color theme="8" tint="-0.499984740745262"/>
        <name val="Calibri"/>
        <scheme val="minor"/>
      </font>
      <fill>
        <patternFill patternType="none">
          <fgColor indexed="64"/>
          <bgColor indexed="65"/>
        </patternFill>
      </fill>
      <alignment horizontal="left" vertical="bottom" textRotation="0" wrapText="1" indent="1" justifyLastLine="0" shrinkToFit="0" readingOrder="0"/>
    </dxf>
    <dxf>
      <font>
        <b val="0"/>
        <i val="0"/>
        <strike val="0"/>
        <condense val="0"/>
        <extend val="0"/>
        <outline val="0"/>
        <shadow val="0"/>
        <u val="none"/>
        <vertAlign val="baseline"/>
        <sz val="11"/>
        <color theme="8" tint="-0.499984740745262"/>
        <name val="Calibri"/>
        <scheme val="minor"/>
      </font>
      <fill>
        <patternFill patternType="none">
          <fgColor indexed="64"/>
          <bgColor indexed="65"/>
        </patternFill>
      </fill>
      <alignment horizontal="left" vertical="bottom" textRotation="0" wrapText="1" indent="2" justifyLastLine="0" shrinkToFit="0" readingOrder="0"/>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fill>
        <patternFill patternType="none">
          <fgColor indexed="64"/>
          <bgColor auto="1"/>
        </patternFill>
      </fill>
      <border>
        <top style="thin">
          <color theme="6" tint="0.39994506668294322"/>
        </top>
        <bottom style="thin">
          <color theme="6" tint="0.39994506668294322"/>
        </bottom>
      </border>
    </dxf>
    <dxf>
      <font>
        <color theme="0"/>
      </font>
      <fill>
        <patternFill>
          <bgColor theme="1" tint="0.34998626667073579"/>
        </patternFill>
      </fill>
      <border diagonalUp="0" diagonalDown="0">
        <left/>
        <right/>
        <top/>
        <bottom/>
        <vertical/>
        <horizontal/>
      </border>
    </dxf>
    <dxf>
      <font>
        <color theme="8" tint="-0.499984740745262"/>
      </font>
      <border diagonalUp="0" diagonalDown="0">
        <left/>
        <right style="thin">
          <color theme="6" tint="0.39994506668294322"/>
        </right>
        <top/>
        <bottom/>
        <vertical/>
        <horizontal/>
      </border>
    </dxf>
  </dxfs>
  <tableStyles count="2" defaultTableStyle="Gantt Table Style" defaultPivotStyle="PivotStyleLight16">
    <tableStyle name="Gantt Table Style" pivot="0" count="3" xr9:uid="{00000000-0011-0000-FFFF-FFFF00000000}">
      <tableStyleElement type="wholeTable" dxfId="19"/>
      <tableStyleElement type="headerRow" dxfId="18"/>
      <tableStyleElement type="firstRowStripe" dxfId="17"/>
    </tableStyle>
    <tableStyle name="ToDoList" pivot="0" count="9" xr9:uid="{00000000-0011-0000-FFFF-FFFF01000000}">
      <tableStyleElement type="wholeTable" dxfId="16"/>
      <tableStyleElement type="headerRow" dxfId="15"/>
      <tableStyleElement type="totalRow" dxfId="14"/>
      <tableStyleElement type="firstColumn" dxfId="13"/>
      <tableStyleElement type="lastColumn" dxfId="12"/>
      <tableStyleElement type="firstRowStripe" dxfId="11"/>
      <tableStyleElement type="secondRowStripe" dxfId="10"/>
      <tableStyleElement type="firstColumnStripe" dxfId="9"/>
      <tableStyleElement type="secondColumnStripe" dxfId="8"/>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ACEAAC"/>
      <color rgb="FF84E084"/>
      <color rgb="FF33CC33"/>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39" fmlaLink="$G$2" horiz="1" max="365" page="0"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38100</xdr:colOff>
          <xdr:row>1</xdr:row>
          <xdr:rowOff>28575</xdr:rowOff>
        </xdr:from>
        <xdr:to>
          <xdr:col>14</xdr:col>
          <xdr:colOff>180975</xdr:colOff>
          <xdr:row>2</xdr:row>
          <xdr:rowOff>28575</xdr:rowOff>
        </xdr:to>
        <xdr:sp macro="" textlink="">
          <xdr:nvSpPr>
            <xdr:cNvPr id="6150" name="Barre de défilement 6" descr="Scrollbar for scrolling through the Gantt Timeline." hidden="1">
              <a:extLst>
                <a:ext uri="{63B3BB69-23CF-44E3-9099-C40C66FF867C}">
                  <a14:compatExt spid="_x0000_s6150"/>
                </a:ext>
                <a:ext uri="{FF2B5EF4-FFF2-40B4-BE49-F238E27FC236}">
                  <a16:creationId xmlns:a16="http://schemas.microsoft.com/office/drawing/2014/main" id="{00000000-0008-0000-0000-000006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Jalons" displayName="Jalons" ref="B5:H246" totalsRowShown="0">
  <tableColumns count="7">
    <tableColumn id="1" xr3:uid="{00000000-0010-0000-0000-000001000000}" name="N°"/>
    <tableColumn id="8" xr3:uid="{00000000-0010-0000-0000-000008000000}" name="Description du jalon" dataDxfId="7"/>
    <tableColumn id="2" xr3:uid="{00000000-0010-0000-0000-000002000000}" name="Besoin" dataDxfId="6"/>
    <tableColumn id="3" xr3:uid="{00000000-0010-0000-0000-000003000000}" name="Affecté à"/>
    <tableColumn id="4" xr3:uid="{00000000-0010-0000-0000-000004000000}" name="Avancement"/>
    <tableColumn id="5" xr3:uid="{00000000-0010-0000-0000-000005000000}" name="Début"/>
    <tableColumn id="6" xr3:uid="{00000000-0010-0000-0000-000006000000}" name="Nombre de jours"/>
  </tableColumns>
  <tableStyleInfo name="Gantt Table Style" showFirstColumn="1" showLastColumn="0" showRowStripes="0" showColumnStripes="0"/>
  <extLst>
    <ext xmlns:x14="http://schemas.microsoft.com/office/spreadsheetml/2009/9/main" uri="{504A1905-F514-4f6f-8877-14C23A59335A}">
      <x14:table altTextSummary="Entrez les informations relatives aux jalons du projet dans ce tableau. Entrez la description d’une phase, d’une tâche, d’une activité, etc. dans la colonne sous Description du jalon. Attribuez l’élément à une personne dans la colonne Affecté à. Mettez à jour l’avancement et observez les barres de données se mettre à jour automatiquement dans la colonne Avancement. Entrez la date de début dans la colonne Début et le nombre de jours dans la colonne Nombre de jours."/>
    </ext>
  </extLst>
</table>
</file>

<file path=xl/theme/theme1.xml><?xml version="1.0" encoding="utf-8"?>
<a:theme xmlns:a="http://schemas.openxmlformats.org/drawingml/2006/main" name="Attitude">
  <a:themeElements>
    <a:clrScheme name="Attitude">
      <a:dk1>
        <a:sysClr val="windowText" lastClr="000000"/>
      </a:dk1>
      <a:lt1>
        <a:sysClr val="window" lastClr="FFFFFF"/>
      </a:lt1>
      <a:dk2>
        <a:srgbClr val="44546A"/>
      </a:dk2>
      <a:lt2>
        <a:srgbClr val="E7E6E6"/>
      </a:lt2>
      <a:accent1>
        <a:srgbClr val="1180AE"/>
      </a:accent1>
      <a:accent2>
        <a:srgbClr val="6C5B97"/>
      </a:accent2>
      <a:accent3>
        <a:srgbClr val="FCB239"/>
      </a:accent3>
      <a:accent4>
        <a:srgbClr val="D74061"/>
      </a:accent4>
      <a:accent5>
        <a:srgbClr val="F37A29"/>
      </a:accent5>
      <a:accent6>
        <a:srgbClr val="B66BA3"/>
      </a:accent6>
      <a:hlink>
        <a:srgbClr val="D2B356"/>
      </a:hlink>
      <a:folHlink>
        <a:srgbClr val="C59169"/>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M249"/>
  <sheetViews>
    <sheetView showGridLines="0" tabSelected="1" showRuler="0" zoomScale="86" zoomScaleNormal="86" zoomScalePageLayoutView="70" workbookViewId="0">
      <pane xSplit="1" ySplit="6" topLeftCell="B7" activePane="bottomRight" state="frozen"/>
      <selection pane="topRight" activeCell="B1" sqref="B1"/>
      <selection pane="bottomLeft" activeCell="A7" sqref="A7"/>
      <selection pane="bottomRight" activeCell="X10" sqref="X10"/>
    </sheetView>
  </sheetViews>
  <sheetFormatPr baseColWidth="10" defaultColWidth="9.140625" defaultRowHeight="30" customHeight="1" x14ac:dyDescent="0.25"/>
  <cols>
    <col min="1" max="1" width="2.7109375" style="6" customWidth="1"/>
    <col min="2" max="2" width="5.7109375" customWidth="1"/>
    <col min="3" max="3" width="30.5703125" style="10" customWidth="1"/>
    <col min="4" max="4" width="33.42578125" style="10" bestFit="1" customWidth="1"/>
    <col min="5" max="5" width="14.5703125" bestFit="1" customWidth="1"/>
    <col min="6" max="6" width="12.7109375" customWidth="1"/>
    <col min="7" max="7" width="12.140625" style="2" bestFit="1" customWidth="1"/>
    <col min="8" max="8" width="11.7109375" customWidth="1"/>
    <col min="9" max="9" width="2.7109375" customWidth="1"/>
    <col min="10" max="65" width="3.5703125" customWidth="1"/>
    <col min="70" max="71" width="10.28515625"/>
  </cols>
  <sheetData>
    <row r="1" spans="1:65" ht="24.95" customHeight="1" x14ac:dyDescent="0.45">
      <c r="A1" s="7" t="s">
        <v>0</v>
      </c>
      <c r="B1" s="42" t="s">
        <v>16</v>
      </c>
      <c r="D1" s="41"/>
      <c r="E1" s="67" t="s">
        <v>10</v>
      </c>
      <c r="F1" s="68"/>
      <c r="G1" s="54">
        <f ca="1">IFERROR(IF(MIN(Jalons[Début])=0,TODAY(),MIN(Jalons[Début])),TODAY())</f>
        <v>43572</v>
      </c>
      <c r="H1" s="53"/>
      <c r="K1" s="26"/>
      <c r="L1" s="26"/>
      <c r="M1" s="26"/>
      <c r="N1" s="26"/>
      <c r="O1" s="26"/>
      <c r="P1" s="26"/>
    </row>
    <row r="2" spans="1:65" ht="24.95" customHeight="1" x14ac:dyDescent="0.25">
      <c r="A2" s="7" t="s">
        <v>1</v>
      </c>
      <c r="B2" s="71" t="s">
        <v>103</v>
      </c>
      <c r="C2" s="71"/>
      <c r="E2" s="67" t="s">
        <v>11</v>
      </c>
      <c r="F2" s="68"/>
      <c r="G2" s="52">
        <v>0</v>
      </c>
      <c r="H2" s="43"/>
      <c r="J2" s="33"/>
      <c r="K2" s="34"/>
      <c r="L2" s="34"/>
      <c r="M2" s="34"/>
      <c r="N2" s="34"/>
      <c r="O2" s="33"/>
    </row>
    <row r="3" spans="1:65" ht="24.95" customHeight="1" thickBot="1" x14ac:dyDescent="0.4">
      <c r="A3" s="7" t="s">
        <v>2</v>
      </c>
      <c r="B3" s="71"/>
      <c r="C3" s="71"/>
      <c r="E3" s="69"/>
      <c r="F3" s="70"/>
      <c r="G3" s="51"/>
      <c r="H3" s="44"/>
      <c r="J3" s="9" t="str">
        <f ca="1">TEXT(J4,"mmmm")</f>
        <v>avril</v>
      </c>
      <c r="K3" s="9"/>
      <c r="L3" s="9"/>
      <c r="M3" s="9"/>
      <c r="N3" s="9"/>
      <c r="O3" s="9"/>
      <c r="P3" s="9"/>
      <c r="Q3" s="9" t="str">
        <f ca="1">IF(TEXT(Q4,"mmmm")=J3,"",TEXT(Q4,"mmmm"))</f>
        <v/>
      </c>
      <c r="R3" s="9"/>
      <c r="S3" s="9"/>
      <c r="T3" s="9"/>
      <c r="U3" s="9"/>
      <c r="V3" s="9"/>
      <c r="W3" s="9"/>
      <c r="X3" s="9" t="str">
        <f ca="1">IF(OR(TEXT(X4,"mmmm")=Q3,TEXT(X4,"mmmm")=J3),"",TEXT(X4,"mmmm"))</f>
        <v>mai</v>
      </c>
      <c r="Y3" s="9"/>
      <c r="Z3" s="9"/>
      <c r="AA3" s="9"/>
      <c r="AB3" s="9"/>
      <c r="AC3" s="9"/>
      <c r="AD3" s="9"/>
      <c r="AE3" s="9" t="str">
        <f ca="1">IF(OR(TEXT(AE4,"mmmm")=X3,TEXT(AE4,"mmmm")=Q3,TEXT(AE4,"mmmm")=J3),"",TEXT(AE4,"mmmm"))</f>
        <v/>
      </c>
      <c r="AF3" s="9"/>
      <c r="AG3" s="9"/>
      <c r="AH3" s="9"/>
      <c r="AI3" s="9"/>
      <c r="AJ3" s="9"/>
      <c r="AK3" s="9"/>
      <c r="AL3" s="9" t="str">
        <f ca="1">IF(OR(TEXT(AL4,"mmmm")=AE3,TEXT(AL4,"mmmm")=X3,TEXT(AL4,"mmmm")=Q3,TEXT(AL4,"mmmm")=J3),"",TEXT(AL4,"mmmm"))</f>
        <v/>
      </c>
      <c r="AM3" s="9"/>
      <c r="AN3" s="9"/>
      <c r="AO3" s="9"/>
      <c r="AP3" s="9"/>
      <c r="AQ3" s="9"/>
      <c r="AR3" s="9"/>
      <c r="AS3" s="9" t="str">
        <f ca="1">IF(OR(TEXT(AS4,"mmmm")=AL3,TEXT(AS4,"mmmm")=AE3,TEXT(AS4,"mmmm")=X3,TEXT(AS4,"mmmm")=Q3),"",TEXT(AS4,"mmmm"))</f>
        <v/>
      </c>
      <c r="AT3" s="9"/>
      <c r="AU3" s="9"/>
      <c r="AV3" s="9"/>
      <c r="AW3" s="9"/>
      <c r="AX3" s="9"/>
      <c r="AY3" s="9"/>
      <c r="AZ3" s="9" t="str">
        <f ca="1">IF(OR(TEXT(AZ4,"mmmm")=AS3,TEXT(AZ4,"mmmm")=AL3,TEXT(AZ4,"mmmm")=AE3,TEXT(AZ4,"mmmm")=X3),"",TEXT(AZ4,"mmmm"))</f>
        <v/>
      </c>
      <c r="BA3" s="9"/>
      <c r="BB3" s="9"/>
      <c r="BC3" s="9"/>
      <c r="BD3" s="9"/>
      <c r="BE3" s="9"/>
      <c r="BF3" s="9"/>
      <c r="BG3" s="9" t="str">
        <f ca="1">IF(OR(TEXT(BG4,"mmmm")=AZ3,TEXT(BG4,"mmmm")=AS3,TEXT(BG4,"mmmm")=AL3,TEXT(BG4,"mmmm")=AE3),"",TEXT(BG4,"mmmm"))</f>
        <v>juin</v>
      </c>
      <c r="BH3" s="9"/>
      <c r="BI3" s="9"/>
      <c r="BJ3" s="9"/>
      <c r="BK3" s="9"/>
      <c r="BL3" s="9"/>
      <c r="BM3" s="9"/>
    </row>
    <row r="4" spans="1:65" ht="18" customHeight="1" x14ac:dyDescent="0.25">
      <c r="A4" s="7" t="s">
        <v>3</v>
      </c>
      <c r="B4" s="27"/>
      <c r="C4" s="27"/>
      <c r="D4" s="27"/>
      <c r="I4" s="25"/>
      <c r="J4" s="36">
        <f ca="1">IFERROR(Début_Projet+Incrément_Défilement,TODAY())</f>
        <v>43572</v>
      </c>
      <c r="K4" s="37">
        <f ca="1">J4+1</f>
        <v>43573</v>
      </c>
      <c r="L4" s="38">
        <f t="shared" ref="L4:AY4" ca="1" si="0">K4+1</f>
        <v>43574</v>
      </c>
      <c r="M4" s="38">
        <f ca="1">L4+1</f>
        <v>43575</v>
      </c>
      <c r="N4" s="38">
        <f t="shared" ca="1" si="0"/>
        <v>43576</v>
      </c>
      <c r="O4" s="38">
        <f t="shared" ca="1" si="0"/>
        <v>43577</v>
      </c>
      <c r="P4" s="38">
        <f t="shared" ca="1" si="0"/>
        <v>43578</v>
      </c>
      <c r="Q4" s="38">
        <f ca="1">P4+1</f>
        <v>43579</v>
      </c>
      <c r="R4" s="38">
        <f ca="1">Q4+1</f>
        <v>43580</v>
      </c>
      <c r="S4" s="38">
        <f t="shared" ca="1" si="0"/>
        <v>43581</v>
      </c>
      <c r="T4" s="38">
        <f t="shared" ca="1" si="0"/>
        <v>43582</v>
      </c>
      <c r="U4" s="38">
        <f t="shared" ca="1" si="0"/>
        <v>43583</v>
      </c>
      <c r="V4" s="38">
        <f ca="1">U4+1</f>
        <v>43584</v>
      </c>
      <c r="W4" s="38">
        <f t="shared" ca="1" si="0"/>
        <v>43585</v>
      </c>
      <c r="X4" s="38">
        <f ca="1">W4+1</f>
        <v>43586</v>
      </c>
      <c r="Y4" s="38">
        <f ca="1">X4+1</f>
        <v>43587</v>
      </c>
      <c r="Z4" s="38">
        <f t="shared" ca="1" si="0"/>
        <v>43588</v>
      </c>
      <c r="AA4" s="38">
        <f t="shared" ca="1" si="0"/>
        <v>43589</v>
      </c>
      <c r="AB4" s="38">
        <f t="shared" ca="1" si="0"/>
        <v>43590</v>
      </c>
      <c r="AC4" s="38">
        <f t="shared" ca="1" si="0"/>
        <v>43591</v>
      </c>
      <c r="AD4" s="38">
        <f t="shared" ca="1" si="0"/>
        <v>43592</v>
      </c>
      <c r="AE4" s="38">
        <f ca="1">AD4+1</f>
        <v>43593</v>
      </c>
      <c r="AF4" s="38">
        <f ca="1">AE4+1</f>
        <v>43594</v>
      </c>
      <c r="AG4" s="38">
        <f t="shared" ca="1" si="0"/>
        <v>43595</v>
      </c>
      <c r="AH4" s="38">
        <f t="shared" ca="1" si="0"/>
        <v>43596</v>
      </c>
      <c r="AI4" s="38">
        <f t="shared" ca="1" si="0"/>
        <v>43597</v>
      </c>
      <c r="AJ4" s="38">
        <f t="shared" ca="1" si="0"/>
        <v>43598</v>
      </c>
      <c r="AK4" s="38">
        <f t="shared" ca="1" si="0"/>
        <v>43599</v>
      </c>
      <c r="AL4" s="38">
        <f ca="1">AK4+1</f>
        <v>43600</v>
      </c>
      <c r="AM4" s="38">
        <f ca="1">AL4+1</f>
        <v>43601</v>
      </c>
      <c r="AN4" s="38">
        <f t="shared" ca="1" si="0"/>
        <v>43602</v>
      </c>
      <c r="AO4" s="38">
        <f t="shared" ca="1" si="0"/>
        <v>43603</v>
      </c>
      <c r="AP4" s="38">
        <f t="shared" ca="1" si="0"/>
        <v>43604</v>
      </c>
      <c r="AQ4" s="38">
        <f t="shared" ca="1" si="0"/>
        <v>43605</v>
      </c>
      <c r="AR4" s="38">
        <f t="shared" ca="1" si="0"/>
        <v>43606</v>
      </c>
      <c r="AS4" s="38">
        <f ca="1">AR4+1</f>
        <v>43607</v>
      </c>
      <c r="AT4" s="38">
        <f ca="1">AS4+1</f>
        <v>43608</v>
      </c>
      <c r="AU4" s="38">
        <f t="shared" ca="1" si="0"/>
        <v>43609</v>
      </c>
      <c r="AV4" s="38">
        <f t="shared" ca="1" si="0"/>
        <v>43610</v>
      </c>
      <c r="AW4" s="38">
        <f t="shared" ca="1" si="0"/>
        <v>43611</v>
      </c>
      <c r="AX4" s="38">
        <f t="shared" ca="1" si="0"/>
        <v>43612</v>
      </c>
      <c r="AY4" s="38">
        <f t="shared" ca="1" si="0"/>
        <v>43613</v>
      </c>
      <c r="AZ4" s="38">
        <f ca="1">AY4+1</f>
        <v>43614</v>
      </c>
      <c r="BA4" s="38">
        <f ca="1">AZ4+1</f>
        <v>43615</v>
      </c>
      <c r="BB4" s="38">
        <f t="shared" ref="BB4:BF4" ca="1" si="1">BA4+1</f>
        <v>43616</v>
      </c>
      <c r="BC4" s="38">
        <f t="shared" ca="1" si="1"/>
        <v>43617</v>
      </c>
      <c r="BD4" s="38">
        <f t="shared" ca="1" si="1"/>
        <v>43618</v>
      </c>
      <c r="BE4" s="38">
        <f t="shared" ca="1" si="1"/>
        <v>43619</v>
      </c>
      <c r="BF4" s="38">
        <f t="shared" ca="1" si="1"/>
        <v>43620</v>
      </c>
      <c r="BG4" s="38">
        <f ca="1">BF4+1</f>
        <v>43621</v>
      </c>
      <c r="BH4" s="38">
        <f ca="1">BG4+1</f>
        <v>43622</v>
      </c>
      <c r="BI4" s="38">
        <f t="shared" ref="BI4:BM4" ca="1" si="2">BH4+1</f>
        <v>43623</v>
      </c>
      <c r="BJ4" s="38">
        <f t="shared" ca="1" si="2"/>
        <v>43624</v>
      </c>
      <c r="BK4" s="38">
        <f t="shared" ca="1" si="2"/>
        <v>43625</v>
      </c>
      <c r="BL4" s="38">
        <f t="shared" ca="1" si="2"/>
        <v>43626</v>
      </c>
      <c r="BM4" s="39">
        <f t="shared" ca="1" si="2"/>
        <v>43627</v>
      </c>
    </row>
    <row r="5" spans="1:65" ht="30.95" customHeight="1" thickBot="1" x14ac:dyDescent="0.3">
      <c r="A5" s="7" t="s">
        <v>4</v>
      </c>
      <c r="B5" s="14" t="s">
        <v>99</v>
      </c>
      <c r="C5" s="14" t="s">
        <v>8</v>
      </c>
      <c r="D5" s="14" t="s">
        <v>53</v>
      </c>
      <c r="E5" s="15" t="s">
        <v>12</v>
      </c>
      <c r="F5" s="15" t="s">
        <v>13</v>
      </c>
      <c r="G5" s="15" t="s">
        <v>14</v>
      </c>
      <c r="H5" s="15" t="s">
        <v>15</v>
      </c>
      <c r="I5" s="13"/>
      <c r="J5" s="29" t="str">
        <f t="shared" ref="J5:AO5" ca="1" si="3">LEFT(TEXT(J4,"jjj"),1)</f>
        <v>m</v>
      </c>
      <c r="K5" s="30" t="str">
        <f t="shared" ca="1" si="3"/>
        <v>j</v>
      </c>
      <c r="L5" s="32" t="str">
        <f t="shared" ca="1" si="3"/>
        <v>v</v>
      </c>
      <c r="M5" s="31" t="str">
        <f t="shared" ca="1" si="3"/>
        <v>s</v>
      </c>
      <c r="N5" s="31" t="str">
        <f t="shared" ca="1" si="3"/>
        <v>d</v>
      </c>
      <c r="O5" s="31" t="str">
        <f t="shared" ca="1" si="3"/>
        <v>l</v>
      </c>
      <c r="P5" s="31" t="str">
        <f t="shared" ca="1" si="3"/>
        <v>m</v>
      </c>
      <c r="Q5" s="31" t="str">
        <f t="shared" ca="1" si="3"/>
        <v>m</v>
      </c>
      <c r="R5" s="31" t="str">
        <f t="shared" ca="1" si="3"/>
        <v>j</v>
      </c>
      <c r="S5" s="31" t="str">
        <f t="shared" ca="1" si="3"/>
        <v>v</v>
      </c>
      <c r="T5" s="31" t="str">
        <f t="shared" ca="1" si="3"/>
        <v>s</v>
      </c>
      <c r="U5" s="31" t="str">
        <f t="shared" ca="1" si="3"/>
        <v>d</v>
      </c>
      <c r="V5" s="31" t="str">
        <f t="shared" ca="1" si="3"/>
        <v>l</v>
      </c>
      <c r="W5" s="31" t="str">
        <f t="shared" ca="1" si="3"/>
        <v>m</v>
      </c>
      <c r="X5" s="31" t="str">
        <f t="shared" ca="1" si="3"/>
        <v>m</v>
      </c>
      <c r="Y5" s="31" t="str">
        <f t="shared" ca="1" si="3"/>
        <v>j</v>
      </c>
      <c r="Z5" s="31" t="str">
        <f t="shared" ca="1" si="3"/>
        <v>v</v>
      </c>
      <c r="AA5" s="31" t="str">
        <f t="shared" ca="1" si="3"/>
        <v>s</v>
      </c>
      <c r="AB5" s="31" t="str">
        <f t="shared" ca="1" si="3"/>
        <v>d</v>
      </c>
      <c r="AC5" s="31" t="str">
        <f t="shared" ca="1" si="3"/>
        <v>l</v>
      </c>
      <c r="AD5" s="31" t="str">
        <f t="shared" ca="1" si="3"/>
        <v>m</v>
      </c>
      <c r="AE5" s="31" t="str">
        <f t="shared" ca="1" si="3"/>
        <v>m</v>
      </c>
      <c r="AF5" s="31" t="str">
        <f t="shared" ca="1" si="3"/>
        <v>j</v>
      </c>
      <c r="AG5" s="31" t="str">
        <f t="shared" ca="1" si="3"/>
        <v>v</v>
      </c>
      <c r="AH5" s="31" t="str">
        <f t="shared" ca="1" si="3"/>
        <v>s</v>
      </c>
      <c r="AI5" s="31" t="str">
        <f t="shared" ca="1" si="3"/>
        <v>d</v>
      </c>
      <c r="AJ5" s="31" t="str">
        <f t="shared" ca="1" si="3"/>
        <v>l</v>
      </c>
      <c r="AK5" s="31" t="str">
        <f t="shared" ca="1" si="3"/>
        <v>m</v>
      </c>
      <c r="AL5" s="31" t="str">
        <f t="shared" ca="1" si="3"/>
        <v>m</v>
      </c>
      <c r="AM5" s="31" t="str">
        <f t="shared" ca="1" si="3"/>
        <v>j</v>
      </c>
      <c r="AN5" s="31" t="str">
        <f t="shared" ca="1" si="3"/>
        <v>v</v>
      </c>
      <c r="AO5" s="31" t="str">
        <f t="shared" ca="1" si="3"/>
        <v>s</v>
      </c>
      <c r="AP5" s="31" t="str">
        <f t="shared" ref="AP5:BM5" ca="1" si="4">LEFT(TEXT(AP4,"jjj"),1)</f>
        <v>d</v>
      </c>
      <c r="AQ5" s="31" t="str">
        <f t="shared" ca="1" si="4"/>
        <v>l</v>
      </c>
      <c r="AR5" s="31" t="str">
        <f t="shared" ca="1" si="4"/>
        <v>m</v>
      </c>
      <c r="AS5" s="31" t="str">
        <f t="shared" ca="1" si="4"/>
        <v>m</v>
      </c>
      <c r="AT5" s="31" t="str">
        <f t="shared" ca="1" si="4"/>
        <v>j</v>
      </c>
      <c r="AU5" s="31" t="str">
        <f t="shared" ca="1" si="4"/>
        <v>v</v>
      </c>
      <c r="AV5" s="31" t="str">
        <f t="shared" ca="1" si="4"/>
        <v>s</v>
      </c>
      <c r="AW5" s="31" t="str">
        <f t="shared" ca="1" si="4"/>
        <v>d</v>
      </c>
      <c r="AX5" s="31" t="str">
        <f t="shared" ca="1" si="4"/>
        <v>l</v>
      </c>
      <c r="AY5" s="31" t="str">
        <f t="shared" ca="1" si="4"/>
        <v>m</v>
      </c>
      <c r="AZ5" s="31" t="str">
        <f t="shared" ca="1" si="4"/>
        <v>m</v>
      </c>
      <c r="BA5" s="31" t="str">
        <f t="shared" ca="1" si="4"/>
        <v>j</v>
      </c>
      <c r="BB5" s="31" t="str">
        <f t="shared" ca="1" si="4"/>
        <v>v</v>
      </c>
      <c r="BC5" s="31" t="str">
        <f t="shared" ca="1" si="4"/>
        <v>s</v>
      </c>
      <c r="BD5" s="31" t="str">
        <f t="shared" ca="1" si="4"/>
        <v>d</v>
      </c>
      <c r="BE5" s="31" t="str">
        <f t="shared" ca="1" si="4"/>
        <v>l</v>
      </c>
      <c r="BF5" s="31" t="str">
        <f t="shared" ca="1" si="4"/>
        <v>m</v>
      </c>
      <c r="BG5" s="31" t="str">
        <f t="shared" ca="1" si="4"/>
        <v>m</v>
      </c>
      <c r="BH5" s="31" t="str">
        <f t="shared" ca="1" si="4"/>
        <v>j</v>
      </c>
      <c r="BI5" s="31" t="str">
        <f t="shared" ca="1" si="4"/>
        <v>v</v>
      </c>
      <c r="BJ5" s="31" t="str">
        <f t="shared" ca="1" si="4"/>
        <v>s</v>
      </c>
      <c r="BK5" s="31" t="str">
        <f t="shared" ca="1" si="4"/>
        <v>d</v>
      </c>
      <c r="BL5" s="31" t="str">
        <f t="shared" ca="1" si="4"/>
        <v>l</v>
      </c>
      <c r="BM5" s="31" t="str">
        <f t="shared" ca="1" si="4"/>
        <v>m</v>
      </c>
    </row>
    <row r="6" spans="1:65" ht="30" hidden="1" customHeight="1" x14ac:dyDescent="0.25">
      <c r="A6" s="6" t="s">
        <v>5</v>
      </c>
      <c r="B6" s="22"/>
      <c r="C6" s="22"/>
      <c r="D6" s="22"/>
      <c r="E6" s="15"/>
      <c r="F6" s="16"/>
      <c r="G6" s="17"/>
      <c r="H6" s="1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row>
    <row r="7" spans="1:65" s="1" customFormat="1" ht="30" customHeight="1" x14ac:dyDescent="0.4">
      <c r="A7" s="7" t="s">
        <v>6</v>
      </c>
      <c r="B7" s="49" t="s">
        <v>17</v>
      </c>
      <c r="C7" s="49"/>
      <c r="D7" s="40"/>
      <c r="E7" s="48"/>
      <c r="F7" s="16"/>
      <c r="G7" s="17"/>
      <c r="H7" s="35"/>
      <c r="I7" s="12"/>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row>
    <row r="8" spans="1:65" s="1" customFormat="1" ht="30" customHeight="1" x14ac:dyDescent="0.25">
      <c r="A8" s="66" t="s">
        <v>22</v>
      </c>
      <c r="C8" s="22" t="s">
        <v>18</v>
      </c>
      <c r="D8" s="50" t="s">
        <v>54</v>
      </c>
      <c r="E8" s="48"/>
      <c r="F8" s="16">
        <v>0</v>
      </c>
      <c r="G8" s="17">
        <v>43572</v>
      </c>
      <c r="H8" s="35">
        <v>1</v>
      </c>
      <c r="I8" s="12"/>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row>
    <row r="9" spans="1:65" s="1" customFormat="1" ht="30" customHeight="1" x14ac:dyDescent="0.25">
      <c r="A9" s="66"/>
      <c r="C9" s="22" t="s">
        <v>19</v>
      </c>
      <c r="D9" s="50" t="s">
        <v>55</v>
      </c>
      <c r="E9" s="48"/>
      <c r="F9" s="16">
        <v>0</v>
      </c>
      <c r="G9" s="17">
        <f>WORKDAY(G8,H8,'JOUR FERIE'!$B$2:$B$12)</f>
        <v>43573</v>
      </c>
      <c r="H9" s="35">
        <v>5</v>
      </c>
      <c r="I9" s="12"/>
      <c r="J9" s="20"/>
      <c r="K9" s="20"/>
      <c r="L9" s="20"/>
      <c r="M9" s="20"/>
      <c r="N9" s="20"/>
      <c r="O9" s="20"/>
      <c r="P9" s="20"/>
      <c r="Q9" s="45"/>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row>
    <row r="10" spans="1:65" s="1" customFormat="1" ht="30" customHeight="1" x14ac:dyDescent="0.25">
      <c r="A10" s="66"/>
      <c r="C10" s="22" t="s">
        <v>20</v>
      </c>
      <c r="D10" s="50" t="s">
        <v>56</v>
      </c>
      <c r="E10" s="48"/>
      <c r="F10" s="16">
        <v>0</v>
      </c>
      <c r="G10" s="17">
        <f>WORKDAY(G9,H9,'JOUR FERIE'!$B$2:$B$12)</f>
        <v>43581</v>
      </c>
      <c r="H10" s="35">
        <v>1</v>
      </c>
      <c r="I10" s="12"/>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row>
    <row r="11" spans="1:65" s="1" customFormat="1" ht="30" customHeight="1" x14ac:dyDescent="0.25">
      <c r="A11" s="66"/>
      <c r="C11" s="22" t="s">
        <v>21</v>
      </c>
      <c r="D11" s="50" t="s">
        <v>58</v>
      </c>
      <c r="E11" s="48"/>
      <c r="F11" s="16">
        <v>0</v>
      </c>
      <c r="G11" s="17">
        <f>WORKDAY(G10,H10,'JOUR FERIE'!$B$2:$B$12)</f>
        <v>43584</v>
      </c>
      <c r="H11" s="35">
        <v>1</v>
      </c>
      <c r="I11" s="12"/>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row>
    <row r="12" spans="1:65" s="1" customFormat="1" ht="30" customHeight="1" x14ac:dyDescent="0.25">
      <c r="A12" s="65" t="s">
        <v>26</v>
      </c>
      <c r="C12" s="22" t="s">
        <v>24</v>
      </c>
      <c r="D12" s="50" t="s">
        <v>98</v>
      </c>
      <c r="E12" s="48"/>
      <c r="F12" s="16">
        <v>0</v>
      </c>
      <c r="G12" s="17">
        <f>WORKDAY(G11,H11,'JOUR FERIE'!$B$2:$B$12)</f>
        <v>43585</v>
      </c>
      <c r="H12" s="35">
        <v>5</v>
      </c>
      <c r="I12" s="12"/>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row>
    <row r="13" spans="1:65" s="1" customFormat="1" ht="30" customHeight="1" x14ac:dyDescent="0.25">
      <c r="A13" s="65"/>
      <c r="C13" s="22" t="s">
        <v>25</v>
      </c>
      <c r="D13" s="50" t="s">
        <v>59</v>
      </c>
      <c r="E13" s="48"/>
      <c r="F13" s="16">
        <v>0</v>
      </c>
      <c r="G13" s="17">
        <f>WORKDAY(G12,H12,'JOUR FERIE'!$B$2:$B$12)</f>
        <v>43594</v>
      </c>
      <c r="H13" s="35">
        <v>3</v>
      </c>
      <c r="I13" s="12"/>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row>
    <row r="14" spans="1:65" s="1" customFormat="1" ht="30" customHeight="1" x14ac:dyDescent="0.25">
      <c r="A14" s="65" t="s">
        <v>32</v>
      </c>
      <c r="C14" s="22" t="s">
        <v>27</v>
      </c>
      <c r="D14" s="50" t="s">
        <v>60</v>
      </c>
      <c r="E14" s="48"/>
      <c r="F14" s="16">
        <v>0</v>
      </c>
      <c r="G14" s="17">
        <f>WORKDAY(G13,H13,'JOUR FERIE'!$B$2:$B$12)</f>
        <v>43599</v>
      </c>
      <c r="H14" s="35">
        <v>2</v>
      </c>
      <c r="I14" s="12"/>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row>
    <row r="15" spans="1:65" s="1" customFormat="1" ht="30" customHeight="1" x14ac:dyDescent="0.25">
      <c r="A15" s="65"/>
      <c r="C15" s="22" t="s">
        <v>28</v>
      </c>
      <c r="D15" s="50" t="s">
        <v>60</v>
      </c>
      <c r="E15" s="48"/>
      <c r="F15" s="16">
        <v>0</v>
      </c>
      <c r="G15" s="17">
        <f>WORKDAY(G14,H14,'JOUR FERIE'!$B$2:$B$12)</f>
        <v>43601</v>
      </c>
      <c r="H15" s="35">
        <v>2</v>
      </c>
      <c r="I15" s="12"/>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row>
    <row r="16" spans="1:65" s="1" customFormat="1" ht="30" customHeight="1" x14ac:dyDescent="0.25">
      <c r="A16" s="65"/>
      <c r="C16" s="22" t="s">
        <v>29</v>
      </c>
      <c r="D16" s="50" t="s">
        <v>60</v>
      </c>
      <c r="E16" s="48"/>
      <c r="F16" s="16">
        <v>0</v>
      </c>
      <c r="G16" s="17">
        <f>WORKDAY(G15,H15,'JOUR FERIE'!$B$2:$B$12)</f>
        <v>43605</v>
      </c>
      <c r="H16" s="35">
        <v>2</v>
      </c>
      <c r="I16" s="12"/>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row>
    <row r="17" spans="1:65" s="1" customFormat="1" ht="30" customHeight="1" x14ac:dyDescent="0.25">
      <c r="A17" s="65"/>
      <c r="C17" s="22" t="s">
        <v>30</v>
      </c>
      <c r="D17" s="50" t="s">
        <v>60</v>
      </c>
      <c r="E17" s="48"/>
      <c r="F17" s="16">
        <v>0</v>
      </c>
      <c r="G17" s="17">
        <f>WORKDAY(G16,H16,'JOUR FERIE'!$B$2:$B$12)</f>
        <v>43607</v>
      </c>
      <c r="H17" s="35">
        <v>2</v>
      </c>
      <c r="I17" s="12"/>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row>
    <row r="18" spans="1:65" s="1" customFormat="1" ht="30" customHeight="1" x14ac:dyDescent="0.25">
      <c r="A18" s="65"/>
      <c r="C18" s="22" t="s">
        <v>31</v>
      </c>
      <c r="D18" s="50" t="s">
        <v>60</v>
      </c>
      <c r="E18" s="48"/>
      <c r="F18" s="16">
        <v>0</v>
      </c>
      <c r="G18" s="17">
        <f>WORKDAY(G17,H17,'JOUR FERIE'!$B$2:$B$12)</f>
        <v>43609</v>
      </c>
      <c r="H18" s="35">
        <v>2</v>
      </c>
      <c r="I18" s="12"/>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row>
    <row r="19" spans="1:65" s="1" customFormat="1" ht="30" customHeight="1" x14ac:dyDescent="0.25">
      <c r="A19" s="65" t="s">
        <v>37</v>
      </c>
      <c r="C19" s="22" t="s">
        <v>33</v>
      </c>
      <c r="D19" s="50" t="s">
        <v>61</v>
      </c>
      <c r="E19" s="48"/>
      <c r="F19" s="16">
        <v>0</v>
      </c>
      <c r="G19" s="17">
        <f>WORKDAY(G18,H18,'JOUR FERIE'!$B$2:$B$12)</f>
        <v>43613</v>
      </c>
      <c r="H19" s="35">
        <v>8</v>
      </c>
      <c r="I19" s="12"/>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row>
    <row r="20" spans="1:65" s="1" customFormat="1" ht="30" customHeight="1" x14ac:dyDescent="0.25">
      <c r="A20" s="65"/>
      <c r="C20" s="22" t="s">
        <v>34</v>
      </c>
      <c r="D20" s="50" t="s">
        <v>61</v>
      </c>
      <c r="E20" s="48"/>
      <c r="F20" s="16">
        <v>0</v>
      </c>
      <c r="G20" s="17">
        <f>WORKDAY(G19,H19,'JOUR FERIE'!$B$2:$B$12)</f>
        <v>43627</v>
      </c>
      <c r="H20" s="35">
        <v>8</v>
      </c>
      <c r="I20" s="12"/>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row>
    <row r="21" spans="1:65" s="1" customFormat="1" ht="30" customHeight="1" x14ac:dyDescent="0.25">
      <c r="A21" s="65"/>
      <c r="C21" s="22" t="s">
        <v>35</v>
      </c>
      <c r="D21" s="50" t="s">
        <v>61</v>
      </c>
      <c r="E21" s="48"/>
      <c r="F21" s="16">
        <v>0</v>
      </c>
      <c r="G21" s="17">
        <f>WORKDAY(G20,H20,'JOUR FERIE'!$B$2:$B$12)</f>
        <v>43637</v>
      </c>
      <c r="H21" s="35">
        <v>5</v>
      </c>
      <c r="I21" s="12"/>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row>
    <row r="22" spans="1:65" s="1" customFormat="1" ht="30" customHeight="1" x14ac:dyDescent="0.25">
      <c r="A22" s="65"/>
      <c r="C22" s="22" t="s">
        <v>36</v>
      </c>
      <c r="D22" s="50" t="s">
        <v>61</v>
      </c>
      <c r="E22" s="48"/>
      <c r="F22" s="16">
        <v>0</v>
      </c>
      <c r="G22" s="17">
        <f>WORKDAY(G21,H21,'JOUR FERIE'!$B$2:$B$12)</f>
        <v>43644</v>
      </c>
      <c r="H22" s="35">
        <v>2</v>
      </c>
      <c r="I22" s="12"/>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row>
    <row r="23" spans="1:65" s="1" customFormat="1" ht="30" customHeight="1" x14ac:dyDescent="0.25">
      <c r="A23" s="65" t="s">
        <v>41</v>
      </c>
      <c r="C23" s="22" t="s">
        <v>38</v>
      </c>
      <c r="D23" s="50" t="s">
        <v>60</v>
      </c>
      <c r="E23" s="48"/>
      <c r="F23" s="16">
        <v>0</v>
      </c>
      <c r="G23" s="17">
        <f>WORKDAY(G22,H22,'JOUR FERIE'!$B$2:$B$12)</f>
        <v>43648</v>
      </c>
      <c r="H23" s="35">
        <v>2</v>
      </c>
      <c r="I23" s="12"/>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row>
    <row r="24" spans="1:65" s="1" customFormat="1" ht="30" customHeight="1" x14ac:dyDescent="0.25">
      <c r="A24" s="65"/>
      <c r="C24" s="22" t="s">
        <v>39</v>
      </c>
      <c r="D24" s="50" t="s">
        <v>62</v>
      </c>
      <c r="E24" s="48"/>
      <c r="F24" s="16">
        <v>0</v>
      </c>
      <c r="G24" s="17">
        <f>WORKDAY(G23,H23,'JOUR FERIE'!$B$2:$B$12)</f>
        <v>43650</v>
      </c>
      <c r="H24" s="35">
        <v>5</v>
      </c>
      <c r="I24" s="12"/>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row>
    <row r="25" spans="1:65" s="1" customFormat="1" ht="30" customHeight="1" x14ac:dyDescent="0.25">
      <c r="A25" s="65"/>
      <c r="C25" s="22" t="s">
        <v>40</v>
      </c>
      <c r="D25" s="50" t="s">
        <v>63</v>
      </c>
      <c r="E25" s="48"/>
      <c r="F25" s="16">
        <v>0</v>
      </c>
      <c r="G25" s="17">
        <f>WORKDAY(G24,H24,'JOUR FERIE'!$B$2:$B$12)</f>
        <v>43657</v>
      </c>
      <c r="H25" s="35">
        <v>1</v>
      </c>
      <c r="I25" s="12"/>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row>
    <row r="26" spans="1:65" s="1" customFormat="1" ht="30" customHeight="1" x14ac:dyDescent="0.25">
      <c r="A26" s="6"/>
      <c r="B26" s="22"/>
      <c r="C26" s="22"/>
      <c r="D26" s="22"/>
      <c r="E26" s="48"/>
      <c r="F26" s="16"/>
      <c r="G26" s="17"/>
      <c r="H26" s="35"/>
      <c r="I26" s="12"/>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row>
    <row r="27" spans="1:65" s="1" customFormat="1" ht="30" customHeight="1" x14ac:dyDescent="0.4">
      <c r="A27" s="7"/>
      <c r="B27" s="49" t="s">
        <v>42</v>
      </c>
      <c r="C27" s="49"/>
      <c r="D27" s="40"/>
      <c r="E27" s="48"/>
      <c r="F27" s="16"/>
      <c r="G27" s="17"/>
      <c r="H27" s="35"/>
      <c r="I27" s="12"/>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row>
    <row r="28" spans="1:65" s="1" customFormat="1" ht="30" customHeight="1" x14ac:dyDescent="0.25">
      <c r="A28" s="65" t="s">
        <v>22</v>
      </c>
      <c r="C28" s="22" t="s">
        <v>18</v>
      </c>
      <c r="D28" s="22" t="s">
        <v>54</v>
      </c>
      <c r="E28" s="48"/>
      <c r="F28" s="16">
        <v>0</v>
      </c>
      <c r="G28" s="17">
        <v>43572</v>
      </c>
      <c r="H28" s="35">
        <v>1</v>
      </c>
      <c r="I28" s="12"/>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row>
    <row r="29" spans="1:65" s="1" customFormat="1" ht="30" customHeight="1" x14ac:dyDescent="0.25">
      <c r="A29" s="65"/>
      <c r="C29" s="22" t="s">
        <v>19</v>
      </c>
      <c r="D29" s="22" t="s">
        <v>55</v>
      </c>
      <c r="E29" s="48"/>
      <c r="F29" s="16">
        <v>0</v>
      </c>
      <c r="G29" s="17">
        <f>WORKDAY(G28,H28,'JOUR FERIE'!$B$2:$B$12)</f>
        <v>43573</v>
      </c>
      <c r="H29" s="35">
        <v>2</v>
      </c>
      <c r="I29" s="12"/>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row>
    <row r="30" spans="1:65" s="1" customFormat="1" ht="30" customHeight="1" x14ac:dyDescent="0.25">
      <c r="A30" s="65"/>
      <c r="C30" s="22" t="s">
        <v>23</v>
      </c>
      <c r="D30" s="22" t="s">
        <v>56</v>
      </c>
      <c r="E30" s="48"/>
      <c r="F30" s="16">
        <v>0</v>
      </c>
      <c r="G30" s="17">
        <f>WORKDAY(G29,H29,'JOUR FERIE'!$B$2:$B$12)</f>
        <v>43578</v>
      </c>
      <c r="H30" s="35">
        <v>1</v>
      </c>
      <c r="I30" s="12"/>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row>
    <row r="31" spans="1:65" s="1" customFormat="1" ht="30" customHeight="1" x14ac:dyDescent="0.25">
      <c r="A31" s="65"/>
      <c r="C31" s="22" t="s">
        <v>21</v>
      </c>
      <c r="D31" s="22" t="s">
        <v>58</v>
      </c>
      <c r="E31" s="48"/>
      <c r="F31" s="16">
        <v>0</v>
      </c>
      <c r="G31" s="17">
        <f>WORKDAY(G30,H30,'JOUR FERIE'!$B$2:$B$12)</f>
        <v>43579</v>
      </c>
      <c r="H31" s="35">
        <v>1</v>
      </c>
      <c r="I31" s="12"/>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row>
    <row r="32" spans="1:65" s="1" customFormat="1" ht="30" customHeight="1" x14ac:dyDescent="0.25">
      <c r="A32" s="65" t="s">
        <v>26</v>
      </c>
      <c r="C32" s="22" t="s">
        <v>24</v>
      </c>
      <c r="D32" s="22" t="s">
        <v>57</v>
      </c>
      <c r="E32" s="48"/>
      <c r="F32" s="16">
        <v>0</v>
      </c>
      <c r="G32" s="17">
        <f>WORKDAY(G31,H31,'JOUR FERIE'!$B$2:$B$12)</f>
        <v>43580</v>
      </c>
      <c r="H32" s="35">
        <v>5</v>
      </c>
      <c r="I32" s="12"/>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row>
    <row r="33" spans="1:65" s="1" customFormat="1" ht="30" customHeight="1" x14ac:dyDescent="0.25">
      <c r="A33" s="65"/>
      <c r="C33" s="22" t="s">
        <v>25</v>
      </c>
      <c r="D33" s="22" t="s">
        <v>59</v>
      </c>
      <c r="E33" s="48"/>
      <c r="F33" s="16">
        <v>0</v>
      </c>
      <c r="G33" s="17">
        <f>WORKDAY(G32,H32,'JOUR FERIE'!$B$2:$B$12)</f>
        <v>43588</v>
      </c>
      <c r="H33" s="35">
        <v>3</v>
      </c>
      <c r="I33" s="12"/>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row>
    <row r="34" spans="1:65" s="1" customFormat="1" ht="30" customHeight="1" x14ac:dyDescent="0.25">
      <c r="A34" s="65" t="s">
        <v>32</v>
      </c>
      <c r="C34" s="22" t="s">
        <v>27</v>
      </c>
      <c r="D34" s="22" t="s">
        <v>60</v>
      </c>
      <c r="E34" s="48"/>
      <c r="F34" s="16">
        <v>0</v>
      </c>
      <c r="G34" s="17">
        <f>WORKDAY(G33,H33,'JOUR FERIE'!$B$2:$B$12)</f>
        <v>43594</v>
      </c>
      <c r="H34" s="35">
        <v>2</v>
      </c>
      <c r="I34" s="12"/>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row>
    <row r="35" spans="1:65" s="1" customFormat="1" ht="30" customHeight="1" x14ac:dyDescent="0.25">
      <c r="A35" s="65"/>
      <c r="C35" s="22" t="s">
        <v>28</v>
      </c>
      <c r="D35" s="22" t="s">
        <v>60</v>
      </c>
      <c r="E35" s="48"/>
      <c r="F35" s="16">
        <v>0</v>
      </c>
      <c r="G35" s="17">
        <f>WORKDAY(G34,H34,'JOUR FERIE'!$B$2:$B$12)</f>
        <v>43598</v>
      </c>
      <c r="H35" s="35">
        <v>2</v>
      </c>
      <c r="I35" s="12"/>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row>
    <row r="36" spans="1:65" s="1" customFormat="1" ht="30" customHeight="1" x14ac:dyDescent="0.25">
      <c r="A36" s="65"/>
      <c r="C36" s="22" t="s">
        <v>29</v>
      </c>
      <c r="D36" s="22" t="s">
        <v>60</v>
      </c>
      <c r="E36" s="48"/>
      <c r="F36" s="16">
        <v>0</v>
      </c>
      <c r="G36" s="17">
        <f>WORKDAY(G35,H35,'JOUR FERIE'!$B$2:$B$12)</f>
        <v>43600</v>
      </c>
      <c r="H36" s="35">
        <v>2</v>
      </c>
      <c r="I36" s="12"/>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row>
    <row r="37" spans="1:65" s="1" customFormat="1" ht="30" customHeight="1" x14ac:dyDescent="0.25">
      <c r="A37" s="65"/>
      <c r="C37" s="22" t="s">
        <v>30</v>
      </c>
      <c r="D37" s="22" t="s">
        <v>60</v>
      </c>
      <c r="E37" s="48"/>
      <c r="F37" s="16">
        <v>0</v>
      </c>
      <c r="G37" s="17">
        <f>WORKDAY(G36,H36,'JOUR FERIE'!$B$2:$B$12)</f>
        <v>43602</v>
      </c>
      <c r="H37" s="35">
        <v>2</v>
      </c>
      <c r="I37" s="12"/>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row>
    <row r="38" spans="1:65" s="1" customFormat="1" ht="30" customHeight="1" x14ac:dyDescent="0.25">
      <c r="A38" s="65"/>
      <c r="C38" s="22" t="s">
        <v>31</v>
      </c>
      <c r="D38" s="22" t="s">
        <v>60</v>
      </c>
      <c r="E38" s="48"/>
      <c r="F38" s="16">
        <v>0</v>
      </c>
      <c r="G38" s="17">
        <f>WORKDAY(G37,H37,'JOUR FERIE'!$B$2:$B$12)</f>
        <v>43606</v>
      </c>
      <c r="H38" s="35">
        <v>2</v>
      </c>
      <c r="I38" s="12"/>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row>
    <row r="39" spans="1:65" s="1" customFormat="1" ht="30" customHeight="1" x14ac:dyDescent="0.25">
      <c r="A39" s="65" t="s">
        <v>37</v>
      </c>
      <c r="C39" s="22" t="s">
        <v>33</v>
      </c>
      <c r="D39" s="22" t="s">
        <v>61</v>
      </c>
      <c r="E39" s="48"/>
      <c r="F39" s="16">
        <v>0</v>
      </c>
      <c r="G39" s="17">
        <f>WORKDAY(G38,H38,'JOUR FERIE'!$B$2:$B$12)</f>
        <v>43608</v>
      </c>
      <c r="H39" s="35">
        <v>8</v>
      </c>
      <c r="I39" s="12"/>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row>
    <row r="40" spans="1:65" s="1" customFormat="1" ht="30" customHeight="1" x14ac:dyDescent="0.25">
      <c r="A40" s="65"/>
      <c r="C40" s="22" t="s">
        <v>34</v>
      </c>
      <c r="D40" s="22" t="s">
        <v>61</v>
      </c>
      <c r="E40" s="48"/>
      <c r="F40" s="16">
        <v>0</v>
      </c>
      <c r="G40" s="17">
        <f>WORKDAY(G39,H39,'JOUR FERIE'!$B$2:$B$12)</f>
        <v>43621</v>
      </c>
      <c r="H40" s="35">
        <v>8</v>
      </c>
      <c r="I40" s="12"/>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row>
    <row r="41" spans="1:65" s="1" customFormat="1" ht="30" customHeight="1" x14ac:dyDescent="0.25">
      <c r="A41" s="65"/>
      <c r="C41" s="22" t="s">
        <v>35</v>
      </c>
      <c r="D41" s="22" t="s">
        <v>61</v>
      </c>
      <c r="E41" s="48"/>
      <c r="F41" s="16">
        <v>0</v>
      </c>
      <c r="G41" s="17">
        <f>WORKDAY(G40,H40,'JOUR FERIE'!$B$2:$B$12)</f>
        <v>43634</v>
      </c>
      <c r="H41" s="35">
        <v>5</v>
      </c>
      <c r="I41" s="12"/>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row>
    <row r="42" spans="1:65" s="1" customFormat="1" ht="30" customHeight="1" x14ac:dyDescent="0.25">
      <c r="A42" s="65"/>
      <c r="C42" s="22" t="s">
        <v>36</v>
      </c>
      <c r="D42" s="22" t="s">
        <v>61</v>
      </c>
      <c r="E42" s="48"/>
      <c r="F42" s="16">
        <v>0</v>
      </c>
      <c r="G42" s="17">
        <f>WORKDAY(G41,H41,'JOUR FERIE'!$B$2:$B$12)</f>
        <v>43641</v>
      </c>
      <c r="H42" s="35">
        <v>2</v>
      </c>
      <c r="I42" s="12"/>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row>
    <row r="43" spans="1:65" s="1" customFormat="1" ht="30" customHeight="1" x14ac:dyDescent="0.25">
      <c r="A43" s="65" t="s">
        <v>41</v>
      </c>
      <c r="C43" s="22" t="s">
        <v>38</v>
      </c>
      <c r="D43" s="22" t="s">
        <v>60</v>
      </c>
      <c r="E43" s="48"/>
      <c r="F43" s="16">
        <v>0</v>
      </c>
      <c r="G43" s="17">
        <f>WORKDAY(G42,H42,'JOUR FERIE'!$B$2:$B$12)</f>
        <v>43643</v>
      </c>
      <c r="H43" s="35">
        <v>2</v>
      </c>
      <c r="I43" s="12"/>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row>
    <row r="44" spans="1:65" s="1" customFormat="1" ht="30" customHeight="1" x14ac:dyDescent="0.25">
      <c r="A44" s="65"/>
      <c r="C44" s="22" t="s">
        <v>39</v>
      </c>
      <c r="D44" s="22" t="s">
        <v>62</v>
      </c>
      <c r="E44" s="48"/>
      <c r="F44" s="16">
        <v>0</v>
      </c>
      <c r="G44" s="17">
        <f>WORKDAY(G43,H43,'JOUR FERIE'!$B$2:$B$12)</f>
        <v>43647</v>
      </c>
      <c r="H44" s="35">
        <v>5</v>
      </c>
      <c r="I44" s="12"/>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row>
    <row r="45" spans="1:65" s="1" customFormat="1" ht="30" customHeight="1" x14ac:dyDescent="0.25">
      <c r="A45" s="65"/>
      <c r="C45" s="22" t="s">
        <v>40</v>
      </c>
      <c r="D45" s="22" t="s">
        <v>63</v>
      </c>
      <c r="E45" s="48"/>
      <c r="F45" s="16">
        <v>0</v>
      </c>
      <c r="G45" s="17">
        <f>WORKDAY(G44,H44,'JOUR FERIE'!$B$2:$B$12)</f>
        <v>43654</v>
      </c>
      <c r="H45" s="35">
        <v>1</v>
      </c>
      <c r="I45" s="12"/>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row>
    <row r="46" spans="1:65" s="1" customFormat="1" ht="30" customHeight="1" x14ac:dyDescent="0.25">
      <c r="A46" s="6"/>
      <c r="B46" s="22"/>
      <c r="C46" s="22"/>
      <c r="D46" s="22"/>
      <c r="E46" s="48"/>
      <c r="F46" s="16"/>
      <c r="G46" s="17"/>
      <c r="H46" s="35"/>
      <c r="I46" s="12"/>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row>
    <row r="47" spans="1:65" s="1" customFormat="1" ht="30" customHeight="1" x14ac:dyDescent="0.4">
      <c r="A47" s="7" t="s">
        <v>6</v>
      </c>
      <c r="B47" s="49" t="s">
        <v>43</v>
      </c>
      <c r="C47" s="49"/>
      <c r="D47" s="40"/>
      <c r="E47" s="48"/>
      <c r="F47" s="16"/>
      <c r="G47" s="17"/>
      <c r="H47" s="35"/>
      <c r="I47" s="12"/>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row>
    <row r="48" spans="1:65" s="1" customFormat="1" ht="30" customHeight="1" x14ac:dyDescent="0.25">
      <c r="A48" s="65" t="s">
        <v>22</v>
      </c>
      <c r="C48" s="22" t="s">
        <v>18</v>
      </c>
      <c r="D48" s="22" t="s">
        <v>54</v>
      </c>
      <c r="E48" s="48"/>
      <c r="F48" s="16">
        <v>0</v>
      </c>
      <c r="G48" s="17">
        <v>43572</v>
      </c>
      <c r="H48" s="35">
        <v>1</v>
      </c>
      <c r="I48" s="12"/>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row>
    <row r="49" spans="1:65" s="1" customFormat="1" ht="30" customHeight="1" x14ac:dyDescent="0.25">
      <c r="A49" s="65"/>
      <c r="C49" s="22" t="s">
        <v>19</v>
      </c>
      <c r="D49" s="22" t="s">
        <v>55</v>
      </c>
      <c r="E49" s="48"/>
      <c r="F49" s="16">
        <v>0</v>
      </c>
      <c r="G49" s="17">
        <f>WORKDAY(G48,H48,'JOUR FERIE'!$B$2:$B$12)</f>
        <v>43573</v>
      </c>
      <c r="H49" s="35">
        <v>2</v>
      </c>
      <c r="I49" s="12"/>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row>
    <row r="50" spans="1:65" s="1" customFormat="1" ht="30" customHeight="1" x14ac:dyDescent="0.25">
      <c r="A50" s="65"/>
      <c r="C50" s="22" t="s">
        <v>23</v>
      </c>
      <c r="D50" s="22" t="s">
        <v>56</v>
      </c>
      <c r="E50" s="48"/>
      <c r="F50" s="16">
        <v>0</v>
      </c>
      <c r="G50" s="17">
        <f>WORKDAY(G49,H49,'JOUR FERIE'!$B$2:$B$12)</f>
        <v>43578</v>
      </c>
      <c r="H50" s="35">
        <v>1</v>
      </c>
      <c r="I50" s="12"/>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row>
    <row r="51" spans="1:65" s="1" customFormat="1" ht="30" customHeight="1" x14ac:dyDescent="0.25">
      <c r="A51" s="65"/>
      <c r="C51" s="22" t="s">
        <v>21</v>
      </c>
      <c r="D51" s="22" t="s">
        <v>58</v>
      </c>
      <c r="E51" s="48"/>
      <c r="F51" s="16">
        <v>0</v>
      </c>
      <c r="G51" s="17">
        <f>WORKDAY(G50,H50,'JOUR FERIE'!$B$2:$B$12)</f>
        <v>43579</v>
      </c>
      <c r="H51" s="35">
        <v>1</v>
      </c>
      <c r="I51" s="12"/>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row>
    <row r="52" spans="1:65" s="1" customFormat="1" ht="30" customHeight="1" x14ac:dyDescent="0.25">
      <c r="A52" s="65" t="s">
        <v>26</v>
      </c>
      <c r="C52" s="22" t="s">
        <v>24</v>
      </c>
      <c r="D52" s="22" t="s">
        <v>57</v>
      </c>
      <c r="E52" s="48"/>
      <c r="F52" s="16">
        <v>0</v>
      </c>
      <c r="G52" s="17">
        <f>WORKDAY(G51,H51,'JOUR FERIE'!$B$2:$B$12)</f>
        <v>43580</v>
      </c>
      <c r="H52" s="35">
        <v>5</v>
      </c>
      <c r="I52" s="12"/>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row>
    <row r="53" spans="1:65" s="1" customFormat="1" ht="30" customHeight="1" x14ac:dyDescent="0.25">
      <c r="A53" s="65"/>
      <c r="C53" s="22" t="s">
        <v>25</v>
      </c>
      <c r="D53" s="22" t="s">
        <v>59</v>
      </c>
      <c r="E53" s="48"/>
      <c r="F53" s="16">
        <v>0</v>
      </c>
      <c r="G53" s="17">
        <f>WORKDAY(G52,H52,'JOUR FERIE'!$B$2:$B$12)</f>
        <v>43588</v>
      </c>
      <c r="H53" s="35">
        <v>3</v>
      </c>
      <c r="I53" s="12"/>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row>
    <row r="54" spans="1:65" s="1" customFormat="1" ht="30" customHeight="1" x14ac:dyDescent="0.25">
      <c r="A54" s="65" t="s">
        <v>32</v>
      </c>
      <c r="C54" s="22" t="s">
        <v>27</v>
      </c>
      <c r="D54" s="22" t="s">
        <v>60</v>
      </c>
      <c r="E54" s="48"/>
      <c r="F54" s="16">
        <v>0</v>
      </c>
      <c r="G54" s="17">
        <f>WORKDAY(G53,H53,'JOUR FERIE'!$B$2:$B$12)</f>
        <v>43594</v>
      </c>
      <c r="H54" s="35">
        <v>2</v>
      </c>
      <c r="I54" s="12"/>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row>
    <row r="55" spans="1:65" s="1" customFormat="1" ht="30" customHeight="1" x14ac:dyDescent="0.25">
      <c r="A55" s="65"/>
      <c r="C55" s="22" t="s">
        <v>28</v>
      </c>
      <c r="D55" s="22" t="s">
        <v>60</v>
      </c>
      <c r="E55" s="48"/>
      <c r="F55" s="16">
        <v>0</v>
      </c>
      <c r="G55" s="17">
        <f>WORKDAY(G54,H54,'JOUR FERIE'!$B$2:$B$12)</f>
        <v>43598</v>
      </c>
      <c r="H55" s="35">
        <v>2</v>
      </c>
      <c r="I55" s="12"/>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row>
    <row r="56" spans="1:65" s="1" customFormat="1" ht="30" customHeight="1" x14ac:dyDescent="0.25">
      <c r="A56" s="65"/>
      <c r="C56" s="22" t="s">
        <v>29</v>
      </c>
      <c r="D56" s="22" t="s">
        <v>60</v>
      </c>
      <c r="E56" s="48"/>
      <c r="F56" s="16">
        <v>0</v>
      </c>
      <c r="G56" s="17">
        <f>WORKDAY(G55,H55,'JOUR FERIE'!$B$2:$B$12)</f>
        <v>43600</v>
      </c>
      <c r="H56" s="35">
        <v>2</v>
      </c>
      <c r="I56" s="12"/>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row>
    <row r="57" spans="1:65" s="1" customFormat="1" ht="30" customHeight="1" x14ac:dyDescent="0.25">
      <c r="A57" s="65"/>
      <c r="C57" s="22" t="s">
        <v>30</v>
      </c>
      <c r="D57" s="22" t="s">
        <v>60</v>
      </c>
      <c r="E57" s="48"/>
      <c r="F57" s="16">
        <v>0</v>
      </c>
      <c r="G57" s="17">
        <f>WORKDAY(G56,H56,'JOUR FERIE'!$B$2:$B$12)</f>
        <v>43602</v>
      </c>
      <c r="H57" s="35">
        <v>2</v>
      </c>
      <c r="I57" s="12"/>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row>
    <row r="58" spans="1:65" s="1" customFormat="1" ht="30" customHeight="1" x14ac:dyDescent="0.25">
      <c r="A58" s="65"/>
      <c r="C58" s="22" t="s">
        <v>31</v>
      </c>
      <c r="D58" s="22" t="s">
        <v>60</v>
      </c>
      <c r="E58" s="48"/>
      <c r="F58" s="16">
        <v>0</v>
      </c>
      <c r="G58" s="17">
        <f>WORKDAY(G57,H57,'JOUR FERIE'!$B$2:$B$12)</f>
        <v>43606</v>
      </c>
      <c r="H58" s="35">
        <v>2</v>
      </c>
      <c r="I58" s="12"/>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row>
    <row r="59" spans="1:65" s="1" customFormat="1" ht="30" customHeight="1" x14ac:dyDescent="0.25">
      <c r="A59" s="65" t="s">
        <v>37</v>
      </c>
      <c r="C59" s="22" t="s">
        <v>33</v>
      </c>
      <c r="D59" s="22" t="s">
        <v>61</v>
      </c>
      <c r="E59" s="48"/>
      <c r="F59" s="16">
        <v>0</v>
      </c>
      <c r="G59" s="17">
        <f>WORKDAY(G58,H58,'JOUR FERIE'!$B$2:$B$12)</f>
        <v>43608</v>
      </c>
      <c r="H59" s="35">
        <v>8</v>
      </c>
      <c r="I59" s="12"/>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row>
    <row r="60" spans="1:65" s="1" customFormat="1" ht="30" customHeight="1" x14ac:dyDescent="0.25">
      <c r="A60" s="65"/>
      <c r="C60" s="22" t="s">
        <v>34</v>
      </c>
      <c r="D60" s="22" t="s">
        <v>61</v>
      </c>
      <c r="E60" s="48"/>
      <c r="F60" s="16">
        <v>0</v>
      </c>
      <c r="G60" s="17">
        <f>WORKDAY(G59,H59,'JOUR FERIE'!$B$2:$B$12)</f>
        <v>43621</v>
      </c>
      <c r="H60" s="35">
        <v>8</v>
      </c>
      <c r="I60" s="12"/>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row>
    <row r="61" spans="1:65" s="1" customFormat="1" ht="30" customHeight="1" x14ac:dyDescent="0.25">
      <c r="A61" s="65"/>
      <c r="C61" s="22" t="s">
        <v>35</v>
      </c>
      <c r="D61" s="22" t="s">
        <v>61</v>
      </c>
      <c r="E61" s="48"/>
      <c r="F61" s="16">
        <v>0</v>
      </c>
      <c r="G61" s="17">
        <f>WORKDAY(G60,H60,'JOUR FERIE'!$B$2:$B$12)</f>
        <v>43634</v>
      </c>
      <c r="H61" s="35">
        <v>5</v>
      </c>
      <c r="I61" s="12"/>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row>
    <row r="62" spans="1:65" s="1" customFormat="1" ht="30" customHeight="1" x14ac:dyDescent="0.25">
      <c r="A62" s="65"/>
      <c r="C62" s="22" t="s">
        <v>36</v>
      </c>
      <c r="D62" s="22" t="s">
        <v>61</v>
      </c>
      <c r="E62" s="48"/>
      <c r="F62" s="16">
        <v>0</v>
      </c>
      <c r="G62" s="17">
        <f>WORKDAY(G61,H61,'JOUR FERIE'!$B$2:$B$12)</f>
        <v>43641</v>
      </c>
      <c r="H62" s="35">
        <v>2</v>
      </c>
      <c r="I62" s="12"/>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row>
    <row r="63" spans="1:65" s="1" customFormat="1" ht="30" customHeight="1" x14ac:dyDescent="0.25">
      <c r="A63" s="65" t="s">
        <v>41</v>
      </c>
      <c r="C63" s="22" t="s">
        <v>38</v>
      </c>
      <c r="D63" s="22" t="s">
        <v>60</v>
      </c>
      <c r="E63" s="48"/>
      <c r="F63" s="16">
        <v>0</v>
      </c>
      <c r="G63" s="17">
        <f>WORKDAY(G62,H62,'JOUR FERIE'!$B$2:$B$12)</f>
        <v>43643</v>
      </c>
      <c r="H63" s="35">
        <v>2</v>
      </c>
      <c r="I63" s="12"/>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row>
    <row r="64" spans="1:65" s="1" customFormat="1" ht="30" customHeight="1" x14ac:dyDescent="0.25">
      <c r="A64" s="65"/>
      <c r="C64" s="22" t="s">
        <v>39</v>
      </c>
      <c r="D64" s="22" t="s">
        <v>62</v>
      </c>
      <c r="E64" s="48"/>
      <c r="F64" s="16">
        <v>0</v>
      </c>
      <c r="G64" s="17">
        <f>WORKDAY(G63,H63,'JOUR FERIE'!$B$2:$B$12)</f>
        <v>43647</v>
      </c>
      <c r="H64" s="35">
        <v>5</v>
      </c>
      <c r="I64" s="12"/>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row>
    <row r="65" spans="1:65" s="1" customFormat="1" ht="30" customHeight="1" x14ac:dyDescent="0.25">
      <c r="A65" s="65"/>
      <c r="C65" s="22" t="s">
        <v>40</v>
      </c>
      <c r="D65" s="22" t="s">
        <v>63</v>
      </c>
      <c r="E65" s="48"/>
      <c r="F65" s="16">
        <v>0</v>
      </c>
      <c r="G65" s="17">
        <f>WORKDAY(G64,H64,'JOUR FERIE'!$B$2:$B$12)</f>
        <v>43654</v>
      </c>
      <c r="H65" s="35">
        <v>1</v>
      </c>
      <c r="I65" s="12"/>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row>
    <row r="66" spans="1:65" s="1" customFormat="1" ht="30" customHeight="1" x14ac:dyDescent="0.25">
      <c r="A66" s="6"/>
      <c r="B66" s="22"/>
      <c r="C66" s="22"/>
      <c r="D66" s="22"/>
      <c r="E66" s="48"/>
      <c r="F66" s="16"/>
      <c r="G66" s="17"/>
      <c r="H66" s="35"/>
      <c r="I66" s="12"/>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row>
    <row r="67" spans="1:65" s="1" customFormat="1" ht="30" customHeight="1" x14ac:dyDescent="0.4">
      <c r="A67" s="7"/>
      <c r="B67" s="49" t="s">
        <v>44</v>
      </c>
      <c r="C67" s="49"/>
      <c r="D67" s="40"/>
      <c r="E67" s="48"/>
      <c r="F67" s="16"/>
      <c r="G67" s="17"/>
      <c r="H67" s="35"/>
      <c r="I67" s="12"/>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row>
    <row r="68" spans="1:65" s="1" customFormat="1" ht="30" customHeight="1" x14ac:dyDescent="0.25">
      <c r="A68" s="65" t="s">
        <v>22</v>
      </c>
      <c r="C68" s="22" t="s">
        <v>18</v>
      </c>
      <c r="D68" s="22" t="s">
        <v>54</v>
      </c>
      <c r="E68" s="48"/>
      <c r="F68" s="16">
        <v>0</v>
      </c>
      <c r="G68" s="17">
        <v>43572</v>
      </c>
      <c r="H68" s="35">
        <v>1</v>
      </c>
      <c r="I68" s="12"/>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row>
    <row r="69" spans="1:65" s="1" customFormat="1" ht="30" customHeight="1" x14ac:dyDescent="0.25">
      <c r="A69" s="65"/>
      <c r="C69" s="22" t="s">
        <v>19</v>
      </c>
      <c r="D69" s="22" t="s">
        <v>55</v>
      </c>
      <c r="E69" s="48"/>
      <c r="F69" s="16">
        <v>0</v>
      </c>
      <c r="G69" s="17">
        <f>WORKDAY(G68,H68,'JOUR FERIE'!$B$2:$B$12)</f>
        <v>43573</v>
      </c>
      <c r="H69" s="35">
        <v>2</v>
      </c>
      <c r="I69" s="12"/>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row>
    <row r="70" spans="1:65" s="1" customFormat="1" ht="30" customHeight="1" x14ac:dyDescent="0.25">
      <c r="A70" s="65"/>
      <c r="C70" s="22" t="s">
        <v>23</v>
      </c>
      <c r="D70" s="22" t="s">
        <v>56</v>
      </c>
      <c r="E70" s="48"/>
      <c r="F70" s="16">
        <v>0</v>
      </c>
      <c r="G70" s="17">
        <f>WORKDAY(G69,H69,'JOUR FERIE'!$B$2:$B$12)</f>
        <v>43578</v>
      </c>
      <c r="H70" s="35">
        <v>1</v>
      </c>
      <c r="I70" s="12"/>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row>
    <row r="71" spans="1:65" s="1" customFormat="1" ht="30" customHeight="1" x14ac:dyDescent="0.25">
      <c r="A71" s="65"/>
      <c r="C71" s="22" t="s">
        <v>21</v>
      </c>
      <c r="D71" s="22" t="s">
        <v>58</v>
      </c>
      <c r="E71" s="48"/>
      <c r="F71" s="16">
        <v>0</v>
      </c>
      <c r="G71" s="17">
        <f>WORKDAY(G70,H70,'JOUR FERIE'!$B$2:$B$12)</f>
        <v>43579</v>
      </c>
      <c r="H71" s="35">
        <v>1</v>
      </c>
      <c r="I71" s="12"/>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row>
    <row r="72" spans="1:65" s="1" customFormat="1" ht="30" customHeight="1" x14ac:dyDescent="0.25">
      <c r="A72" s="65" t="s">
        <v>26</v>
      </c>
      <c r="C72" s="22" t="s">
        <v>24</v>
      </c>
      <c r="D72" s="22" t="s">
        <v>57</v>
      </c>
      <c r="E72" s="48"/>
      <c r="F72" s="16">
        <v>0</v>
      </c>
      <c r="G72" s="17">
        <f>WORKDAY(G71,H71,'JOUR FERIE'!$B$2:$B$12)</f>
        <v>43580</v>
      </c>
      <c r="H72" s="35">
        <v>5</v>
      </c>
      <c r="I72" s="12"/>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row>
    <row r="73" spans="1:65" s="1" customFormat="1" ht="30" customHeight="1" x14ac:dyDescent="0.25">
      <c r="A73" s="65"/>
      <c r="C73" s="22" t="s">
        <v>25</v>
      </c>
      <c r="D73" s="22" t="s">
        <v>59</v>
      </c>
      <c r="E73" s="48"/>
      <c r="F73" s="16">
        <v>0</v>
      </c>
      <c r="G73" s="17">
        <f>WORKDAY(G72,H72,'JOUR FERIE'!$B$2:$B$12)</f>
        <v>43588</v>
      </c>
      <c r="H73" s="35">
        <v>3</v>
      </c>
      <c r="I73" s="12"/>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row>
    <row r="74" spans="1:65" s="1" customFormat="1" ht="30" customHeight="1" x14ac:dyDescent="0.25">
      <c r="A74" s="65" t="s">
        <v>32</v>
      </c>
      <c r="C74" s="22" t="s">
        <v>27</v>
      </c>
      <c r="D74" s="22" t="s">
        <v>60</v>
      </c>
      <c r="E74" s="48"/>
      <c r="F74" s="16">
        <v>0</v>
      </c>
      <c r="G74" s="17">
        <f>WORKDAY(G73,H73,'JOUR FERIE'!$B$2:$B$12)</f>
        <v>43594</v>
      </c>
      <c r="H74" s="35">
        <v>2</v>
      </c>
      <c r="I74" s="12"/>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row>
    <row r="75" spans="1:65" s="1" customFormat="1" ht="30" customHeight="1" x14ac:dyDescent="0.25">
      <c r="A75" s="65"/>
      <c r="C75" s="22" t="s">
        <v>28</v>
      </c>
      <c r="D75" s="22" t="s">
        <v>60</v>
      </c>
      <c r="E75" s="48"/>
      <c r="F75" s="16">
        <v>0</v>
      </c>
      <c r="G75" s="17">
        <f>WORKDAY(G74,H74,'JOUR FERIE'!$B$2:$B$12)</f>
        <v>43598</v>
      </c>
      <c r="H75" s="35">
        <v>2</v>
      </c>
      <c r="I75" s="12"/>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row>
    <row r="76" spans="1:65" s="1" customFormat="1" ht="30" customHeight="1" x14ac:dyDescent="0.25">
      <c r="A76" s="65"/>
      <c r="C76" s="22" t="s">
        <v>29</v>
      </c>
      <c r="D76" s="22" t="s">
        <v>60</v>
      </c>
      <c r="E76" s="48"/>
      <c r="F76" s="16">
        <v>0</v>
      </c>
      <c r="G76" s="17">
        <f>WORKDAY(G75,H75,'JOUR FERIE'!$B$2:$B$12)</f>
        <v>43600</v>
      </c>
      <c r="H76" s="35">
        <v>2</v>
      </c>
      <c r="I76" s="12"/>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row>
    <row r="77" spans="1:65" s="1" customFormat="1" ht="30" customHeight="1" x14ac:dyDescent="0.25">
      <c r="A77" s="65"/>
      <c r="C77" s="22" t="s">
        <v>30</v>
      </c>
      <c r="D77" s="22" t="s">
        <v>60</v>
      </c>
      <c r="E77" s="48"/>
      <c r="F77" s="16">
        <v>0</v>
      </c>
      <c r="G77" s="17">
        <f>WORKDAY(G76,H76,'JOUR FERIE'!$B$2:$B$12)</f>
        <v>43602</v>
      </c>
      <c r="H77" s="35">
        <v>2</v>
      </c>
      <c r="I77" s="12"/>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c r="BA77" s="20"/>
      <c r="BB77" s="20"/>
      <c r="BC77" s="20"/>
      <c r="BD77" s="20"/>
      <c r="BE77" s="20"/>
      <c r="BF77" s="20"/>
      <c r="BG77" s="20"/>
      <c r="BH77" s="20"/>
      <c r="BI77" s="20"/>
      <c r="BJ77" s="20"/>
      <c r="BK77" s="20"/>
      <c r="BL77" s="20"/>
      <c r="BM77" s="20"/>
    </row>
    <row r="78" spans="1:65" s="1" customFormat="1" ht="30" customHeight="1" x14ac:dyDescent="0.25">
      <c r="A78" s="65"/>
      <c r="C78" s="22" t="s">
        <v>31</v>
      </c>
      <c r="D78" s="22" t="s">
        <v>60</v>
      </c>
      <c r="E78" s="48"/>
      <c r="F78" s="16">
        <v>0</v>
      </c>
      <c r="G78" s="17">
        <f>WORKDAY(G77,H77,'JOUR FERIE'!$B$2:$B$12)</f>
        <v>43606</v>
      </c>
      <c r="H78" s="35">
        <v>2</v>
      </c>
      <c r="I78" s="12"/>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row>
    <row r="79" spans="1:65" s="1" customFormat="1" ht="30" customHeight="1" x14ac:dyDescent="0.25">
      <c r="A79" s="65" t="s">
        <v>37</v>
      </c>
      <c r="C79" s="22" t="s">
        <v>33</v>
      </c>
      <c r="D79" s="22" t="s">
        <v>61</v>
      </c>
      <c r="E79" s="48"/>
      <c r="F79" s="16">
        <v>0</v>
      </c>
      <c r="G79" s="17">
        <f>WORKDAY(G78,H78,'JOUR FERIE'!$B$2:$B$12)</f>
        <v>43608</v>
      </c>
      <c r="H79" s="35">
        <v>8</v>
      </c>
      <c r="I79" s="12"/>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c r="BA79" s="20"/>
      <c r="BB79" s="20"/>
      <c r="BC79" s="20"/>
      <c r="BD79" s="20"/>
      <c r="BE79" s="20"/>
      <c r="BF79" s="20"/>
      <c r="BG79" s="20"/>
      <c r="BH79" s="20"/>
      <c r="BI79" s="20"/>
      <c r="BJ79" s="20"/>
      <c r="BK79" s="20"/>
      <c r="BL79" s="20"/>
      <c r="BM79" s="20"/>
    </row>
    <row r="80" spans="1:65" s="1" customFormat="1" ht="30" customHeight="1" x14ac:dyDescent="0.25">
      <c r="A80" s="65"/>
      <c r="C80" s="22" t="s">
        <v>34</v>
      </c>
      <c r="D80" s="22" t="s">
        <v>61</v>
      </c>
      <c r="E80" s="48"/>
      <c r="F80" s="16">
        <v>0</v>
      </c>
      <c r="G80" s="17">
        <f>WORKDAY(G79,H79,'JOUR FERIE'!$B$2:$B$12)</f>
        <v>43621</v>
      </c>
      <c r="H80" s="35">
        <v>8</v>
      </c>
      <c r="I80" s="12"/>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c r="AY80" s="20"/>
      <c r="AZ80" s="20"/>
      <c r="BA80" s="20"/>
      <c r="BB80" s="20"/>
      <c r="BC80" s="20"/>
      <c r="BD80" s="20"/>
      <c r="BE80" s="20"/>
      <c r="BF80" s="20"/>
      <c r="BG80" s="20"/>
      <c r="BH80" s="20"/>
      <c r="BI80" s="20"/>
      <c r="BJ80" s="20"/>
      <c r="BK80" s="20"/>
      <c r="BL80" s="20"/>
      <c r="BM80" s="20"/>
    </row>
    <row r="81" spans="1:65" s="1" customFormat="1" ht="30" customHeight="1" x14ac:dyDescent="0.25">
      <c r="A81" s="65"/>
      <c r="C81" s="22" t="s">
        <v>35</v>
      </c>
      <c r="D81" s="22" t="s">
        <v>61</v>
      </c>
      <c r="E81" s="48"/>
      <c r="F81" s="16">
        <v>0</v>
      </c>
      <c r="G81" s="17">
        <f>WORKDAY(G80,H80,'JOUR FERIE'!$B$2:$B$12)</f>
        <v>43634</v>
      </c>
      <c r="H81" s="35">
        <v>5</v>
      </c>
      <c r="I81" s="12"/>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c r="AY81" s="20"/>
      <c r="AZ81" s="20"/>
      <c r="BA81" s="20"/>
      <c r="BB81" s="20"/>
      <c r="BC81" s="20"/>
      <c r="BD81" s="20"/>
      <c r="BE81" s="20"/>
      <c r="BF81" s="20"/>
      <c r="BG81" s="20"/>
      <c r="BH81" s="20"/>
      <c r="BI81" s="20"/>
      <c r="BJ81" s="20"/>
      <c r="BK81" s="20"/>
      <c r="BL81" s="20"/>
      <c r="BM81" s="20"/>
    </row>
    <row r="82" spans="1:65" s="1" customFormat="1" ht="30" customHeight="1" x14ac:dyDescent="0.25">
      <c r="A82" s="65"/>
      <c r="C82" s="22" t="s">
        <v>36</v>
      </c>
      <c r="D82" s="22" t="s">
        <v>61</v>
      </c>
      <c r="E82" s="48"/>
      <c r="F82" s="16">
        <v>0</v>
      </c>
      <c r="G82" s="17">
        <f>WORKDAY(G81,H81,'JOUR FERIE'!$B$2:$B$12)</f>
        <v>43641</v>
      </c>
      <c r="H82" s="35">
        <v>2</v>
      </c>
      <c r="I82" s="12"/>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c r="AY82" s="20"/>
      <c r="AZ82" s="20"/>
      <c r="BA82" s="20"/>
      <c r="BB82" s="20"/>
      <c r="BC82" s="20"/>
      <c r="BD82" s="20"/>
      <c r="BE82" s="20"/>
      <c r="BF82" s="20"/>
      <c r="BG82" s="20"/>
      <c r="BH82" s="20"/>
      <c r="BI82" s="20"/>
      <c r="BJ82" s="20"/>
      <c r="BK82" s="20"/>
      <c r="BL82" s="20"/>
      <c r="BM82" s="20"/>
    </row>
    <row r="83" spans="1:65" s="1" customFormat="1" ht="30" customHeight="1" x14ac:dyDescent="0.25">
      <c r="A83" s="65" t="s">
        <v>41</v>
      </c>
      <c r="C83" s="22" t="s">
        <v>38</v>
      </c>
      <c r="D83" s="22" t="s">
        <v>60</v>
      </c>
      <c r="E83" s="48"/>
      <c r="F83" s="16">
        <v>0</v>
      </c>
      <c r="G83" s="17">
        <f>WORKDAY(G82,H82,'JOUR FERIE'!$B$2:$B$12)</f>
        <v>43643</v>
      </c>
      <c r="H83" s="35">
        <v>2</v>
      </c>
      <c r="I83" s="12"/>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c r="AY83" s="20"/>
      <c r="AZ83" s="20"/>
      <c r="BA83" s="20"/>
      <c r="BB83" s="20"/>
      <c r="BC83" s="20"/>
      <c r="BD83" s="20"/>
      <c r="BE83" s="20"/>
      <c r="BF83" s="20"/>
      <c r="BG83" s="20"/>
      <c r="BH83" s="20"/>
      <c r="BI83" s="20"/>
      <c r="BJ83" s="20"/>
      <c r="BK83" s="20"/>
      <c r="BL83" s="20"/>
      <c r="BM83" s="20"/>
    </row>
    <row r="84" spans="1:65" s="1" customFormat="1" ht="30" customHeight="1" x14ac:dyDescent="0.25">
      <c r="A84" s="65"/>
      <c r="C84" s="22" t="s">
        <v>39</v>
      </c>
      <c r="D84" s="22" t="s">
        <v>62</v>
      </c>
      <c r="E84" s="48"/>
      <c r="F84" s="16">
        <v>0</v>
      </c>
      <c r="G84" s="17">
        <f>WORKDAY(G83,H83,'JOUR FERIE'!$B$2:$B$12)</f>
        <v>43647</v>
      </c>
      <c r="H84" s="35">
        <v>5</v>
      </c>
      <c r="I84" s="12"/>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c r="AY84" s="20"/>
      <c r="AZ84" s="20"/>
      <c r="BA84" s="20"/>
      <c r="BB84" s="20"/>
      <c r="BC84" s="20"/>
      <c r="BD84" s="20"/>
      <c r="BE84" s="20"/>
      <c r="BF84" s="20"/>
      <c r="BG84" s="20"/>
      <c r="BH84" s="20"/>
      <c r="BI84" s="20"/>
      <c r="BJ84" s="20"/>
      <c r="BK84" s="20"/>
      <c r="BL84" s="20"/>
      <c r="BM84" s="20"/>
    </row>
    <row r="85" spans="1:65" s="1" customFormat="1" ht="30" customHeight="1" x14ac:dyDescent="0.25">
      <c r="A85" s="65"/>
      <c r="C85" s="22" t="s">
        <v>40</v>
      </c>
      <c r="D85" s="22" t="s">
        <v>63</v>
      </c>
      <c r="E85" s="48"/>
      <c r="F85" s="16">
        <v>0</v>
      </c>
      <c r="G85" s="17">
        <f>WORKDAY(G84,H84,'JOUR FERIE'!$B$2:$B$12)</f>
        <v>43654</v>
      </c>
      <c r="H85" s="35">
        <v>1</v>
      </c>
      <c r="I85" s="12"/>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c r="AY85" s="20"/>
      <c r="AZ85" s="20"/>
      <c r="BA85" s="20"/>
      <c r="BB85" s="20"/>
      <c r="BC85" s="20"/>
      <c r="BD85" s="20"/>
      <c r="BE85" s="20"/>
      <c r="BF85" s="20"/>
      <c r="BG85" s="20"/>
      <c r="BH85" s="20"/>
      <c r="BI85" s="20"/>
      <c r="BJ85" s="20"/>
      <c r="BK85" s="20"/>
      <c r="BL85" s="20"/>
      <c r="BM85" s="20"/>
    </row>
    <row r="86" spans="1:65" s="1" customFormat="1" ht="30" customHeight="1" x14ac:dyDescent="0.25">
      <c r="A86" s="6"/>
      <c r="B86" s="24"/>
      <c r="C86" s="24"/>
      <c r="D86" s="24"/>
      <c r="E86" s="48"/>
      <c r="F86" s="16"/>
      <c r="G86" s="17"/>
      <c r="H86" s="35"/>
      <c r="I86" s="12"/>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c r="AY86" s="20"/>
      <c r="AZ86" s="20"/>
      <c r="BA86" s="20"/>
      <c r="BB86" s="20"/>
      <c r="BC86" s="20"/>
      <c r="BD86" s="20"/>
      <c r="BE86" s="20"/>
      <c r="BF86" s="20"/>
      <c r="BG86" s="20"/>
      <c r="BH86" s="20"/>
      <c r="BI86" s="20"/>
      <c r="BJ86" s="20"/>
      <c r="BK86" s="20"/>
      <c r="BL86" s="20"/>
      <c r="BM86" s="20"/>
    </row>
    <row r="87" spans="1:65" s="1" customFormat="1" ht="30" customHeight="1" x14ac:dyDescent="0.4">
      <c r="A87" s="7" t="s">
        <v>6</v>
      </c>
      <c r="B87" s="49" t="s">
        <v>45</v>
      </c>
      <c r="C87" s="49"/>
      <c r="D87" s="40"/>
      <c r="E87" s="48"/>
      <c r="F87" s="16"/>
      <c r="G87" s="17"/>
      <c r="H87" s="35"/>
      <c r="I87" s="12"/>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c r="AY87" s="20"/>
      <c r="AZ87" s="20"/>
      <c r="BA87" s="20"/>
      <c r="BB87" s="20"/>
      <c r="BC87" s="20"/>
      <c r="BD87" s="20"/>
      <c r="BE87" s="20"/>
      <c r="BF87" s="20"/>
      <c r="BG87" s="20"/>
      <c r="BH87" s="20"/>
      <c r="BI87" s="20"/>
      <c r="BJ87" s="20"/>
      <c r="BK87" s="20"/>
      <c r="BL87" s="20"/>
      <c r="BM87" s="20"/>
    </row>
    <row r="88" spans="1:65" s="1" customFormat="1" ht="30" customHeight="1" x14ac:dyDescent="0.25">
      <c r="A88" s="65" t="s">
        <v>22</v>
      </c>
      <c r="C88" s="22" t="s">
        <v>18</v>
      </c>
      <c r="D88" s="22" t="s">
        <v>54</v>
      </c>
      <c r="E88" s="48"/>
      <c r="F88" s="16">
        <v>0</v>
      </c>
      <c r="G88" s="17">
        <v>43572</v>
      </c>
      <c r="H88" s="35">
        <v>1</v>
      </c>
      <c r="I88" s="12"/>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c r="AY88" s="20"/>
      <c r="AZ88" s="20"/>
      <c r="BA88" s="20"/>
      <c r="BB88" s="20"/>
      <c r="BC88" s="20"/>
      <c r="BD88" s="20"/>
      <c r="BE88" s="20"/>
      <c r="BF88" s="20"/>
      <c r="BG88" s="20"/>
      <c r="BH88" s="20"/>
      <c r="BI88" s="20"/>
      <c r="BJ88" s="20"/>
      <c r="BK88" s="20"/>
      <c r="BL88" s="20"/>
      <c r="BM88" s="20"/>
    </row>
    <row r="89" spans="1:65" s="1" customFormat="1" ht="30" customHeight="1" x14ac:dyDescent="0.25">
      <c r="A89" s="65"/>
      <c r="C89" s="22" t="s">
        <v>19</v>
      </c>
      <c r="D89" s="22" t="s">
        <v>55</v>
      </c>
      <c r="E89" s="48"/>
      <c r="F89" s="16">
        <v>0</v>
      </c>
      <c r="G89" s="17">
        <f>WORKDAY(G88,H88,'JOUR FERIE'!$B$2:$B$12)</f>
        <v>43573</v>
      </c>
      <c r="H89" s="35">
        <v>2</v>
      </c>
      <c r="I89" s="12"/>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c r="AY89" s="20"/>
      <c r="AZ89" s="20"/>
      <c r="BA89" s="20"/>
      <c r="BB89" s="20"/>
      <c r="BC89" s="20"/>
      <c r="BD89" s="20"/>
      <c r="BE89" s="20"/>
      <c r="BF89" s="20"/>
      <c r="BG89" s="20"/>
      <c r="BH89" s="20"/>
      <c r="BI89" s="20"/>
      <c r="BJ89" s="20"/>
      <c r="BK89" s="20"/>
      <c r="BL89" s="20"/>
      <c r="BM89" s="20"/>
    </row>
    <row r="90" spans="1:65" s="1" customFormat="1" ht="30" customHeight="1" x14ac:dyDescent="0.25">
      <c r="A90" s="65"/>
      <c r="C90" s="22" t="s">
        <v>23</v>
      </c>
      <c r="D90" s="22" t="s">
        <v>56</v>
      </c>
      <c r="E90" s="48"/>
      <c r="F90" s="16">
        <v>0</v>
      </c>
      <c r="G90" s="17">
        <f>WORKDAY(G89,H89,'JOUR FERIE'!$B$2:$B$12)</f>
        <v>43578</v>
      </c>
      <c r="H90" s="35">
        <v>1</v>
      </c>
      <c r="I90" s="12"/>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c r="AY90" s="20"/>
      <c r="AZ90" s="20"/>
      <c r="BA90" s="20"/>
      <c r="BB90" s="20"/>
      <c r="BC90" s="20"/>
      <c r="BD90" s="20"/>
      <c r="BE90" s="20"/>
      <c r="BF90" s="20"/>
      <c r="BG90" s="20"/>
      <c r="BH90" s="20"/>
      <c r="BI90" s="20"/>
      <c r="BJ90" s="20"/>
      <c r="BK90" s="20"/>
      <c r="BL90" s="20"/>
      <c r="BM90" s="20"/>
    </row>
    <row r="91" spans="1:65" s="1" customFormat="1" ht="30" customHeight="1" x14ac:dyDescent="0.25">
      <c r="A91" s="65"/>
      <c r="C91" s="22" t="s">
        <v>21</v>
      </c>
      <c r="D91" s="22" t="s">
        <v>58</v>
      </c>
      <c r="E91" s="48"/>
      <c r="F91" s="16">
        <v>0</v>
      </c>
      <c r="G91" s="17">
        <f>WORKDAY(G90,H90,'JOUR FERIE'!$B$2:$B$12)</f>
        <v>43579</v>
      </c>
      <c r="H91" s="35">
        <v>1</v>
      </c>
      <c r="I91" s="12"/>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c r="AY91" s="20"/>
      <c r="AZ91" s="20"/>
      <c r="BA91" s="20"/>
      <c r="BB91" s="20"/>
      <c r="BC91" s="20"/>
      <c r="BD91" s="20"/>
      <c r="BE91" s="20"/>
      <c r="BF91" s="20"/>
      <c r="BG91" s="20"/>
      <c r="BH91" s="20"/>
      <c r="BI91" s="20"/>
      <c r="BJ91" s="20"/>
      <c r="BK91" s="20"/>
      <c r="BL91" s="20"/>
      <c r="BM91" s="20"/>
    </row>
    <row r="92" spans="1:65" s="1" customFormat="1" ht="30" customHeight="1" x14ac:dyDescent="0.25">
      <c r="A92" s="65" t="s">
        <v>26</v>
      </c>
      <c r="C92" s="22" t="s">
        <v>24</v>
      </c>
      <c r="D92" s="22" t="s">
        <v>57</v>
      </c>
      <c r="E92" s="48"/>
      <c r="F92" s="16">
        <v>0</v>
      </c>
      <c r="G92" s="17">
        <f>WORKDAY(G91,H91,'JOUR FERIE'!$B$2:$B$12)</f>
        <v>43580</v>
      </c>
      <c r="H92" s="35">
        <v>5</v>
      </c>
      <c r="I92" s="12"/>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c r="AY92" s="20"/>
      <c r="AZ92" s="20"/>
      <c r="BA92" s="20"/>
      <c r="BB92" s="20"/>
      <c r="BC92" s="20"/>
      <c r="BD92" s="20"/>
      <c r="BE92" s="20"/>
      <c r="BF92" s="20"/>
      <c r="BG92" s="20"/>
      <c r="BH92" s="20"/>
      <c r="BI92" s="20"/>
      <c r="BJ92" s="20"/>
      <c r="BK92" s="20"/>
      <c r="BL92" s="20"/>
      <c r="BM92" s="20"/>
    </row>
    <row r="93" spans="1:65" s="1" customFormat="1" ht="30" customHeight="1" x14ac:dyDescent="0.25">
      <c r="A93" s="65"/>
      <c r="C93" s="22" t="s">
        <v>25</v>
      </c>
      <c r="D93" s="22" t="s">
        <v>59</v>
      </c>
      <c r="E93" s="48"/>
      <c r="F93" s="16">
        <v>0</v>
      </c>
      <c r="G93" s="17">
        <f>WORKDAY(G92,H92,'JOUR FERIE'!$B$2:$B$12)</f>
        <v>43588</v>
      </c>
      <c r="H93" s="35">
        <v>3</v>
      </c>
      <c r="I93" s="12"/>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c r="AY93" s="20"/>
      <c r="AZ93" s="20"/>
      <c r="BA93" s="20"/>
      <c r="BB93" s="20"/>
      <c r="BC93" s="20"/>
      <c r="BD93" s="20"/>
      <c r="BE93" s="20"/>
      <c r="BF93" s="20"/>
      <c r="BG93" s="20"/>
      <c r="BH93" s="20"/>
      <c r="BI93" s="20"/>
      <c r="BJ93" s="20"/>
      <c r="BK93" s="20"/>
      <c r="BL93" s="20"/>
      <c r="BM93" s="20"/>
    </row>
    <row r="94" spans="1:65" s="1" customFormat="1" ht="30" customHeight="1" x14ac:dyDescent="0.25">
      <c r="A94" s="65" t="s">
        <v>32</v>
      </c>
      <c r="C94" s="22" t="s">
        <v>27</v>
      </c>
      <c r="D94" s="22" t="s">
        <v>60</v>
      </c>
      <c r="E94" s="48"/>
      <c r="F94" s="16">
        <v>0</v>
      </c>
      <c r="G94" s="17">
        <f>WORKDAY(G93,H93,'JOUR FERIE'!$B$2:$B$12)</f>
        <v>43594</v>
      </c>
      <c r="H94" s="35">
        <v>2</v>
      </c>
      <c r="I94" s="12"/>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c r="AY94" s="20"/>
      <c r="AZ94" s="20"/>
      <c r="BA94" s="20"/>
      <c r="BB94" s="20"/>
      <c r="BC94" s="20"/>
      <c r="BD94" s="20"/>
      <c r="BE94" s="20"/>
      <c r="BF94" s="20"/>
      <c r="BG94" s="20"/>
      <c r="BH94" s="20"/>
      <c r="BI94" s="20"/>
      <c r="BJ94" s="20"/>
      <c r="BK94" s="20"/>
      <c r="BL94" s="20"/>
      <c r="BM94" s="20"/>
    </row>
    <row r="95" spans="1:65" s="1" customFormat="1" ht="30" customHeight="1" x14ac:dyDescent="0.25">
      <c r="A95" s="65"/>
      <c r="C95" s="22" t="s">
        <v>28</v>
      </c>
      <c r="D95" s="22" t="s">
        <v>60</v>
      </c>
      <c r="E95" s="48"/>
      <c r="F95" s="16">
        <v>0</v>
      </c>
      <c r="G95" s="17">
        <f>WORKDAY(G94,H94,'JOUR FERIE'!$B$2:$B$12)</f>
        <v>43598</v>
      </c>
      <c r="H95" s="35">
        <v>2</v>
      </c>
      <c r="I95" s="12"/>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c r="AY95" s="20"/>
      <c r="AZ95" s="20"/>
      <c r="BA95" s="20"/>
      <c r="BB95" s="20"/>
      <c r="BC95" s="20"/>
      <c r="BD95" s="20"/>
      <c r="BE95" s="20"/>
      <c r="BF95" s="20"/>
      <c r="BG95" s="20"/>
      <c r="BH95" s="20"/>
      <c r="BI95" s="20"/>
      <c r="BJ95" s="20"/>
      <c r="BK95" s="20"/>
      <c r="BL95" s="20"/>
      <c r="BM95" s="20"/>
    </row>
    <row r="96" spans="1:65" s="1" customFormat="1" ht="30" customHeight="1" x14ac:dyDescent="0.25">
      <c r="A96" s="65"/>
      <c r="C96" s="22" t="s">
        <v>29</v>
      </c>
      <c r="D96" s="22" t="s">
        <v>60</v>
      </c>
      <c r="E96" s="48"/>
      <c r="F96" s="16">
        <v>0</v>
      </c>
      <c r="G96" s="17">
        <f>WORKDAY(G95,H95,'JOUR FERIE'!$B$2:$B$12)</f>
        <v>43600</v>
      </c>
      <c r="H96" s="35">
        <v>2</v>
      </c>
      <c r="I96" s="12"/>
      <c r="J96" s="20"/>
      <c r="K96" s="20"/>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c r="AY96" s="20"/>
      <c r="AZ96" s="20"/>
      <c r="BA96" s="20"/>
      <c r="BB96" s="20"/>
      <c r="BC96" s="20"/>
      <c r="BD96" s="20"/>
      <c r="BE96" s="20"/>
      <c r="BF96" s="20"/>
      <c r="BG96" s="20"/>
      <c r="BH96" s="20"/>
      <c r="BI96" s="20"/>
      <c r="BJ96" s="20"/>
      <c r="BK96" s="20"/>
      <c r="BL96" s="20"/>
      <c r="BM96" s="20"/>
    </row>
    <row r="97" spans="1:65" s="1" customFormat="1" ht="30" customHeight="1" x14ac:dyDescent="0.25">
      <c r="A97" s="65"/>
      <c r="C97" s="22" t="s">
        <v>30</v>
      </c>
      <c r="D97" s="22" t="s">
        <v>60</v>
      </c>
      <c r="E97" s="48"/>
      <c r="F97" s="16">
        <v>0</v>
      </c>
      <c r="G97" s="17">
        <f>WORKDAY(G96,H96,'JOUR FERIE'!$B$2:$B$12)</f>
        <v>43602</v>
      </c>
      <c r="H97" s="35">
        <v>2</v>
      </c>
      <c r="I97" s="12"/>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c r="AY97" s="20"/>
      <c r="AZ97" s="20"/>
      <c r="BA97" s="20"/>
      <c r="BB97" s="20"/>
      <c r="BC97" s="20"/>
      <c r="BD97" s="20"/>
      <c r="BE97" s="20"/>
      <c r="BF97" s="20"/>
      <c r="BG97" s="20"/>
      <c r="BH97" s="20"/>
      <c r="BI97" s="20"/>
      <c r="BJ97" s="20"/>
      <c r="BK97" s="20"/>
      <c r="BL97" s="20"/>
      <c r="BM97" s="20"/>
    </row>
    <row r="98" spans="1:65" s="1" customFormat="1" ht="30" customHeight="1" x14ac:dyDescent="0.25">
      <c r="A98" s="65"/>
      <c r="C98" s="22" t="s">
        <v>31</v>
      </c>
      <c r="D98" s="22" t="s">
        <v>60</v>
      </c>
      <c r="E98" s="48"/>
      <c r="F98" s="16">
        <v>0</v>
      </c>
      <c r="G98" s="17">
        <f>WORKDAY(G97,H97,'JOUR FERIE'!$B$2:$B$12)</f>
        <v>43606</v>
      </c>
      <c r="H98" s="35">
        <v>2</v>
      </c>
      <c r="I98" s="12"/>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c r="AY98" s="20"/>
      <c r="AZ98" s="20"/>
      <c r="BA98" s="20"/>
      <c r="BB98" s="20"/>
      <c r="BC98" s="20"/>
      <c r="BD98" s="20"/>
      <c r="BE98" s="20"/>
      <c r="BF98" s="20"/>
      <c r="BG98" s="20"/>
      <c r="BH98" s="20"/>
      <c r="BI98" s="20"/>
      <c r="BJ98" s="20"/>
      <c r="BK98" s="20"/>
      <c r="BL98" s="20"/>
      <c r="BM98" s="20"/>
    </row>
    <row r="99" spans="1:65" s="1" customFormat="1" ht="30" customHeight="1" x14ac:dyDescent="0.25">
      <c r="A99" s="65" t="s">
        <v>37</v>
      </c>
      <c r="C99" s="22" t="s">
        <v>33</v>
      </c>
      <c r="D99" s="22" t="s">
        <v>61</v>
      </c>
      <c r="E99" s="48"/>
      <c r="F99" s="16">
        <v>0</v>
      </c>
      <c r="G99" s="17">
        <f>WORKDAY(G98,H98,'JOUR FERIE'!$B$2:$B$12)</f>
        <v>43608</v>
      </c>
      <c r="H99" s="35">
        <v>8</v>
      </c>
      <c r="I99" s="12"/>
      <c r="J99" s="20"/>
      <c r="K99" s="20"/>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c r="AY99" s="20"/>
      <c r="AZ99" s="20"/>
      <c r="BA99" s="20"/>
      <c r="BB99" s="20"/>
      <c r="BC99" s="20"/>
      <c r="BD99" s="20"/>
      <c r="BE99" s="20"/>
      <c r="BF99" s="20"/>
      <c r="BG99" s="20"/>
      <c r="BH99" s="20"/>
      <c r="BI99" s="20"/>
      <c r="BJ99" s="20"/>
      <c r="BK99" s="20"/>
      <c r="BL99" s="20"/>
      <c r="BM99" s="20"/>
    </row>
    <row r="100" spans="1:65" s="1" customFormat="1" ht="30" customHeight="1" x14ac:dyDescent="0.25">
      <c r="A100" s="65"/>
      <c r="C100" s="22" t="s">
        <v>34</v>
      </c>
      <c r="D100" s="22" t="s">
        <v>61</v>
      </c>
      <c r="E100" s="48"/>
      <c r="F100" s="16">
        <v>0</v>
      </c>
      <c r="G100" s="17">
        <f>WORKDAY(G99,H99,'JOUR FERIE'!$B$2:$B$12)</f>
        <v>43621</v>
      </c>
      <c r="H100" s="35">
        <v>8</v>
      </c>
      <c r="I100" s="12"/>
      <c r="J100" s="20"/>
      <c r="K100" s="20"/>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c r="AY100" s="20"/>
      <c r="AZ100" s="20"/>
      <c r="BA100" s="20"/>
      <c r="BB100" s="20"/>
      <c r="BC100" s="20"/>
      <c r="BD100" s="20"/>
      <c r="BE100" s="20"/>
      <c r="BF100" s="20"/>
      <c r="BG100" s="20"/>
      <c r="BH100" s="20"/>
      <c r="BI100" s="20"/>
      <c r="BJ100" s="20"/>
      <c r="BK100" s="20"/>
      <c r="BL100" s="20"/>
      <c r="BM100" s="20"/>
    </row>
    <row r="101" spans="1:65" s="1" customFormat="1" ht="30" customHeight="1" x14ac:dyDescent="0.25">
      <c r="A101" s="65"/>
      <c r="C101" s="22" t="s">
        <v>35</v>
      </c>
      <c r="D101" s="22" t="s">
        <v>61</v>
      </c>
      <c r="E101" s="48"/>
      <c r="F101" s="16">
        <v>0</v>
      </c>
      <c r="G101" s="17">
        <f>WORKDAY(G100,H100,'JOUR FERIE'!$B$2:$B$12)</f>
        <v>43634</v>
      </c>
      <c r="H101" s="35">
        <v>5</v>
      </c>
      <c r="I101" s="12"/>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c r="AY101" s="20"/>
      <c r="AZ101" s="20"/>
      <c r="BA101" s="20"/>
      <c r="BB101" s="20"/>
      <c r="BC101" s="20"/>
      <c r="BD101" s="20"/>
      <c r="BE101" s="20"/>
      <c r="BF101" s="20"/>
      <c r="BG101" s="20"/>
      <c r="BH101" s="20"/>
      <c r="BI101" s="20"/>
      <c r="BJ101" s="20"/>
      <c r="BK101" s="20"/>
      <c r="BL101" s="20"/>
      <c r="BM101" s="20"/>
    </row>
    <row r="102" spans="1:65" s="1" customFormat="1" ht="30" customHeight="1" x14ac:dyDescent="0.25">
      <c r="A102" s="65"/>
      <c r="C102" s="22" t="s">
        <v>36</v>
      </c>
      <c r="D102" s="22" t="s">
        <v>61</v>
      </c>
      <c r="E102" s="48"/>
      <c r="F102" s="16">
        <v>0</v>
      </c>
      <c r="G102" s="17">
        <f>WORKDAY(G101,H101,'JOUR FERIE'!$B$2:$B$12)</f>
        <v>43641</v>
      </c>
      <c r="H102" s="35">
        <v>2</v>
      </c>
      <c r="I102" s="12"/>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c r="AY102" s="20"/>
      <c r="AZ102" s="20"/>
      <c r="BA102" s="20"/>
      <c r="BB102" s="20"/>
      <c r="BC102" s="20"/>
      <c r="BD102" s="20"/>
      <c r="BE102" s="20"/>
      <c r="BF102" s="20"/>
      <c r="BG102" s="20"/>
      <c r="BH102" s="20"/>
      <c r="BI102" s="20"/>
      <c r="BJ102" s="20"/>
      <c r="BK102" s="20"/>
      <c r="BL102" s="20"/>
      <c r="BM102" s="20"/>
    </row>
    <row r="103" spans="1:65" s="1" customFormat="1" ht="30" customHeight="1" x14ac:dyDescent="0.25">
      <c r="A103" s="65" t="s">
        <v>41</v>
      </c>
      <c r="C103" s="22" t="s">
        <v>38</v>
      </c>
      <c r="D103" s="22" t="s">
        <v>60</v>
      </c>
      <c r="E103" s="48"/>
      <c r="F103" s="16">
        <v>0</v>
      </c>
      <c r="G103" s="17">
        <f>WORKDAY(G102,H102,'JOUR FERIE'!$B$2:$B$12)</f>
        <v>43643</v>
      </c>
      <c r="H103" s="35">
        <v>2</v>
      </c>
      <c r="I103" s="12"/>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c r="AY103" s="20"/>
      <c r="AZ103" s="20"/>
      <c r="BA103" s="20"/>
      <c r="BB103" s="20"/>
      <c r="BC103" s="20"/>
      <c r="BD103" s="20"/>
      <c r="BE103" s="20"/>
      <c r="BF103" s="20"/>
      <c r="BG103" s="20"/>
      <c r="BH103" s="20"/>
      <c r="BI103" s="20"/>
      <c r="BJ103" s="20"/>
      <c r="BK103" s="20"/>
      <c r="BL103" s="20"/>
      <c r="BM103" s="20"/>
    </row>
    <row r="104" spans="1:65" s="1" customFormat="1" ht="30" customHeight="1" x14ac:dyDescent="0.25">
      <c r="A104" s="65"/>
      <c r="C104" s="22" t="s">
        <v>39</v>
      </c>
      <c r="D104" s="22" t="s">
        <v>62</v>
      </c>
      <c r="E104" s="48"/>
      <c r="F104" s="16">
        <v>0</v>
      </c>
      <c r="G104" s="17">
        <f>WORKDAY(G103,H103,'JOUR FERIE'!$B$2:$B$12)</f>
        <v>43647</v>
      </c>
      <c r="H104" s="35">
        <v>5</v>
      </c>
      <c r="I104" s="12"/>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c r="AY104" s="20"/>
      <c r="AZ104" s="20"/>
      <c r="BA104" s="20"/>
      <c r="BB104" s="20"/>
      <c r="BC104" s="20"/>
      <c r="BD104" s="20"/>
      <c r="BE104" s="20"/>
      <c r="BF104" s="20"/>
      <c r="BG104" s="20"/>
      <c r="BH104" s="20"/>
      <c r="BI104" s="20"/>
      <c r="BJ104" s="20"/>
      <c r="BK104" s="20"/>
      <c r="BL104" s="20"/>
      <c r="BM104" s="20"/>
    </row>
    <row r="105" spans="1:65" s="1" customFormat="1" ht="30" customHeight="1" x14ac:dyDescent="0.25">
      <c r="A105" s="65"/>
      <c r="C105" s="22" t="s">
        <v>40</v>
      </c>
      <c r="D105" s="22" t="s">
        <v>63</v>
      </c>
      <c r="E105" s="48"/>
      <c r="F105" s="16">
        <v>0</v>
      </c>
      <c r="G105" s="17">
        <f>WORKDAY(G104,H104,'JOUR FERIE'!$B$2:$B$12)</f>
        <v>43654</v>
      </c>
      <c r="H105" s="35">
        <v>1</v>
      </c>
      <c r="I105" s="12"/>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c r="BJ105" s="20"/>
      <c r="BK105" s="20"/>
      <c r="BL105" s="20"/>
      <c r="BM105" s="20"/>
    </row>
    <row r="106" spans="1:65" s="1" customFormat="1" ht="30" customHeight="1" x14ac:dyDescent="0.25">
      <c r="A106" s="6"/>
      <c r="B106" s="22"/>
      <c r="C106" s="22"/>
      <c r="D106" s="22"/>
      <c r="E106" s="48"/>
      <c r="F106" s="16"/>
      <c r="G106" s="17"/>
      <c r="H106" s="35"/>
      <c r="I106" s="12"/>
      <c r="J106" s="20"/>
      <c r="K106" s="20"/>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c r="AY106" s="20"/>
      <c r="AZ106" s="20"/>
      <c r="BA106" s="20"/>
      <c r="BB106" s="20"/>
      <c r="BC106" s="20"/>
      <c r="BD106" s="20"/>
      <c r="BE106" s="20"/>
      <c r="BF106" s="20"/>
      <c r="BG106" s="20"/>
      <c r="BH106" s="20"/>
      <c r="BI106" s="20"/>
      <c r="BJ106" s="20"/>
      <c r="BK106" s="20"/>
      <c r="BL106" s="20"/>
      <c r="BM106" s="20"/>
    </row>
    <row r="107" spans="1:65" s="1" customFormat="1" ht="30" customHeight="1" x14ac:dyDescent="0.4">
      <c r="A107" s="7"/>
      <c r="B107" s="49" t="s">
        <v>46</v>
      </c>
      <c r="C107" s="49"/>
      <c r="D107" s="40"/>
      <c r="E107" s="48"/>
      <c r="F107" s="16"/>
      <c r="G107" s="17"/>
      <c r="H107" s="35"/>
      <c r="I107" s="12"/>
      <c r="J107" s="20"/>
      <c r="K107" s="20"/>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c r="AY107" s="20"/>
      <c r="AZ107" s="20"/>
      <c r="BA107" s="20"/>
      <c r="BB107" s="20"/>
      <c r="BC107" s="20"/>
      <c r="BD107" s="20"/>
      <c r="BE107" s="20"/>
      <c r="BF107" s="20"/>
      <c r="BG107" s="20"/>
      <c r="BH107" s="20"/>
      <c r="BI107" s="20"/>
      <c r="BJ107" s="20"/>
      <c r="BK107" s="20"/>
      <c r="BL107" s="20"/>
      <c r="BM107" s="20"/>
    </row>
    <row r="108" spans="1:65" s="1" customFormat="1" ht="30" customHeight="1" x14ac:dyDescent="0.25">
      <c r="A108" s="65" t="s">
        <v>22</v>
      </c>
      <c r="C108" s="22" t="s">
        <v>18</v>
      </c>
      <c r="D108" s="22" t="s">
        <v>54</v>
      </c>
      <c r="E108" s="48"/>
      <c r="F108" s="16">
        <v>0</v>
      </c>
      <c r="G108" s="17">
        <v>43572</v>
      </c>
      <c r="H108" s="35">
        <v>1</v>
      </c>
      <c r="I108" s="12"/>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c r="AY108" s="20"/>
      <c r="AZ108" s="20"/>
      <c r="BA108" s="20"/>
      <c r="BB108" s="20"/>
      <c r="BC108" s="20"/>
      <c r="BD108" s="20"/>
      <c r="BE108" s="20"/>
      <c r="BF108" s="20"/>
      <c r="BG108" s="20"/>
      <c r="BH108" s="20"/>
      <c r="BI108" s="20"/>
      <c r="BJ108" s="20"/>
      <c r="BK108" s="20"/>
      <c r="BL108" s="20"/>
      <c r="BM108" s="20"/>
    </row>
    <row r="109" spans="1:65" s="1" customFormat="1" ht="30" customHeight="1" x14ac:dyDescent="0.25">
      <c r="A109" s="65"/>
      <c r="C109" s="22" t="s">
        <v>19</v>
      </c>
      <c r="D109" s="22" t="s">
        <v>55</v>
      </c>
      <c r="E109" s="48"/>
      <c r="F109" s="16">
        <v>0</v>
      </c>
      <c r="G109" s="17">
        <f>WORKDAY(G108,H108,'JOUR FERIE'!$B$2:$B$12)</f>
        <v>43573</v>
      </c>
      <c r="H109" s="35">
        <v>2</v>
      </c>
      <c r="I109" s="12"/>
      <c r="J109" s="20"/>
      <c r="K109" s="20"/>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c r="AY109" s="20"/>
      <c r="AZ109" s="20"/>
      <c r="BA109" s="20"/>
      <c r="BB109" s="20"/>
      <c r="BC109" s="20"/>
      <c r="BD109" s="20"/>
      <c r="BE109" s="20"/>
      <c r="BF109" s="20"/>
      <c r="BG109" s="20"/>
      <c r="BH109" s="20"/>
      <c r="BI109" s="20"/>
      <c r="BJ109" s="20"/>
      <c r="BK109" s="20"/>
      <c r="BL109" s="20"/>
      <c r="BM109" s="20"/>
    </row>
    <row r="110" spans="1:65" s="1" customFormat="1" ht="30" customHeight="1" x14ac:dyDescent="0.25">
      <c r="A110" s="65"/>
      <c r="C110" s="22" t="s">
        <v>23</v>
      </c>
      <c r="D110" s="22" t="s">
        <v>56</v>
      </c>
      <c r="E110" s="48"/>
      <c r="F110" s="16">
        <v>0</v>
      </c>
      <c r="G110" s="17">
        <f>WORKDAY(G109,H109,'JOUR FERIE'!$B$2:$B$12)</f>
        <v>43578</v>
      </c>
      <c r="H110" s="35">
        <v>1</v>
      </c>
      <c r="I110" s="12"/>
      <c r="J110" s="20"/>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c r="AY110" s="20"/>
      <c r="AZ110" s="20"/>
      <c r="BA110" s="20"/>
      <c r="BB110" s="20"/>
      <c r="BC110" s="20"/>
      <c r="BD110" s="20"/>
      <c r="BE110" s="20"/>
      <c r="BF110" s="20"/>
      <c r="BG110" s="20"/>
      <c r="BH110" s="20"/>
      <c r="BI110" s="20"/>
      <c r="BJ110" s="20"/>
      <c r="BK110" s="20"/>
      <c r="BL110" s="20"/>
      <c r="BM110" s="20"/>
    </row>
    <row r="111" spans="1:65" s="1" customFormat="1" ht="30" customHeight="1" x14ac:dyDescent="0.25">
      <c r="A111" s="65"/>
      <c r="C111" s="22" t="s">
        <v>21</v>
      </c>
      <c r="D111" s="22" t="s">
        <v>58</v>
      </c>
      <c r="E111" s="48"/>
      <c r="F111" s="16">
        <v>0</v>
      </c>
      <c r="G111" s="17">
        <f>WORKDAY(G110,H110,'JOUR FERIE'!$B$2:$B$12)</f>
        <v>43579</v>
      </c>
      <c r="H111" s="35">
        <v>1</v>
      </c>
      <c r="I111" s="12"/>
      <c r="J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c r="AY111" s="20"/>
      <c r="AZ111" s="20"/>
      <c r="BA111" s="20"/>
      <c r="BB111" s="20"/>
      <c r="BC111" s="20"/>
      <c r="BD111" s="20"/>
      <c r="BE111" s="20"/>
      <c r="BF111" s="20"/>
      <c r="BG111" s="20"/>
      <c r="BH111" s="20"/>
      <c r="BI111" s="20"/>
      <c r="BJ111" s="20"/>
      <c r="BK111" s="20"/>
      <c r="BL111" s="20"/>
      <c r="BM111" s="20"/>
    </row>
    <row r="112" spans="1:65" s="1" customFormat="1" ht="30" customHeight="1" x14ac:dyDescent="0.25">
      <c r="A112" s="65" t="s">
        <v>26</v>
      </c>
      <c r="C112" s="22" t="s">
        <v>24</v>
      </c>
      <c r="D112" s="22" t="s">
        <v>57</v>
      </c>
      <c r="E112" s="48"/>
      <c r="F112" s="16">
        <v>0</v>
      </c>
      <c r="G112" s="17">
        <f>WORKDAY(G111,H111,'JOUR FERIE'!$B$2:$B$12)</f>
        <v>43580</v>
      </c>
      <c r="H112" s="35">
        <v>5</v>
      </c>
      <c r="I112" s="12"/>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c r="AT112" s="20"/>
      <c r="AU112" s="20"/>
      <c r="AV112" s="20"/>
      <c r="AW112" s="20"/>
      <c r="AX112" s="20"/>
      <c r="AY112" s="20"/>
      <c r="AZ112" s="20"/>
      <c r="BA112" s="20"/>
      <c r="BB112" s="20"/>
      <c r="BC112" s="20"/>
      <c r="BD112" s="20"/>
      <c r="BE112" s="20"/>
      <c r="BF112" s="20"/>
      <c r="BG112" s="20"/>
      <c r="BH112" s="20"/>
      <c r="BI112" s="20"/>
      <c r="BJ112" s="20"/>
      <c r="BK112" s="20"/>
      <c r="BL112" s="20"/>
      <c r="BM112" s="20"/>
    </row>
    <row r="113" spans="1:65" s="1" customFormat="1" ht="30" customHeight="1" x14ac:dyDescent="0.25">
      <c r="A113" s="65"/>
      <c r="C113" s="22" t="s">
        <v>25</v>
      </c>
      <c r="D113" s="22" t="s">
        <v>59</v>
      </c>
      <c r="E113" s="48"/>
      <c r="F113" s="16">
        <v>0</v>
      </c>
      <c r="G113" s="17">
        <f>WORKDAY(G112,H112,'JOUR FERIE'!$B$2:$B$12)</f>
        <v>43588</v>
      </c>
      <c r="H113" s="35">
        <v>3</v>
      </c>
      <c r="I113" s="12"/>
      <c r="J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c r="AT113" s="20"/>
      <c r="AU113" s="20"/>
      <c r="AV113" s="20"/>
      <c r="AW113" s="20"/>
      <c r="AX113" s="20"/>
      <c r="AY113" s="20"/>
      <c r="AZ113" s="20"/>
      <c r="BA113" s="20"/>
      <c r="BB113" s="20"/>
      <c r="BC113" s="20"/>
      <c r="BD113" s="20"/>
      <c r="BE113" s="20"/>
      <c r="BF113" s="20"/>
      <c r="BG113" s="20"/>
      <c r="BH113" s="20"/>
      <c r="BI113" s="20"/>
      <c r="BJ113" s="20"/>
      <c r="BK113" s="20"/>
      <c r="BL113" s="20"/>
      <c r="BM113" s="20"/>
    </row>
    <row r="114" spans="1:65" s="1" customFormat="1" ht="30" customHeight="1" x14ac:dyDescent="0.25">
      <c r="A114" s="65" t="s">
        <v>32</v>
      </c>
      <c r="C114" s="22" t="s">
        <v>27</v>
      </c>
      <c r="D114" s="22" t="s">
        <v>60</v>
      </c>
      <c r="E114" s="48"/>
      <c r="F114" s="16">
        <v>0</v>
      </c>
      <c r="G114" s="17">
        <f>WORKDAY(G113,H113,'JOUR FERIE'!$B$2:$B$12)</f>
        <v>43594</v>
      </c>
      <c r="H114" s="35">
        <v>2</v>
      </c>
      <c r="I114" s="12"/>
      <c r="J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c r="AT114" s="20"/>
      <c r="AU114" s="20"/>
      <c r="AV114" s="20"/>
      <c r="AW114" s="20"/>
      <c r="AX114" s="20"/>
      <c r="AY114" s="20"/>
      <c r="AZ114" s="20"/>
      <c r="BA114" s="20"/>
      <c r="BB114" s="20"/>
      <c r="BC114" s="20"/>
      <c r="BD114" s="20"/>
      <c r="BE114" s="20"/>
      <c r="BF114" s="20"/>
      <c r="BG114" s="20"/>
      <c r="BH114" s="20"/>
      <c r="BI114" s="20"/>
      <c r="BJ114" s="20"/>
      <c r="BK114" s="20"/>
      <c r="BL114" s="20"/>
      <c r="BM114" s="20"/>
    </row>
    <row r="115" spans="1:65" s="1" customFormat="1" ht="30" customHeight="1" x14ac:dyDescent="0.25">
      <c r="A115" s="65"/>
      <c r="C115" s="22" t="s">
        <v>28</v>
      </c>
      <c r="D115" s="22" t="s">
        <v>60</v>
      </c>
      <c r="E115" s="48"/>
      <c r="F115" s="16">
        <v>0</v>
      </c>
      <c r="G115" s="17">
        <f>WORKDAY(G114,H114,'JOUR FERIE'!$B$2:$B$12)</f>
        <v>43598</v>
      </c>
      <c r="H115" s="35">
        <v>2</v>
      </c>
      <c r="I115" s="12"/>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c r="AT115" s="20"/>
      <c r="AU115" s="20"/>
      <c r="AV115" s="20"/>
      <c r="AW115" s="20"/>
      <c r="AX115" s="20"/>
      <c r="AY115" s="20"/>
      <c r="AZ115" s="20"/>
      <c r="BA115" s="20"/>
      <c r="BB115" s="20"/>
      <c r="BC115" s="20"/>
      <c r="BD115" s="20"/>
      <c r="BE115" s="20"/>
      <c r="BF115" s="20"/>
      <c r="BG115" s="20"/>
      <c r="BH115" s="20"/>
      <c r="BI115" s="20"/>
      <c r="BJ115" s="20"/>
      <c r="BK115" s="20"/>
      <c r="BL115" s="20"/>
      <c r="BM115" s="20"/>
    </row>
    <row r="116" spans="1:65" s="1" customFormat="1" ht="30" customHeight="1" x14ac:dyDescent="0.25">
      <c r="A116" s="65"/>
      <c r="C116" s="22" t="s">
        <v>29</v>
      </c>
      <c r="D116" s="22" t="s">
        <v>60</v>
      </c>
      <c r="E116" s="48"/>
      <c r="F116" s="16">
        <v>0</v>
      </c>
      <c r="G116" s="17">
        <f>WORKDAY(G115,H115,'JOUR FERIE'!$B$2:$B$12)</f>
        <v>43600</v>
      </c>
      <c r="H116" s="35">
        <v>2</v>
      </c>
      <c r="I116" s="12"/>
      <c r="J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c r="AT116" s="20"/>
      <c r="AU116" s="20"/>
      <c r="AV116" s="20"/>
      <c r="AW116" s="20"/>
      <c r="AX116" s="20"/>
      <c r="AY116" s="20"/>
      <c r="AZ116" s="20"/>
      <c r="BA116" s="20"/>
      <c r="BB116" s="20"/>
      <c r="BC116" s="20"/>
      <c r="BD116" s="20"/>
      <c r="BE116" s="20"/>
      <c r="BF116" s="20"/>
      <c r="BG116" s="20"/>
      <c r="BH116" s="20"/>
      <c r="BI116" s="20"/>
      <c r="BJ116" s="20"/>
      <c r="BK116" s="20"/>
      <c r="BL116" s="20"/>
      <c r="BM116" s="20"/>
    </row>
    <row r="117" spans="1:65" s="1" customFormat="1" ht="30" customHeight="1" x14ac:dyDescent="0.25">
      <c r="A117" s="65"/>
      <c r="C117" s="22" t="s">
        <v>30</v>
      </c>
      <c r="D117" s="22" t="s">
        <v>60</v>
      </c>
      <c r="E117" s="48"/>
      <c r="F117" s="16">
        <v>0</v>
      </c>
      <c r="G117" s="17">
        <f>WORKDAY(G116,H116,'JOUR FERIE'!$B$2:$B$12)</f>
        <v>43602</v>
      </c>
      <c r="H117" s="35">
        <v>2</v>
      </c>
      <c r="I117" s="12"/>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c r="AY117" s="20"/>
      <c r="AZ117" s="20"/>
      <c r="BA117" s="20"/>
      <c r="BB117" s="20"/>
      <c r="BC117" s="20"/>
      <c r="BD117" s="20"/>
      <c r="BE117" s="20"/>
      <c r="BF117" s="20"/>
      <c r="BG117" s="20"/>
      <c r="BH117" s="20"/>
      <c r="BI117" s="20"/>
      <c r="BJ117" s="20"/>
      <c r="BK117" s="20"/>
      <c r="BL117" s="20"/>
      <c r="BM117" s="20"/>
    </row>
    <row r="118" spans="1:65" s="1" customFormat="1" ht="30" customHeight="1" x14ac:dyDescent="0.25">
      <c r="A118" s="65"/>
      <c r="C118" s="22" t="s">
        <v>31</v>
      </c>
      <c r="D118" s="22" t="s">
        <v>60</v>
      </c>
      <c r="E118" s="48"/>
      <c r="F118" s="16">
        <v>0</v>
      </c>
      <c r="G118" s="17">
        <f>WORKDAY(G117,H117,'JOUR FERIE'!$B$2:$B$12)</f>
        <v>43606</v>
      </c>
      <c r="H118" s="35">
        <v>2</v>
      </c>
      <c r="I118" s="12"/>
      <c r="J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c r="AT118" s="20"/>
      <c r="AU118" s="20"/>
      <c r="AV118" s="20"/>
      <c r="AW118" s="20"/>
      <c r="AX118" s="20"/>
      <c r="AY118" s="20"/>
      <c r="AZ118" s="20"/>
      <c r="BA118" s="20"/>
      <c r="BB118" s="20"/>
      <c r="BC118" s="20"/>
      <c r="BD118" s="20"/>
      <c r="BE118" s="20"/>
      <c r="BF118" s="20"/>
      <c r="BG118" s="20"/>
      <c r="BH118" s="20"/>
      <c r="BI118" s="20"/>
      <c r="BJ118" s="20"/>
      <c r="BK118" s="20"/>
      <c r="BL118" s="20"/>
      <c r="BM118" s="20"/>
    </row>
    <row r="119" spans="1:65" s="1" customFormat="1" ht="30" customHeight="1" x14ac:dyDescent="0.25">
      <c r="A119" s="65" t="s">
        <v>37</v>
      </c>
      <c r="C119" s="22" t="s">
        <v>33</v>
      </c>
      <c r="D119" s="22" t="s">
        <v>61</v>
      </c>
      <c r="E119" s="48"/>
      <c r="F119" s="16">
        <v>0</v>
      </c>
      <c r="G119" s="17">
        <f>WORKDAY(G118,H118,'JOUR FERIE'!$B$2:$B$12)</f>
        <v>43608</v>
      </c>
      <c r="H119" s="35">
        <v>8</v>
      </c>
      <c r="I119" s="12"/>
      <c r="J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c r="AT119" s="20"/>
      <c r="AU119" s="20"/>
      <c r="AV119" s="20"/>
      <c r="AW119" s="20"/>
      <c r="AX119" s="20"/>
      <c r="AY119" s="20"/>
      <c r="AZ119" s="20"/>
      <c r="BA119" s="20"/>
      <c r="BB119" s="20"/>
      <c r="BC119" s="20"/>
      <c r="BD119" s="20"/>
      <c r="BE119" s="20"/>
      <c r="BF119" s="20"/>
      <c r="BG119" s="20"/>
      <c r="BH119" s="20"/>
      <c r="BI119" s="20"/>
      <c r="BJ119" s="20"/>
      <c r="BK119" s="20"/>
      <c r="BL119" s="20"/>
      <c r="BM119" s="20"/>
    </row>
    <row r="120" spans="1:65" s="1" customFormat="1" ht="30" customHeight="1" x14ac:dyDescent="0.25">
      <c r="A120" s="65"/>
      <c r="C120" s="22" t="s">
        <v>34</v>
      </c>
      <c r="D120" s="22" t="s">
        <v>61</v>
      </c>
      <c r="E120" s="48"/>
      <c r="F120" s="16">
        <v>0</v>
      </c>
      <c r="G120" s="17">
        <f>WORKDAY(G119,H119,'JOUR FERIE'!$B$2:$B$12)</f>
        <v>43621</v>
      </c>
      <c r="H120" s="35">
        <v>8</v>
      </c>
      <c r="I120" s="12"/>
      <c r="J120" s="20"/>
      <c r="K120" s="2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c r="AT120" s="20"/>
      <c r="AU120" s="20"/>
      <c r="AV120" s="20"/>
      <c r="AW120" s="20"/>
      <c r="AX120" s="20"/>
      <c r="AY120" s="20"/>
      <c r="AZ120" s="20"/>
      <c r="BA120" s="20"/>
      <c r="BB120" s="20"/>
      <c r="BC120" s="20"/>
      <c r="BD120" s="20"/>
      <c r="BE120" s="20"/>
      <c r="BF120" s="20"/>
      <c r="BG120" s="20"/>
      <c r="BH120" s="20"/>
      <c r="BI120" s="20"/>
      <c r="BJ120" s="20"/>
      <c r="BK120" s="20"/>
      <c r="BL120" s="20"/>
      <c r="BM120" s="20"/>
    </row>
    <row r="121" spans="1:65" s="1" customFormat="1" ht="30" customHeight="1" x14ac:dyDescent="0.25">
      <c r="A121" s="65"/>
      <c r="C121" s="22" t="s">
        <v>35</v>
      </c>
      <c r="D121" s="22" t="s">
        <v>61</v>
      </c>
      <c r="E121" s="48"/>
      <c r="F121" s="16">
        <v>0</v>
      </c>
      <c r="G121" s="17">
        <f>WORKDAY(G120,H120,'JOUR FERIE'!$B$2:$B$12)</f>
        <v>43634</v>
      </c>
      <c r="H121" s="35">
        <v>5</v>
      </c>
      <c r="I121" s="12"/>
      <c r="J121" s="20"/>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20"/>
      <c r="AU121" s="20"/>
      <c r="AV121" s="20"/>
      <c r="AW121" s="20"/>
      <c r="AX121" s="20"/>
      <c r="AY121" s="20"/>
      <c r="AZ121" s="20"/>
      <c r="BA121" s="20"/>
      <c r="BB121" s="20"/>
      <c r="BC121" s="20"/>
      <c r="BD121" s="20"/>
      <c r="BE121" s="20"/>
      <c r="BF121" s="20"/>
      <c r="BG121" s="20"/>
      <c r="BH121" s="20"/>
      <c r="BI121" s="20"/>
      <c r="BJ121" s="20"/>
      <c r="BK121" s="20"/>
      <c r="BL121" s="20"/>
      <c r="BM121" s="20"/>
    </row>
    <row r="122" spans="1:65" s="1" customFormat="1" ht="30" customHeight="1" x14ac:dyDescent="0.25">
      <c r="A122" s="65"/>
      <c r="C122" s="22" t="s">
        <v>36</v>
      </c>
      <c r="D122" s="22" t="s">
        <v>61</v>
      </c>
      <c r="E122" s="48"/>
      <c r="F122" s="16">
        <v>0</v>
      </c>
      <c r="G122" s="17">
        <f>WORKDAY(G121,H121,'JOUR FERIE'!$B$2:$B$12)</f>
        <v>43641</v>
      </c>
      <c r="H122" s="35">
        <v>2</v>
      </c>
      <c r="I122" s="12"/>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c r="AT122" s="20"/>
      <c r="AU122" s="20"/>
      <c r="AV122" s="20"/>
      <c r="AW122" s="20"/>
      <c r="AX122" s="20"/>
      <c r="AY122" s="20"/>
      <c r="AZ122" s="20"/>
      <c r="BA122" s="20"/>
      <c r="BB122" s="20"/>
      <c r="BC122" s="20"/>
      <c r="BD122" s="20"/>
      <c r="BE122" s="20"/>
      <c r="BF122" s="20"/>
      <c r="BG122" s="20"/>
      <c r="BH122" s="20"/>
      <c r="BI122" s="20"/>
      <c r="BJ122" s="20"/>
      <c r="BK122" s="20"/>
      <c r="BL122" s="20"/>
      <c r="BM122" s="20"/>
    </row>
    <row r="123" spans="1:65" s="1" customFormat="1" ht="30" customHeight="1" x14ac:dyDescent="0.25">
      <c r="A123" s="65" t="s">
        <v>41</v>
      </c>
      <c r="C123" s="22" t="s">
        <v>38</v>
      </c>
      <c r="D123" s="22" t="s">
        <v>60</v>
      </c>
      <c r="E123" s="48"/>
      <c r="F123" s="16">
        <v>0</v>
      </c>
      <c r="G123" s="17">
        <f>WORKDAY(G122,H122,'JOUR FERIE'!$B$2:$B$12)</f>
        <v>43643</v>
      </c>
      <c r="H123" s="35">
        <v>2</v>
      </c>
      <c r="I123" s="12"/>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c r="AT123" s="20"/>
      <c r="AU123" s="20"/>
      <c r="AV123" s="20"/>
      <c r="AW123" s="20"/>
      <c r="AX123" s="20"/>
      <c r="AY123" s="20"/>
      <c r="AZ123" s="20"/>
      <c r="BA123" s="20"/>
      <c r="BB123" s="20"/>
      <c r="BC123" s="20"/>
      <c r="BD123" s="20"/>
      <c r="BE123" s="20"/>
      <c r="BF123" s="20"/>
      <c r="BG123" s="20"/>
      <c r="BH123" s="20"/>
      <c r="BI123" s="20"/>
      <c r="BJ123" s="20"/>
      <c r="BK123" s="20"/>
      <c r="BL123" s="20"/>
      <c r="BM123" s="20"/>
    </row>
    <row r="124" spans="1:65" s="1" customFormat="1" ht="30" customHeight="1" x14ac:dyDescent="0.25">
      <c r="A124" s="65"/>
      <c r="C124" s="22" t="s">
        <v>39</v>
      </c>
      <c r="D124" s="22" t="s">
        <v>62</v>
      </c>
      <c r="E124" s="48"/>
      <c r="F124" s="16">
        <v>0</v>
      </c>
      <c r="G124" s="17">
        <f>WORKDAY(G123,H123,'JOUR FERIE'!$B$2:$B$12)</f>
        <v>43647</v>
      </c>
      <c r="H124" s="35">
        <v>5</v>
      </c>
      <c r="I124" s="12"/>
      <c r="J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c r="AT124" s="20"/>
      <c r="AU124" s="20"/>
      <c r="AV124" s="20"/>
      <c r="AW124" s="20"/>
      <c r="AX124" s="20"/>
      <c r="AY124" s="20"/>
      <c r="AZ124" s="20"/>
      <c r="BA124" s="20"/>
      <c r="BB124" s="20"/>
      <c r="BC124" s="20"/>
      <c r="BD124" s="20"/>
      <c r="BE124" s="20"/>
      <c r="BF124" s="20"/>
      <c r="BG124" s="20"/>
      <c r="BH124" s="20"/>
      <c r="BI124" s="20"/>
      <c r="BJ124" s="20"/>
      <c r="BK124" s="20"/>
      <c r="BL124" s="20"/>
      <c r="BM124" s="20"/>
    </row>
    <row r="125" spans="1:65" s="1" customFormat="1" ht="30" customHeight="1" x14ac:dyDescent="0.25">
      <c r="A125" s="65"/>
      <c r="C125" s="22" t="s">
        <v>40</v>
      </c>
      <c r="D125" s="22" t="s">
        <v>63</v>
      </c>
      <c r="E125" s="48"/>
      <c r="F125" s="16">
        <v>0</v>
      </c>
      <c r="G125" s="17">
        <f>WORKDAY(G124,H124,'JOUR FERIE'!$B$2:$B$12)</f>
        <v>43654</v>
      </c>
      <c r="H125" s="35">
        <v>1</v>
      </c>
      <c r="I125" s="12"/>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c r="AT125" s="20"/>
      <c r="AU125" s="20"/>
      <c r="AV125" s="20"/>
      <c r="AW125" s="20"/>
      <c r="AX125" s="20"/>
      <c r="AY125" s="20"/>
      <c r="AZ125" s="20"/>
      <c r="BA125" s="20"/>
      <c r="BB125" s="20"/>
      <c r="BC125" s="20"/>
      <c r="BD125" s="20"/>
      <c r="BE125" s="20"/>
      <c r="BF125" s="20"/>
      <c r="BG125" s="20"/>
      <c r="BH125" s="20"/>
      <c r="BI125" s="20"/>
      <c r="BJ125" s="20"/>
      <c r="BK125" s="20"/>
      <c r="BL125" s="20"/>
      <c r="BM125" s="20"/>
    </row>
    <row r="126" spans="1:65" s="1" customFormat="1" ht="30" customHeight="1" x14ac:dyDescent="0.25">
      <c r="A126" s="6"/>
      <c r="B126" s="22"/>
      <c r="C126" s="22"/>
      <c r="D126" s="22"/>
      <c r="E126" s="48"/>
      <c r="F126" s="16"/>
      <c r="G126" s="17"/>
      <c r="H126" s="35"/>
      <c r="I126" s="12"/>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c r="AT126" s="20"/>
      <c r="AU126" s="20"/>
      <c r="AV126" s="20"/>
      <c r="AW126" s="20"/>
      <c r="AX126" s="20"/>
      <c r="AY126" s="20"/>
      <c r="AZ126" s="20"/>
      <c r="BA126" s="20"/>
      <c r="BB126" s="20"/>
      <c r="BC126" s="20"/>
      <c r="BD126" s="20"/>
      <c r="BE126" s="20"/>
      <c r="BF126" s="20"/>
      <c r="BG126" s="20"/>
      <c r="BH126" s="20"/>
      <c r="BI126" s="20"/>
      <c r="BJ126" s="20"/>
      <c r="BK126" s="20"/>
      <c r="BL126" s="20"/>
      <c r="BM126" s="20"/>
    </row>
    <row r="127" spans="1:65" s="1" customFormat="1" ht="30" customHeight="1" x14ac:dyDescent="0.4">
      <c r="A127" s="7" t="s">
        <v>6</v>
      </c>
      <c r="B127" s="49" t="s">
        <v>47</v>
      </c>
      <c r="C127" s="49"/>
      <c r="D127" s="40"/>
      <c r="E127" s="48"/>
      <c r="F127" s="16"/>
      <c r="G127" s="17"/>
      <c r="H127" s="35"/>
      <c r="I127" s="12"/>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c r="AT127" s="20"/>
      <c r="AU127" s="20"/>
      <c r="AV127" s="20"/>
      <c r="AW127" s="20"/>
      <c r="AX127" s="20"/>
      <c r="AY127" s="20"/>
      <c r="AZ127" s="20"/>
      <c r="BA127" s="20"/>
      <c r="BB127" s="20"/>
      <c r="BC127" s="20"/>
      <c r="BD127" s="20"/>
      <c r="BE127" s="20"/>
      <c r="BF127" s="20"/>
      <c r="BG127" s="20"/>
      <c r="BH127" s="20"/>
      <c r="BI127" s="20"/>
      <c r="BJ127" s="20"/>
      <c r="BK127" s="20"/>
      <c r="BL127" s="20"/>
      <c r="BM127" s="20"/>
    </row>
    <row r="128" spans="1:65" s="1" customFormat="1" ht="30" customHeight="1" x14ac:dyDescent="0.25">
      <c r="A128" s="65" t="s">
        <v>22</v>
      </c>
      <c r="C128" s="22" t="s">
        <v>18</v>
      </c>
      <c r="D128" s="22" t="s">
        <v>54</v>
      </c>
      <c r="E128" s="48"/>
      <c r="F128" s="16">
        <v>0</v>
      </c>
      <c r="G128" s="17">
        <v>43572</v>
      </c>
      <c r="H128" s="35">
        <v>1</v>
      </c>
      <c r="I128" s="12"/>
      <c r="J128" s="20"/>
      <c r="K128" s="20"/>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c r="AT128" s="20"/>
      <c r="AU128" s="20"/>
      <c r="AV128" s="20"/>
      <c r="AW128" s="20"/>
      <c r="AX128" s="20"/>
      <c r="AY128" s="20"/>
      <c r="AZ128" s="20"/>
      <c r="BA128" s="20"/>
      <c r="BB128" s="20"/>
      <c r="BC128" s="20"/>
      <c r="BD128" s="20"/>
      <c r="BE128" s="20"/>
      <c r="BF128" s="20"/>
      <c r="BG128" s="20"/>
      <c r="BH128" s="20"/>
      <c r="BI128" s="20"/>
      <c r="BJ128" s="20"/>
      <c r="BK128" s="20"/>
      <c r="BL128" s="20"/>
      <c r="BM128" s="20"/>
    </row>
    <row r="129" spans="1:65" s="1" customFormat="1" ht="30" customHeight="1" x14ac:dyDescent="0.25">
      <c r="A129" s="65"/>
      <c r="C129" s="22" t="s">
        <v>19</v>
      </c>
      <c r="D129" s="22" t="s">
        <v>55</v>
      </c>
      <c r="E129" s="48"/>
      <c r="F129" s="16">
        <v>0</v>
      </c>
      <c r="G129" s="17">
        <f>WORKDAY(G128,H128,'JOUR FERIE'!$B$2:$B$12)</f>
        <v>43573</v>
      </c>
      <c r="H129" s="35">
        <v>2</v>
      </c>
      <c r="I129" s="12"/>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c r="AT129" s="20"/>
      <c r="AU129" s="20"/>
      <c r="AV129" s="20"/>
      <c r="AW129" s="20"/>
      <c r="AX129" s="20"/>
      <c r="AY129" s="20"/>
      <c r="AZ129" s="20"/>
      <c r="BA129" s="20"/>
      <c r="BB129" s="20"/>
      <c r="BC129" s="20"/>
      <c r="BD129" s="20"/>
      <c r="BE129" s="20"/>
      <c r="BF129" s="20"/>
      <c r="BG129" s="20"/>
      <c r="BH129" s="20"/>
      <c r="BI129" s="20"/>
      <c r="BJ129" s="20"/>
      <c r="BK129" s="20"/>
      <c r="BL129" s="20"/>
      <c r="BM129" s="20"/>
    </row>
    <row r="130" spans="1:65" s="1" customFormat="1" ht="30" customHeight="1" x14ac:dyDescent="0.25">
      <c r="A130" s="65"/>
      <c r="C130" s="22" t="s">
        <v>23</v>
      </c>
      <c r="D130" s="22" t="s">
        <v>56</v>
      </c>
      <c r="E130" s="48"/>
      <c r="F130" s="16">
        <v>0</v>
      </c>
      <c r="G130" s="17">
        <f>WORKDAY(G129,H129,'JOUR FERIE'!$B$2:$B$12)</f>
        <v>43578</v>
      </c>
      <c r="H130" s="35">
        <v>1</v>
      </c>
      <c r="I130" s="12"/>
      <c r="J130" s="20"/>
      <c r="K130" s="20"/>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c r="AT130" s="20"/>
      <c r="AU130" s="20"/>
      <c r="AV130" s="20"/>
      <c r="AW130" s="20"/>
      <c r="AX130" s="20"/>
      <c r="AY130" s="20"/>
      <c r="AZ130" s="20"/>
      <c r="BA130" s="20"/>
      <c r="BB130" s="20"/>
      <c r="BC130" s="20"/>
      <c r="BD130" s="20"/>
      <c r="BE130" s="20"/>
      <c r="BF130" s="20"/>
      <c r="BG130" s="20"/>
      <c r="BH130" s="20"/>
      <c r="BI130" s="20"/>
      <c r="BJ130" s="20"/>
      <c r="BK130" s="20"/>
      <c r="BL130" s="20"/>
      <c r="BM130" s="20"/>
    </row>
    <row r="131" spans="1:65" s="1" customFormat="1" ht="30" customHeight="1" x14ac:dyDescent="0.25">
      <c r="A131" s="65"/>
      <c r="C131" s="22" t="s">
        <v>21</v>
      </c>
      <c r="D131" s="22" t="s">
        <v>58</v>
      </c>
      <c r="E131" s="48"/>
      <c r="F131" s="16">
        <v>0</v>
      </c>
      <c r="G131" s="17">
        <f>WORKDAY(G130,H130,'JOUR FERIE'!$B$2:$B$12)</f>
        <v>43579</v>
      </c>
      <c r="H131" s="35">
        <v>1</v>
      </c>
      <c r="I131" s="12"/>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c r="AT131" s="20"/>
      <c r="AU131" s="20"/>
      <c r="AV131" s="20"/>
      <c r="AW131" s="20"/>
      <c r="AX131" s="20"/>
      <c r="AY131" s="20"/>
      <c r="AZ131" s="20"/>
      <c r="BA131" s="20"/>
      <c r="BB131" s="20"/>
      <c r="BC131" s="20"/>
      <c r="BD131" s="20"/>
      <c r="BE131" s="20"/>
      <c r="BF131" s="20"/>
      <c r="BG131" s="20"/>
      <c r="BH131" s="20"/>
      <c r="BI131" s="20"/>
      <c r="BJ131" s="20"/>
      <c r="BK131" s="20"/>
      <c r="BL131" s="20"/>
      <c r="BM131" s="20"/>
    </row>
    <row r="132" spans="1:65" s="1" customFormat="1" ht="30" customHeight="1" x14ac:dyDescent="0.25">
      <c r="A132" s="65" t="s">
        <v>26</v>
      </c>
      <c r="C132" s="22" t="s">
        <v>24</v>
      </c>
      <c r="D132" s="22" t="s">
        <v>57</v>
      </c>
      <c r="E132" s="48"/>
      <c r="F132" s="16">
        <v>0</v>
      </c>
      <c r="G132" s="17">
        <f>WORKDAY(G131,H131,'JOUR FERIE'!$B$2:$B$12)</f>
        <v>43580</v>
      </c>
      <c r="H132" s="35">
        <v>5</v>
      </c>
      <c r="I132" s="12"/>
      <c r="J132" s="20"/>
      <c r="K132" s="20"/>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c r="AT132" s="20"/>
      <c r="AU132" s="20"/>
      <c r="AV132" s="20"/>
      <c r="AW132" s="20"/>
      <c r="AX132" s="20"/>
      <c r="AY132" s="20"/>
      <c r="AZ132" s="20"/>
      <c r="BA132" s="20"/>
      <c r="BB132" s="20"/>
      <c r="BC132" s="20"/>
      <c r="BD132" s="20"/>
      <c r="BE132" s="20"/>
      <c r="BF132" s="20"/>
      <c r="BG132" s="20"/>
      <c r="BH132" s="20"/>
      <c r="BI132" s="20"/>
      <c r="BJ132" s="20"/>
      <c r="BK132" s="20"/>
      <c r="BL132" s="20"/>
      <c r="BM132" s="20"/>
    </row>
    <row r="133" spans="1:65" s="1" customFormat="1" ht="30" customHeight="1" x14ac:dyDescent="0.25">
      <c r="A133" s="65"/>
      <c r="C133" s="22" t="s">
        <v>25</v>
      </c>
      <c r="D133" s="22" t="s">
        <v>59</v>
      </c>
      <c r="E133" s="48"/>
      <c r="F133" s="16">
        <v>0</v>
      </c>
      <c r="G133" s="17">
        <f>WORKDAY(G132,H132,'JOUR FERIE'!$B$2:$B$12)</f>
        <v>43588</v>
      </c>
      <c r="H133" s="35">
        <v>3</v>
      </c>
      <c r="I133" s="12"/>
      <c r="J133" s="20"/>
      <c r="K133" s="20"/>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c r="AT133" s="20"/>
      <c r="AU133" s="20"/>
      <c r="AV133" s="20"/>
      <c r="AW133" s="20"/>
      <c r="AX133" s="20"/>
      <c r="AY133" s="20"/>
      <c r="AZ133" s="20"/>
      <c r="BA133" s="20"/>
      <c r="BB133" s="20"/>
      <c r="BC133" s="20"/>
      <c r="BD133" s="20"/>
      <c r="BE133" s="20"/>
      <c r="BF133" s="20"/>
      <c r="BG133" s="20"/>
      <c r="BH133" s="20"/>
      <c r="BI133" s="20"/>
      <c r="BJ133" s="20"/>
      <c r="BK133" s="20"/>
      <c r="BL133" s="20"/>
      <c r="BM133" s="20"/>
    </row>
    <row r="134" spans="1:65" s="1" customFormat="1" ht="30" customHeight="1" x14ac:dyDescent="0.25">
      <c r="A134" s="65" t="s">
        <v>32</v>
      </c>
      <c r="C134" s="22" t="s">
        <v>27</v>
      </c>
      <c r="D134" s="22" t="s">
        <v>60</v>
      </c>
      <c r="E134" s="48"/>
      <c r="F134" s="16">
        <v>0</v>
      </c>
      <c r="G134" s="17">
        <f>WORKDAY(G133,H133,'JOUR FERIE'!$B$2:$B$12)</f>
        <v>43594</v>
      </c>
      <c r="H134" s="35">
        <v>2</v>
      </c>
      <c r="I134" s="12"/>
      <c r="J134" s="20"/>
      <c r="K134" s="20"/>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c r="AT134" s="20"/>
      <c r="AU134" s="20"/>
      <c r="AV134" s="20"/>
      <c r="AW134" s="20"/>
      <c r="AX134" s="20"/>
      <c r="AY134" s="20"/>
      <c r="AZ134" s="20"/>
      <c r="BA134" s="20"/>
      <c r="BB134" s="20"/>
      <c r="BC134" s="20"/>
      <c r="BD134" s="20"/>
      <c r="BE134" s="20"/>
      <c r="BF134" s="20"/>
      <c r="BG134" s="20"/>
      <c r="BH134" s="20"/>
      <c r="BI134" s="20"/>
      <c r="BJ134" s="20"/>
      <c r="BK134" s="20"/>
      <c r="BL134" s="20"/>
      <c r="BM134" s="20"/>
    </row>
    <row r="135" spans="1:65" s="1" customFormat="1" ht="30" customHeight="1" x14ac:dyDescent="0.25">
      <c r="A135" s="65"/>
      <c r="C135" s="22" t="s">
        <v>28</v>
      </c>
      <c r="D135" s="22" t="s">
        <v>60</v>
      </c>
      <c r="E135" s="48"/>
      <c r="F135" s="16">
        <v>0</v>
      </c>
      <c r="G135" s="17">
        <f>WORKDAY(G134,H134,'JOUR FERIE'!$B$2:$B$12)</f>
        <v>43598</v>
      </c>
      <c r="H135" s="35">
        <v>2</v>
      </c>
      <c r="I135" s="12"/>
      <c r="J135" s="20"/>
      <c r="K135" s="2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c r="AT135" s="20"/>
      <c r="AU135" s="20"/>
      <c r="AV135" s="20"/>
      <c r="AW135" s="20"/>
      <c r="AX135" s="20"/>
      <c r="AY135" s="20"/>
      <c r="AZ135" s="20"/>
      <c r="BA135" s="20"/>
      <c r="BB135" s="20"/>
      <c r="BC135" s="20"/>
      <c r="BD135" s="20"/>
      <c r="BE135" s="20"/>
      <c r="BF135" s="20"/>
      <c r="BG135" s="20"/>
      <c r="BH135" s="20"/>
      <c r="BI135" s="20"/>
      <c r="BJ135" s="20"/>
      <c r="BK135" s="20"/>
      <c r="BL135" s="20"/>
      <c r="BM135" s="20"/>
    </row>
    <row r="136" spans="1:65" s="1" customFormat="1" ht="30" customHeight="1" x14ac:dyDescent="0.25">
      <c r="A136" s="65"/>
      <c r="C136" s="22" t="s">
        <v>29</v>
      </c>
      <c r="D136" s="22" t="s">
        <v>60</v>
      </c>
      <c r="E136" s="48"/>
      <c r="F136" s="16">
        <v>0</v>
      </c>
      <c r="G136" s="17">
        <f>WORKDAY(G135,H135,'JOUR FERIE'!$B$2:$B$12)</f>
        <v>43600</v>
      </c>
      <c r="H136" s="35">
        <v>2</v>
      </c>
      <c r="I136" s="12"/>
      <c r="J136" s="20"/>
      <c r="K136" s="2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c r="AT136" s="20"/>
      <c r="AU136" s="20"/>
      <c r="AV136" s="20"/>
      <c r="AW136" s="20"/>
      <c r="AX136" s="20"/>
      <c r="AY136" s="20"/>
      <c r="AZ136" s="20"/>
      <c r="BA136" s="20"/>
      <c r="BB136" s="20"/>
      <c r="BC136" s="20"/>
      <c r="BD136" s="20"/>
      <c r="BE136" s="20"/>
      <c r="BF136" s="20"/>
      <c r="BG136" s="20"/>
      <c r="BH136" s="20"/>
      <c r="BI136" s="20"/>
      <c r="BJ136" s="20"/>
      <c r="BK136" s="20"/>
      <c r="BL136" s="20"/>
      <c r="BM136" s="20"/>
    </row>
    <row r="137" spans="1:65" s="1" customFormat="1" ht="30" customHeight="1" x14ac:dyDescent="0.25">
      <c r="A137" s="65"/>
      <c r="C137" s="22" t="s">
        <v>30</v>
      </c>
      <c r="D137" s="22" t="s">
        <v>60</v>
      </c>
      <c r="E137" s="48"/>
      <c r="F137" s="16">
        <v>0</v>
      </c>
      <c r="G137" s="17">
        <f>WORKDAY(G136,H136,'JOUR FERIE'!$B$2:$B$12)</f>
        <v>43602</v>
      </c>
      <c r="H137" s="35">
        <v>2</v>
      </c>
      <c r="I137" s="12"/>
      <c r="J137" s="20"/>
      <c r="K137" s="2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c r="AY137" s="20"/>
      <c r="AZ137" s="20"/>
      <c r="BA137" s="20"/>
      <c r="BB137" s="20"/>
      <c r="BC137" s="20"/>
      <c r="BD137" s="20"/>
      <c r="BE137" s="20"/>
      <c r="BF137" s="20"/>
      <c r="BG137" s="20"/>
      <c r="BH137" s="20"/>
      <c r="BI137" s="20"/>
      <c r="BJ137" s="20"/>
      <c r="BK137" s="20"/>
      <c r="BL137" s="20"/>
      <c r="BM137" s="20"/>
    </row>
    <row r="138" spans="1:65" s="1" customFormat="1" ht="30" customHeight="1" x14ac:dyDescent="0.25">
      <c r="A138" s="65"/>
      <c r="C138" s="22" t="s">
        <v>31</v>
      </c>
      <c r="D138" s="22" t="s">
        <v>60</v>
      </c>
      <c r="E138" s="48"/>
      <c r="F138" s="16">
        <v>0</v>
      </c>
      <c r="G138" s="17">
        <f>WORKDAY(G137,H137,'JOUR FERIE'!$B$2:$B$12)</f>
        <v>43606</v>
      </c>
      <c r="H138" s="35">
        <v>2</v>
      </c>
      <c r="I138" s="12"/>
      <c r="J138" s="20"/>
      <c r="K138" s="2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c r="AY138" s="20"/>
      <c r="AZ138" s="20"/>
      <c r="BA138" s="20"/>
      <c r="BB138" s="20"/>
      <c r="BC138" s="20"/>
      <c r="BD138" s="20"/>
      <c r="BE138" s="20"/>
      <c r="BF138" s="20"/>
      <c r="BG138" s="20"/>
      <c r="BH138" s="20"/>
      <c r="BI138" s="20"/>
      <c r="BJ138" s="20"/>
      <c r="BK138" s="20"/>
      <c r="BL138" s="20"/>
      <c r="BM138" s="20"/>
    </row>
    <row r="139" spans="1:65" s="1" customFormat="1" ht="30" customHeight="1" x14ac:dyDescent="0.25">
      <c r="A139" s="65" t="s">
        <v>37</v>
      </c>
      <c r="C139" s="22" t="s">
        <v>33</v>
      </c>
      <c r="D139" s="22" t="s">
        <v>61</v>
      </c>
      <c r="E139" s="48"/>
      <c r="F139" s="16">
        <v>0</v>
      </c>
      <c r="G139" s="17">
        <f>WORKDAY(G138,H138,'JOUR FERIE'!$B$2:$B$12)</f>
        <v>43608</v>
      </c>
      <c r="H139" s="35">
        <v>8</v>
      </c>
      <c r="I139" s="12"/>
      <c r="J139" s="20"/>
      <c r="K139" s="2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c r="AY139" s="20"/>
      <c r="AZ139" s="20"/>
      <c r="BA139" s="20"/>
      <c r="BB139" s="20"/>
      <c r="BC139" s="20"/>
      <c r="BD139" s="20"/>
      <c r="BE139" s="20"/>
      <c r="BF139" s="20"/>
      <c r="BG139" s="20"/>
      <c r="BH139" s="20"/>
      <c r="BI139" s="20"/>
      <c r="BJ139" s="20"/>
      <c r="BK139" s="20"/>
      <c r="BL139" s="20"/>
      <c r="BM139" s="20"/>
    </row>
    <row r="140" spans="1:65" s="1" customFormat="1" ht="30" customHeight="1" x14ac:dyDescent="0.25">
      <c r="A140" s="65"/>
      <c r="C140" s="22" t="s">
        <v>34</v>
      </c>
      <c r="D140" s="22" t="s">
        <v>61</v>
      </c>
      <c r="E140" s="48"/>
      <c r="F140" s="16">
        <v>0</v>
      </c>
      <c r="G140" s="17">
        <f>WORKDAY(G139,H139,'JOUR FERIE'!$B$2:$B$12)</f>
        <v>43621</v>
      </c>
      <c r="H140" s="35">
        <v>8</v>
      </c>
      <c r="I140" s="12"/>
      <c r="J140" s="20"/>
      <c r="K140" s="2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c r="AY140" s="20"/>
      <c r="AZ140" s="20"/>
      <c r="BA140" s="20"/>
      <c r="BB140" s="20"/>
      <c r="BC140" s="20"/>
      <c r="BD140" s="20"/>
      <c r="BE140" s="20"/>
      <c r="BF140" s="20"/>
      <c r="BG140" s="20"/>
      <c r="BH140" s="20"/>
      <c r="BI140" s="20"/>
      <c r="BJ140" s="20"/>
      <c r="BK140" s="20"/>
      <c r="BL140" s="20"/>
      <c r="BM140" s="20"/>
    </row>
    <row r="141" spans="1:65" s="1" customFormat="1" ht="30" customHeight="1" x14ac:dyDescent="0.25">
      <c r="A141" s="65"/>
      <c r="C141" s="22" t="s">
        <v>35</v>
      </c>
      <c r="D141" s="22" t="s">
        <v>61</v>
      </c>
      <c r="E141" s="48"/>
      <c r="F141" s="16">
        <v>0</v>
      </c>
      <c r="G141" s="17">
        <f>WORKDAY(G140,H140,'JOUR FERIE'!$B$2:$B$12)</f>
        <v>43634</v>
      </c>
      <c r="H141" s="35">
        <v>5</v>
      </c>
      <c r="I141" s="12"/>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c r="AT141" s="20"/>
      <c r="AU141" s="20"/>
      <c r="AV141" s="20"/>
      <c r="AW141" s="20"/>
      <c r="AX141" s="20"/>
      <c r="AY141" s="20"/>
      <c r="AZ141" s="20"/>
      <c r="BA141" s="20"/>
      <c r="BB141" s="20"/>
      <c r="BC141" s="20"/>
      <c r="BD141" s="20"/>
      <c r="BE141" s="20"/>
      <c r="BF141" s="20"/>
      <c r="BG141" s="20"/>
      <c r="BH141" s="20"/>
      <c r="BI141" s="20"/>
      <c r="BJ141" s="20"/>
      <c r="BK141" s="20"/>
      <c r="BL141" s="20"/>
      <c r="BM141" s="20"/>
    </row>
    <row r="142" spans="1:65" s="1" customFormat="1" ht="30" customHeight="1" x14ac:dyDescent="0.25">
      <c r="A142" s="65"/>
      <c r="C142" s="22" t="s">
        <v>36</v>
      </c>
      <c r="D142" s="22" t="s">
        <v>61</v>
      </c>
      <c r="E142" s="48"/>
      <c r="F142" s="16">
        <v>0</v>
      </c>
      <c r="G142" s="17">
        <f>WORKDAY(G141,H141,'JOUR FERIE'!$B$2:$B$12)</f>
        <v>43641</v>
      </c>
      <c r="H142" s="35">
        <v>2</v>
      </c>
      <c r="I142" s="12"/>
      <c r="J142" s="20"/>
      <c r="K142" s="2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c r="AT142" s="20"/>
      <c r="AU142" s="20"/>
      <c r="AV142" s="20"/>
      <c r="AW142" s="20"/>
      <c r="AX142" s="20"/>
      <c r="AY142" s="20"/>
      <c r="AZ142" s="20"/>
      <c r="BA142" s="20"/>
      <c r="BB142" s="20"/>
      <c r="BC142" s="20"/>
      <c r="BD142" s="20"/>
      <c r="BE142" s="20"/>
      <c r="BF142" s="20"/>
      <c r="BG142" s="20"/>
      <c r="BH142" s="20"/>
      <c r="BI142" s="20"/>
      <c r="BJ142" s="20"/>
      <c r="BK142" s="20"/>
      <c r="BL142" s="20"/>
      <c r="BM142" s="20"/>
    </row>
    <row r="143" spans="1:65" s="1" customFormat="1" ht="30" customHeight="1" x14ac:dyDescent="0.25">
      <c r="A143" s="65" t="s">
        <v>41</v>
      </c>
      <c r="C143" s="22" t="s">
        <v>38</v>
      </c>
      <c r="D143" s="22" t="s">
        <v>60</v>
      </c>
      <c r="E143" s="48"/>
      <c r="F143" s="16">
        <v>0</v>
      </c>
      <c r="G143" s="17">
        <f>WORKDAY(G142,H142,'JOUR FERIE'!$B$2:$B$12)</f>
        <v>43643</v>
      </c>
      <c r="H143" s="35">
        <v>2</v>
      </c>
      <c r="I143" s="12"/>
      <c r="J143" s="20"/>
      <c r="K143" s="2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c r="AT143" s="20"/>
      <c r="AU143" s="20"/>
      <c r="AV143" s="20"/>
      <c r="AW143" s="20"/>
      <c r="AX143" s="20"/>
      <c r="AY143" s="20"/>
      <c r="AZ143" s="20"/>
      <c r="BA143" s="20"/>
      <c r="BB143" s="20"/>
      <c r="BC143" s="20"/>
      <c r="BD143" s="20"/>
      <c r="BE143" s="20"/>
      <c r="BF143" s="20"/>
      <c r="BG143" s="20"/>
      <c r="BH143" s="20"/>
      <c r="BI143" s="20"/>
      <c r="BJ143" s="20"/>
      <c r="BK143" s="20"/>
      <c r="BL143" s="20"/>
      <c r="BM143" s="20"/>
    </row>
    <row r="144" spans="1:65" s="1" customFormat="1" ht="30" customHeight="1" x14ac:dyDescent="0.25">
      <c r="A144" s="65"/>
      <c r="C144" s="22" t="s">
        <v>39</v>
      </c>
      <c r="D144" s="22" t="s">
        <v>62</v>
      </c>
      <c r="E144" s="48"/>
      <c r="F144" s="16">
        <v>0</v>
      </c>
      <c r="G144" s="17">
        <f>WORKDAY(G143,H143,'JOUR FERIE'!$B$2:$B$12)</f>
        <v>43647</v>
      </c>
      <c r="H144" s="35">
        <v>5</v>
      </c>
      <c r="I144" s="12"/>
      <c r="J144" s="20"/>
      <c r="K144" s="2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c r="AT144" s="20"/>
      <c r="AU144" s="20"/>
      <c r="AV144" s="20"/>
      <c r="AW144" s="20"/>
      <c r="AX144" s="20"/>
      <c r="AY144" s="20"/>
      <c r="AZ144" s="20"/>
      <c r="BA144" s="20"/>
      <c r="BB144" s="20"/>
      <c r="BC144" s="20"/>
      <c r="BD144" s="20"/>
      <c r="BE144" s="20"/>
      <c r="BF144" s="20"/>
      <c r="BG144" s="20"/>
      <c r="BH144" s="20"/>
      <c r="BI144" s="20"/>
      <c r="BJ144" s="20"/>
      <c r="BK144" s="20"/>
      <c r="BL144" s="20"/>
      <c r="BM144" s="20"/>
    </row>
    <row r="145" spans="1:65" s="1" customFormat="1" ht="30" customHeight="1" x14ac:dyDescent="0.25">
      <c r="A145" s="65"/>
      <c r="C145" s="22" t="s">
        <v>40</v>
      </c>
      <c r="D145" s="22" t="s">
        <v>63</v>
      </c>
      <c r="E145" s="48"/>
      <c r="F145" s="16">
        <v>0</v>
      </c>
      <c r="G145" s="17">
        <f>WORKDAY(G144,H144,'JOUR FERIE'!$B$2:$B$12)</f>
        <v>43654</v>
      </c>
      <c r="H145" s="35">
        <v>1</v>
      </c>
      <c r="I145" s="12"/>
      <c r="J145" s="20"/>
      <c r="K145" s="2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c r="AT145" s="20"/>
      <c r="AU145" s="20"/>
      <c r="AV145" s="20"/>
      <c r="AW145" s="20"/>
      <c r="AX145" s="20"/>
      <c r="AY145" s="20"/>
      <c r="AZ145" s="20"/>
      <c r="BA145" s="20"/>
      <c r="BB145" s="20"/>
      <c r="BC145" s="20"/>
      <c r="BD145" s="20"/>
      <c r="BE145" s="20"/>
      <c r="BF145" s="20"/>
      <c r="BG145" s="20"/>
      <c r="BH145" s="20"/>
      <c r="BI145" s="20"/>
      <c r="BJ145" s="20"/>
      <c r="BK145" s="20"/>
      <c r="BL145" s="20"/>
      <c r="BM145" s="20"/>
    </row>
    <row r="146" spans="1:65" s="1" customFormat="1" ht="30" customHeight="1" x14ac:dyDescent="0.25">
      <c r="A146" s="6"/>
      <c r="B146" s="22"/>
      <c r="C146" s="22"/>
      <c r="D146" s="22"/>
      <c r="E146" s="48"/>
      <c r="F146" s="16"/>
      <c r="G146" s="17"/>
      <c r="H146" s="35"/>
      <c r="I146" s="12"/>
      <c r="J146" s="20"/>
      <c r="K146" s="2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c r="AT146" s="20"/>
      <c r="AU146" s="20"/>
      <c r="AV146" s="20"/>
      <c r="AW146" s="20"/>
      <c r="AX146" s="20"/>
      <c r="AY146" s="20"/>
      <c r="AZ146" s="20"/>
      <c r="BA146" s="20"/>
      <c r="BB146" s="20"/>
      <c r="BC146" s="20"/>
      <c r="BD146" s="20"/>
      <c r="BE146" s="20"/>
      <c r="BF146" s="20"/>
      <c r="BG146" s="20"/>
      <c r="BH146" s="20"/>
      <c r="BI146" s="20"/>
      <c r="BJ146" s="20"/>
      <c r="BK146" s="20"/>
      <c r="BL146" s="20"/>
      <c r="BM146" s="20"/>
    </row>
    <row r="147" spans="1:65" s="1" customFormat="1" ht="30" customHeight="1" x14ac:dyDescent="0.4">
      <c r="A147" s="7"/>
      <c r="B147" s="49" t="s">
        <v>48</v>
      </c>
      <c r="C147" s="49"/>
      <c r="D147" s="40"/>
      <c r="E147" s="48"/>
      <c r="F147" s="16"/>
      <c r="G147" s="17"/>
      <c r="H147" s="35"/>
      <c r="I147" s="12"/>
      <c r="J147" s="20"/>
      <c r="K147" s="2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c r="AT147" s="20"/>
      <c r="AU147" s="20"/>
      <c r="AV147" s="20"/>
      <c r="AW147" s="20"/>
      <c r="AX147" s="20"/>
      <c r="AY147" s="20"/>
      <c r="AZ147" s="20"/>
      <c r="BA147" s="20"/>
      <c r="BB147" s="20"/>
      <c r="BC147" s="20"/>
      <c r="BD147" s="20"/>
      <c r="BE147" s="20"/>
      <c r="BF147" s="20"/>
      <c r="BG147" s="20"/>
      <c r="BH147" s="20"/>
      <c r="BI147" s="20"/>
      <c r="BJ147" s="20"/>
      <c r="BK147" s="20"/>
      <c r="BL147" s="20"/>
      <c r="BM147" s="20"/>
    </row>
    <row r="148" spans="1:65" s="1" customFormat="1" ht="30" customHeight="1" x14ac:dyDescent="0.25">
      <c r="A148" s="65" t="s">
        <v>22</v>
      </c>
      <c r="C148" s="22" t="s">
        <v>18</v>
      </c>
      <c r="D148" s="22" t="s">
        <v>54</v>
      </c>
      <c r="E148" s="48"/>
      <c r="F148" s="16">
        <v>0</v>
      </c>
      <c r="G148" s="17">
        <v>43572</v>
      </c>
      <c r="H148" s="35">
        <v>1</v>
      </c>
      <c r="I148" s="12"/>
      <c r="J148" s="20"/>
      <c r="K148" s="2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c r="AT148" s="20"/>
      <c r="AU148" s="20"/>
      <c r="AV148" s="20"/>
      <c r="AW148" s="20"/>
      <c r="AX148" s="20"/>
      <c r="AY148" s="20"/>
      <c r="AZ148" s="20"/>
      <c r="BA148" s="20"/>
      <c r="BB148" s="20"/>
      <c r="BC148" s="20"/>
      <c r="BD148" s="20"/>
      <c r="BE148" s="20"/>
      <c r="BF148" s="20"/>
      <c r="BG148" s="20"/>
      <c r="BH148" s="20"/>
      <c r="BI148" s="20"/>
      <c r="BJ148" s="20"/>
      <c r="BK148" s="20"/>
      <c r="BL148" s="20"/>
      <c r="BM148" s="20"/>
    </row>
    <row r="149" spans="1:65" s="1" customFormat="1" ht="30" customHeight="1" x14ac:dyDescent="0.25">
      <c r="A149" s="65"/>
      <c r="C149" s="22" t="s">
        <v>19</v>
      </c>
      <c r="D149" s="22" t="s">
        <v>55</v>
      </c>
      <c r="E149" s="48"/>
      <c r="F149" s="16">
        <v>0</v>
      </c>
      <c r="G149" s="17">
        <f>WORKDAY(G148,H148,'JOUR FERIE'!$B$2:$B$12)</f>
        <v>43573</v>
      </c>
      <c r="H149" s="35">
        <v>2</v>
      </c>
      <c r="I149" s="12"/>
      <c r="J149" s="20"/>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c r="AT149" s="20"/>
      <c r="AU149" s="20"/>
      <c r="AV149" s="20"/>
      <c r="AW149" s="20"/>
      <c r="AX149" s="20"/>
      <c r="AY149" s="20"/>
      <c r="AZ149" s="20"/>
      <c r="BA149" s="20"/>
      <c r="BB149" s="20"/>
      <c r="BC149" s="20"/>
      <c r="BD149" s="20"/>
      <c r="BE149" s="20"/>
      <c r="BF149" s="20"/>
      <c r="BG149" s="20"/>
      <c r="BH149" s="20"/>
      <c r="BI149" s="20"/>
      <c r="BJ149" s="20"/>
      <c r="BK149" s="20"/>
      <c r="BL149" s="20"/>
      <c r="BM149" s="20"/>
    </row>
    <row r="150" spans="1:65" s="1" customFormat="1" ht="30" customHeight="1" x14ac:dyDescent="0.25">
      <c r="A150" s="65"/>
      <c r="C150" s="22" t="s">
        <v>23</v>
      </c>
      <c r="D150" s="22" t="s">
        <v>56</v>
      </c>
      <c r="E150" s="48"/>
      <c r="F150" s="16">
        <v>0</v>
      </c>
      <c r="G150" s="17">
        <f>WORKDAY(G149,H149,'JOUR FERIE'!$B$2:$B$12)</f>
        <v>43578</v>
      </c>
      <c r="H150" s="35">
        <v>1</v>
      </c>
      <c r="I150" s="12"/>
      <c r="J150" s="20"/>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c r="AT150" s="20"/>
      <c r="AU150" s="20"/>
      <c r="AV150" s="20"/>
      <c r="AW150" s="20"/>
      <c r="AX150" s="20"/>
      <c r="AY150" s="20"/>
      <c r="AZ150" s="20"/>
      <c r="BA150" s="20"/>
      <c r="BB150" s="20"/>
      <c r="BC150" s="20"/>
      <c r="BD150" s="20"/>
      <c r="BE150" s="20"/>
      <c r="BF150" s="20"/>
      <c r="BG150" s="20"/>
      <c r="BH150" s="20"/>
      <c r="BI150" s="20"/>
      <c r="BJ150" s="20"/>
      <c r="BK150" s="20"/>
      <c r="BL150" s="20"/>
      <c r="BM150" s="20"/>
    </row>
    <row r="151" spans="1:65" s="1" customFormat="1" ht="30" customHeight="1" x14ac:dyDescent="0.25">
      <c r="A151" s="65"/>
      <c r="C151" s="22" t="s">
        <v>21</v>
      </c>
      <c r="D151" s="22" t="s">
        <v>58</v>
      </c>
      <c r="E151" s="48"/>
      <c r="F151" s="16">
        <v>0</v>
      </c>
      <c r="G151" s="17">
        <f>WORKDAY(G150,H150,'JOUR FERIE'!$B$2:$B$12)</f>
        <v>43579</v>
      </c>
      <c r="H151" s="35">
        <v>1</v>
      </c>
      <c r="I151" s="12"/>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c r="AY151" s="20"/>
      <c r="AZ151" s="20"/>
      <c r="BA151" s="20"/>
      <c r="BB151" s="20"/>
      <c r="BC151" s="20"/>
      <c r="BD151" s="20"/>
      <c r="BE151" s="20"/>
      <c r="BF151" s="20"/>
      <c r="BG151" s="20"/>
      <c r="BH151" s="20"/>
      <c r="BI151" s="20"/>
      <c r="BJ151" s="20"/>
      <c r="BK151" s="20"/>
      <c r="BL151" s="20"/>
      <c r="BM151" s="20"/>
    </row>
    <row r="152" spans="1:65" s="1" customFormat="1" ht="30" customHeight="1" x14ac:dyDescent="0.25">
      <c r="A152" s="65" t="s">
        <v>26</v>
      </c>
      <c r="C152" s="22" t="s">
        <v>24</v>
      </c>
      <c r="D152" s="22" t="s">
        <v>57</v>
      </c>
      <c r="E152" s="48"/>
      <c r="F152" s="16">
        <v>0</v>
      </c>
      <c r="G152" s="17">
        <f>WORKDAY(G151,H151,'JOUR FERIE'!$B$2:$B$12)</f>
        <v>43580</v>
      </c>
      <c r="H152" s="35">
        <v>5</v>
      </c>
      <c r="I152" s="12"/>
      <c r="J152" s="20"/>
      <c r="K152" s="2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c r="AT152" s="20"/>
      <c r="AU152" s="20"/>
      <c r="AV152" s="20"/>
      <c r="AW152" s="20"/>
      <c r="AX152" s="20"/>
      <c r="AY152" s="20"/>
      <c r="AZ152" s="20"/>
      <c r="BA152" s="20"/>
      <c r="BB152" s="20"/>
      <c r="BC152" s="20"/>
      <c r="BD152" s="20"/>
      <c r="BE152" s="20"/>
      <c r="BF152" s="20"/>
      <c r="BG152" s="20"/>
      <c r="BH152" s="20"/>
      <c r="BI152" s="20"/>
      <c r="BJ152" s="20"/>
      <c r="BK152" s="20"/>
      <c r="BL152" s="20"/>
      <c r="BM152" s="20"/>
    </row>
    <row r="153" spans="1:65" s="1" customFormat="1" ht="30" customHeight="1" x14ac:dyDescent="0.25">
      <c r="A153" s="65"/>
      <c r="C153" s="22" t="s">
        <v>25</v>
      </c>
      <c r="D153" s="22" t="s">
        <v>59</v>
      </c>
      <c r="E153" s="48"/>
      <c r="F153" s="16">
        <v>0</v>
      </c>
      <c r="G153" s="17">
        <f>WORKDAY(G152,H152,'JOUR FERIE'!$B$2:$B$12)</f>
        <v>43588</v>
      </c>
      <c r="H153" s="35">
        <v>3</v>
      </c>
      <c r="I153" s="12"/>
      <c r="J153" s="20"/>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0"/>
      <c r="AU153" s="20"/>
      <c r="AV153" s="20"/>
      <c r="AW153" s="20"/>
      <c r="AX153" s="20"/>
      <c r="AY153" s="20"/>
      <c r="AZ153" s="20"/>
      <c r="BA153" s="20"/>
      <c r="BB153" s="20"/>
      <c r="BC153" s="20"/>
      <c r="BD153" s="20"/>
      <c r="BE153" s="20"/>
      <c r="BF153" s="20"/>
      <c r="BG153" s="20"/>
      <c r="BH153" s="20"/>
      <c r="BI153" s="20"/>
      <c r="BJ153" s="20"/>
      <c r="BK153" s="20"/>
      <c r="BL153" s="20"/>
      <c r="BM153" s="20"/>
    </row>
    <row r="154" spans="1:65" s="1" customFormat="1" ht="30" customHeight="1" x14ac:dyDescent="0.25">
      <c r="A154" s="65" t="s">
        <v>32</v>
      </c>
      <c r="C154" s="22" t="s">
        <v>27</v>
      </c>
      <c r="D154" s="22" t="s">
        <v>60</v>
      </c>
      <c r="E154" s="48"/>
      <c r="F154" s="16">
        <v>0</v>
      </c>
      <c r="G154" s="17">
        <f>WORKDAY(G153,H153,'JOUR FERIE'!$B$2:$B$12)</f>
        <v>43594</v>
      </c>
      <c r="H154" s="35">
        <v>2</v>
      </c>
      <c r="I154" s="12"/>
      <c r="J154" s="20"/>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c r="AT154" s="20"/>
      <c r="AU154" s="20"/>
      <c r="AV154" s="20"/>
      <c r="AW154" s="20"/>
      <c r="AX154" s="20"/>
      <c r="AY154" s="20"/>
      <c r="AZ154" s="20"/>
      <c r="BA154" s="20"/>
      <c r="BB154" s="20"/>
      <c r="BC154" s="20"/>
      <c r="BD154" s="20"/>
      <c r="BE154" s="20"/>
      <c r="BF154" s="20"/>
      <c r="BG154" s="20"/>
      <c r="BH154" s="20"/>
      <c r="BI154" s="20"/>
      <c r="BJ154" s="20"/>
      <c r="BK154" s="20"/>
      <c r="BL154" s="20"/>
      <c r="BM154" s="20"/>
    </row>
    <row r="155" spans="1:65" s="1" customFormat="1" ht="30" customHeight="1" x14ac:dyDescent="0.25">
      <c r="A155" s="65"/>
      <c r="C155" s="22" t="s">
        <v>28</v>
      </c>
      <c r="D155" s="22" t="s">
        <v>60</v>
      </c>
      <c r="E155" s="48"/>
      <c r="F155" s="16">
        <v>0</v>
      </c>
      <c r="G155" s="17">
        <f>WORKDAY(G154,H154,'JOUR FERIE'!$B$2:$B$12)</f>
        <v>43598</v>
      </c>
      <c r="H155" s="35">
        <v>2</v>
      </c>
      <c r="I155" s="12"/>
      <c r="J155" s="20"/>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c r="AT155" s="20"/>
      <c r="AU155" s="20"/>
      <c r="AV155" s="20"/>
      <c r="AW155" s="20"/>
      <c r="AX155" s="20"/>
      <c r="AY155" s="20"/>
      <c r="AZ155" s="20"/>
      <c r="BA155" s="20"/>
      <c r="BB155" s="20"/>
      <c r="BC155" s="20"/>
      <c r="BD155" s="20"/>
      <c r="BE155" s="20"/>
      <c r="BF155" s="20"/>
      <c r="BG155" s="20"/>
      <c r="BH155" s="20"/>
      <c r="BI155" s="20"/>
      <c r="BJ155" s="20"/>
      <c r="BK155" s="20"/>
      <c r="BL155" s="20"/>
      <c r="BM155" s="20"/>
    </row>
    <row r="156" spans="1:65" s="1" customFormat="1" ht="30" customHeight="1" x14ac:dyDescent="0.25">
      <c r="A156" s="65"/>
      <c r="C156" s="22" t="s">
        <v>29</v>
      </c>
      <c r="D156" s="22" t="s">
        <v>60</v>
      </c>
      <c r="E156" s="48"/>
      <c r="F156" s="16">
        <v>0</v>
      </c>
      <c r="G156" s="17">
        <f>WORKDAY(G155,H155,'JOUR FERIE'!$B$2:$B$12)</f>
        <v>43600</v>
      </c>
      <c r="H156" s="35">
        <v>2</v>
      </c>
      <c r="I156" s="12"/>
      <c r="J156" s="20"/>
      <c r="K156" s="2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c r="AT156" s="20"/>
      <c r="AU156" s="20"/>
      <c r="AV156" s="20"/>
      <c r="AW156" s="20"/>
      <c r="AX156" s="20"/>
      <c r="AY156" s="20"/>
      <c r="AZ156" s="20"/>
      <c r="BA156" s="20"/>
      <c r="BB156" s="20"/>
      <c r="BC156" s="20"/>
      <c r="BD156" s="20"/>
      <c r="BE156" s="20"/>
      <c r="BF156" s="20"/>
      <c r="BG156" s="20"/>
      <c r="BH156" s="20"/>
      <c r="BI156" s="20"/>
      <c r="BJ156" s="20"/>
      <c r="BK156" s="20"/>
      <c r="BL156" s="20"/>
      <c r="BM156" s="20"/>
    </row>
    <row r="157" spans="1:65" s="1" customFormat="1" ht="30" customHeight="1" x14ac:dyDescent="0.25">
      <c r="A157" s="65"/>
      <c r="C157" s="22" t="s">
        <v>30</v>
      </c>
      <c r="D157" s="22" t="s">
        <v>60</v>
      </c>
      <c r="E157" s="48"/>
      <c r="F157" s="16">
        <v>0</v>
      </c>
      <c r="G157" s="17">
        <f>WORKDAY(G156,H156,'JOUR FERIE'!$B$2:$B$12)</f>
        <v>43602</v>
      </c>
      <c r="H157" s="35">
        <v>2</v>
      </c>
      <c r="I157" s="12"/>
      <c r="J157" s="20"/>
      <c r="K157" s="2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c r="AT157" s="20"/>
      <c r="AU157" s="20"/>
      <c r="AV157" s="20"/>
      <c r="AW157" s="20"/>
      <c r="AX157" s="20"/>
      <c r="AY157" s="20"/>
      <c r="AZ157" s="20"/>
      <c r="BA157" s="20"/>
      <c r="BB157" s="20"/>
      <c r="BC157" s="20"/>
      <c r="BD157" s="20"/>
      <c r="BE157" s="20"/>
      <c r="BF157" s="20"/>
      <c r="BG157" s="20"/>
      <c r="BH157" s="20"/>
      <c r="BI157" s="20"/>
      <c r="BJ157" s="20"/>
      <c r="BK157" s="20"/>
      <c r="BL157" s="20"/>
      <c r="BM157" s="20"/>
    </row>
    <row r="158" spans="1:65" s="1" customFormat="1" ht="30" customHeight="1" x14ac:dyDescent="0.25">
      <c r="A158" s="65"/>
      <c r="C158" s="22" t="s">
        <v>31</v>
      </c>
      <c r="D158" s="22" t="s">
        <v>60</v>
      </c>
      <c r="E158" s="48"/>
      <c r="F158" s="16">
        <v>0</v>
      </c>
      <c r="G158" s="17">
        <f>WORKDAY(G157,H157,'JOUR FERIE'!$B$2:$B$12)</f>
        <v>43606</v>
      </c>
      <c r="H158" s="35">
        <v>2</v>
      </c>
      <c r="I158" s="12"/>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c r="AT158" s="20"/>
      <c r="AU158" s="20"/>
      <c r="AV158" s="20"/>
      <c r="AW158" s="20"/>
      <c r="AX158" s="20"/>
      <c r="AY158" s="20"/>
      <c r="AZ158" s="20"/>
      <c r="BA158" s="20"/>
      <c r="BB158" s="20"/>
      <c r="BC158" s="20"/>
      <c r="BD158" s="20"/>
      <c r="BE158" s="20"/>
      <c r="BF158" s="20"/>
      <c r="BG158" s="20"/>
      <c r="BH158" s="20"/>
      <c r="BI158" s="20"/>
      <c r="BJ158" s="20"/>
      <c r="BK158" s="20"/>
      <c r="BL158" s="20"/>
      <c r="BM158" s="20"/>
    </row>
    <row r="159" spans="1:65" s="1" customFormat="1" ht="30" customHeight="1" x14ac:dyDescent="0.25">
      <c r="A159" s="65" t="s">
        <v>37</v>
      </c>
      <c r="C159" s="22" t="s">
        <v>33</v>
      </c>
      <c r="D159" s="22" t="s">
        <v>61</v>
      </c>
      <c r="E159" s="48"/>
      <c r="F159" s="16">
        <v>0</v>
      </c>
      <c r="G159" s="17">
        <f>WORKDAY(G158,H158,'JOUR FERIE'!$B$2:$B$12)</f>
        <v>43608</v>
      </c>
      <c r="H159" s="35">
        <v>8</v>
      </c>
      <c r="I159" s="12"/>
      <c r="J159" s="20"/>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c r="AT159" s="20"/>
      <c r="AU159" s="20"/>
      <c r="AV159" s="20"/>
      <c r="AW159" s="20"/>
      <c r="AX159" s="20"/>
      <c r="AY159" s="20"/>
      <c r="AZ159" s="20"/>
      <c r="BA159" s="20"/>
      <c r="BB159" s="20"/>
      <c r="BC159" s="20"/>
      <c r="BD159" s="20"/>
      <c r="BE159" s="20"/>
      <c r="BF159" s="20"/>
      <c r="BG159" s="20"/>
      <c r="BH159" s="20"/>
      <c r="BI159" s="20"/>
      <c r="BJ159" s="20"/>
      <c r="BK159" s="20"/>
      <c r="BL159" s="20"/>
      <c r="BM159" s="20"/>
    </row>
    <row r="160" spans="1:65" s="1" customFormat="1" ht="30" customHeight="1" x14ac:dyDescent="0.25">
      <c r="A160" s="65"/>
      <c r="C160" s="22" t="s">
        <v>34</v>
      </c>
      <c r="D160" s="22" t="s">
        <v>61</v>
      </c>
      <c r="E160" s="48"/>
      <c r="F160" s="16">
        <v>0</v>
      </c>
      <c r="G160" s="17">
        <f>WORKDAY(G159,H159,'JOUR FERIE'!$B$2:$B$12)</f>
        <v>43621</v>
      </c>
      <c r="H160" s="35">
        <v>8</v>
      </c>
      <c r="I160" s="12"/>
      <c r="J160" s="20"/>
      <c r="K160" s="2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c r="AT160" s="20"/>
      <c r="AU160" s="20"/>
      <c r="AV160" s="20"/>
      <c r="AW160" s="20"/>
      <c r="AX160" s="20"/>
      <c r="AY160" s="20"/>
      <c r="AZ160" s="20"/>
      <c r="BA160" s="20"/>
      <c r="BB160" s="20"/>
      <c r="BC160" s="20"/>
      <c r="BD160" s="20"/>
      <c r="BE160" s="20"/>
      <c r="BF160" s="20"/>
      <c r="BG160" s="20"/>
      <c r="BH160" s="20"/>
      <c r="BI160" s="20"/>
      <c r="BJ160" s="20"/>
      <c r="BK160" s="20"/>
      <c r="BL160" s="20"/>
      <c r="BM160" s="20"/>
    </row>
    <row r="161" spans="1:65" s="1" customFormat="1" ht="30" customHeight="1" x14ac:dyDescent="0.25">
      <c r="A161" s="65"/>
      <c r="C161" s="22" t="s">
        <v>35</v>
      </c>
      <c r="D161" s="22" t="s">
        <v>61</v>
      </c>
      <c r="E161" s="48"/>
      <c r="F161" s="16">
        <v>0</v>
      </c>
      <c r="G161" s="17">
        <f>WORKDAY(G160,H160,'JOUR FERIE'!$B$2:$B$12)</f>
        <v>43634</v>
      </c>
      <c r="H161" s="35">
        <v>5</v>
      </c>
      <c r="I161" s="12"/>
      <c r="J161" s="20"/>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c r="AT161" s="20"/>
      <c r="AU161" s="20"/>
      <c r="AV161" s="20"/>
      <c r="AW161" s="20"/>
      <c r="AX161" s="20"/>
      <c r="AY161" s="20"/>
      <c r="AZ161" s="20"/>
      <c r="BA161" s="20"/>
      <c r="BB161" s="20"/>
      <c r="BC161" s="20"/>
      <c r="BD161" s="20"/>
      <c r="BE161" s="20"/>
      <c r="BF161" s="20"/>
      <c r="BG161" s="20"/>
      <c r="BH161" s="20"/>
      <c r="BI161" s="20"/>
      <c r="BJ161" s="20"/>
      <c r="BK161" s="20"/>
      <c r="BL161" s="20"/>
      <c r="BM161" s="20"/>
    </row>
    <row r="162" spans="1:65" s="1" customFormat="1" ht="30" customHeight="1" x14ac:dyDescent="0.25">
      <c r="A162" s="65"/>
      <c r="C162" s="22" t="s">
        <v>36</v>
      </c>
      <c r="D162" s="22" t="s">
        <v>61</v>
      </c>
      <c r="E162" s="48"/>
      <c r="F162" s="16">
        <v>0</v>
      </c>
      <c r="G162" s="17">
        <f>WORKDAY(G161,H161,'JOUR FERIE'!$B$2:$B$12)</f>
        <v>43641</v>
      </c>
      <c r="H162" s="35">
        <v>2</v>
      </c>
      <c r="I162" s="12"/>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c r="AT162" s="20"/>
      <c r="AU162" s="20"/>
      <c r="AV162" s="20"/>
      <c r="AW162" s="20"/>
      <c r="AX162" s="20"/>
      <c r="AY162" s="20"/>
      <c r="AZ162" s="20"/>
      <c r="BA162" s="20"/>
      <c r="BB162" s="20"/>
      <c r="BC162" s="20"/>
      <c r="BD162" s="20"/>
      <c r="BE162" s="20"/>
      <c r="BF162" s="20"/>
      <c r="BG162" s="20"/>
      <c r="BH162" s="20"/>
      <c r="BI162" s="20"/>
      <c r="BJ162" s="20"/>
      <c r="BK162" s="20"/>
      <c r="BL162" s="20"/>
      <c r="BM162" s="20"/>
    </row>
    <row r="163" spans="1:65" s="1" customFormat="1" ht="30" customHeight="1" x14ac:dyDescent="0.25">
      <c r="A163" s="65" t="s">
        <v>41</v>
      </c>
      <c r="C163" s="22" t="s">
        <v>38</v>
      </c>
      <c r="D163" s="22" t="s">
        <v>60</v>
      </c>
      <c r="E163" s="48"/>
      <c r="F163" s="16">
        <v>0</v>
      </c>
      <c r="G163" s="17">
        <f>WORKDAY(G162,H162,'JOUR FERIE'!$B$2:$B$12)</f>
        <v>43643</v>
      </c>
      <c r="H163" s="35">
        <v>2</v>
      </c>
      <c r="I163" s="12"/>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c r="AT163" s="20"/>
      <c r="AU163" s="20"/>
      <c r="AV163" s="20"/>
      <c r="AW163" s="20"/>
      <c r="AX163" s="20"/>
      <c r="AY163" s="20"/>
      <c r="AZ163" s="20"/>
      <c r="BA163" s="20"/>
      <c r="BB163" s="20"/>
      <c r="BC163" s="20"/>
      <c r="BD163" s="20"/>
      <c r="BE163" s="20"/>
      <c r="BF163" s="20"/>
      <c r="BG163" s="20"/>
      <c r="BH163" s="20"/>
      <c r="BI163" s="20"/>
      <c r="BJ163" s="20"/>
      <c r="BK163" s="20"/>
      <c r="BL163" s="20"/>
      <c r="BM163" s="20"/>
    </row>
    <row r="164" spans="1:65" s="1" customFormat="1" ht="30" customHeight="1" x14ac:dyDescent="0.25">
      <c r="A164" s="65"/>
      <c r="C164" s="22" t="s">
        <v>39</v>
      </c>
      <c r="D164" s="22" t="s">
        <v>62</v>
      </c>
      <c r="E164" s="48"/>
      <c r="F164" s="16">
        <v>0</v>
      </c>
      <c r="G164" s="17">
        <f>WORKDAY(G163,H163,'JOUR FERIE'!$B$2:$B$12)</f>
        <v>43647</v>
      </c>
      <c r="H164" s="35">
        <v>5</v>
      </c>
      <c r="I164" s="12"/>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c r="AT164" s="20"/>
      <c r="AU164" s="20"/>
      <c r="AV164" s="20"/>
      <c r="AW164" s="20"/>
      <c r="AX164" s="20"/>
      <c r="AY164" s="20"/>
      <c r="AZ164" s="20"/>
      <c r="BA164" s="20"/>
      <c r="BB164" s="20"/>
      <c r="BC164" s="20"/>
      <c r="BD164" s="20"/>
      <c r="BE164" s="20"/>
      <c r="BF164" s="20"/>
      <c r="BG164" s="20"/>
      <c r="BH164" s="20"/>
      <c r="BI164" s="20"/>
      <c r="BJ164" s="20"/>
      <c r="BK164" s="20"/>
      <c r="BL164" s="20"/>
      <c r="BM164" s="20"/>
    </row>
    <row r="165" spans="1:65" s="1" customFormat="1" ht="30" customHeight="1" x14ac:dyDescent="0.25">
      <c r="A165" s="65"/>
      <c r="C165" s="22" t="s">
        <v>40</v>
      </c>
      <c r="D165" s="22" t="s">
        <v>63</v>
      </c>
      <c r="E165" s="48"/>
      <c r="F165" s="16">
        <v>0</v>
      </c>
      <c r="G165" s="17">
        <f>WORKDAY(G164,H164,'JOUR FERIE'!$B$2:$B$12)</f>
        <v>43654</v>
      </c>
      <c r="H165" s="35">
        <v>1</v>
      </c>
      <c r="I165" s="12"/>
      <c r="J165" s="20"/>
      <c r="K165" s="2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c r="AT165" s="20"/>
      <c r="AU165" s="20"/>
      <c r="AV165" s="20"/>
      <c r="AW165" s="20"/>
      <c r="AX165" s="20"/>
      <c r="AY165" s="20"/>
      <c r="AZ165" s="20"/>
      <c r="BA165" s="20"/>
      <c r="BB165" s="20"/>
      <c r="BC165" s="20"/>
      <c r="BD165" s="20"/>
      <c r="BE165" s="20"/>
      <c r="BF165" s="20"/>
      <c r="BG165" s="20"/>
      <c r="BH165" s="20"/>
      <c r="BI165" s="20"/>
      <c r="BJ165" s="20"/>
      <c r="BK165" s="20"/>
      <c r="BL165" s="20"/>
      <c r="BM165" s="20"/>
    </row>
    <row r="166" spans="1:65" s="1" customFormat="1" ht="30" customHeight="1" x14ac:dyDescent="0.25">
      <c r="A166" s="6"/>
      <c r="B166" s="24"/>
      <c r="C166" s="24"/>
      <c r="D166" s="24"/>
      <c r="E166" s="48"/>
      <c r="F166" s="16"/>
      <c r="G166" s="17"/>
      <c r="H166" s="35"/>
      <c r="I166" s="12"/>
      <c r="J166" s="20"/>
      <c r="K166" s="2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c r="AT166" s="20"/>
      <c r="AU166" s="20"/>
      <c r="AV166" s="20"/>
      <c r="AW166" s="20"/>
      <c r="AX166" s="20"/>
      <c r="AY166" s="20"/>
      <c r="AZ166" s="20"/>
      <c r="BA166" s="20"/>
      <c r="BB166" s="20"/>
      <c r="BC166" s="20"/>
      <c r="BD166" s="20"/>
      <c r="BE166" s="20"/>
      <c r="BF166" s="20"/>
      <c r="BG166" s="20"/>
      <c r="BH166" s="20"/>
      <c r="BI166" s="20"/>
      <c r="BJ166" s="20"/>
      <c r="BK166" s="20"/>
      <c r="BL166" s="20"/>
      <c r="BM166" s="20"/>
    </row>
    <row r="167" spans="1:65" s="1" customFormat="1" ht="30" customHeight="1" x14ac:dyDescent="0.4">
      <c r="A167" s="7"/>
      <c r="B167" s="49" t="s">
        <v>49</v>
      </c>
      <c r="C167" s="49"/>
      <c r="D167" s="40"/>
      <c r="E167" s="48"/>
      <c r="F167" s="16"/>
      <c r="G167" s="17"/>
      <c r="H167" s="35"/>
      <c r="I167" s="12"/>
      <c r="J167" s="20"/>
      <c r="K167" s="2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c r="AT167" s="20"/>
      <c r="AU167" s="20"/>
      <c r="AV167" s="20"/>
      <c r="AW167" s="20"/>
      <c r="AX167" s="20"/>
      <c r="AY167" s="20"/>
      <c r="AZ167" s="20"/>
      <c r="BA167" s="20"/>
      <c r="BB167" s="20"/>
      <c r="BC167" s="20"/>
      <c r="BD167" s="20"/>
      <c r="BE167" s="20"/>
      <c r="BF167" s="20"/>
      <c r="BG167" s="20"/>
      <c r="BH167" s="20"/>
      <c r="BI167" s="20"/>
      <c r="BJ167" s="20"/>
      <c r="BK167" s="20"/>
      <c r="BL167" s="20"/>
      <c r="BM167" s="20"/>
    </row>
    <row r="168" spans="1:65" s="1" customFormat="1" ht="30" customHeight="1" x14ac:dyDescent="0.25">
      <c r="A168" s="65" t="s">
        <v>22</v>
      </c>
      <c r="C168" s="22" t="s">
        <v>18</v>
      </c>
      <c r="D168" s="22" t="s">
        <v>54</v>
      </c>
      <c r="E168" s="48"/>
      <c r="F168" s="16">
        <v>0</v>
      </c>
      <c r="G168" s="17">
        <v>43572</v>
      </c>
      <c r="H168" s="35">
        <v>1</v>
      </c>
      <c r="I168" s="12"/>
      <c r="J168" s="20"/>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c r="AT168" s="20"/>
      <c r="AU168" s="20"/>
      <c r="AV168" s="20"/>
      <c r="AW168" s="20"/>
      <c r="AX168" s="20"/>
      <c r="AY168" s="20"/>
      <c r="AZ168" s="20"/>
      <c r="BA168" s="20"/>
      <c r="BB168" s="20"/>
      <c r="BC168" s="20"/>
      <c r="BD168" s="20"/>
      <c r="BE168" s="20"/>
      <c r="BF168" s="20"/>
      <c r="BG168" s="20"/>
      <c r="BH168" s="20"/>
      <c r="BI168" s="20"/>
      <c r="BJ168" s="20"/>
      <c r="BK168" s="20"/>
      <c r="BL168" s="20"/>
      <c r="BM168" s="20"/>
    </row>
    <row r="169" spans="1:65" s="1" customFormat="1" ht="30" customHeight="1" x14ac:dyDescent="0.25">
      <c r="A169" s="65"/>
      <c r="C169" s="22" t="s">
        <v>19</v>
      </c>
      <c r="D169" s="22" t="s">
        <v>55</v>
      </c>
      <c r="E169" s="48"/>
      <c r="F169" s="16">
        <v>0</v>
      </c>
      <c r="G169" s="17">
        <f>WORKDAY(G168,H168,'JOUR FERIE'!$B$2:$B$12)</f>
        <v>43573</v>
      </c>
      <c r="H169" s="35">
        <v>2</v>
      </c>
      <c r="I169" s="12"/>
      <c r="J169" s="20"/>
      <c r="K169" s="2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c r="AT169" s="20"/>
      <c r="AU169" s="20"/>
      <c r="AV169" s="20"/>
      <c r="AW169" s="20"/>
      <c r="AX169" s="20"/>
      <c r="AY169" s="20"/>
      <c r="AZ169" s="20"/>
      <c r="BA169" s="20"/>
      <c r="BB169" s="20"/>
      <c r="BC169" s="20"/>
      <c r="BD169" s="20"/>
      <c r="BE169" s="20"/>
      <c r="BF169" s="20"/>
      <c r="BG169" s="20"/>
      <c r="BH169" s="20"/>
      <c r="BI169" s="20"/>
      <c r="BJ169" s="20"/>
      <c r="BK169" s="20"/>
      <c r="BL169" s="20"/>
      <c r="BM169" s="20"/>
    </row>
    <row r="170" spans="1:65" s="1" customFormat="1" ht="30" customHeight="1" x14ac:dyDescent="0.25">
      <c r="A170" s="65"/>
      <c r="C170" s="22" t="s">
        <v>23</v>
      </c>
      <c r="D170" s="22" t="s">
        <v>56</v>
      </c>
      <c r="E170" s="48"/>
      <c r="F170" s="16">
        <v>0</v>
      </c>
      <c r="G170" s="17">
        <f>WORKDAY(G169,H169,'JOUR FERIE'!$B$2:$B$12)</f>
        <v>43578</v>
      </c>
      <c r="H170" s="35">
        <v>1</v>
      </c>
      <c r="I170" s="12"/>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c r="AT170" s="20"/>
      <c r="AU170" s="20"/>
      <c r="AV170" s="20"/>
      <c r="AW170" s="20"/>
      <c r="AX170" s="20"/>
      <c r="AY170" s="20"/>
      <c r="AZ170" s="20"/>
      <c r="BA170" s="20"/>
      <c r="BB170" s="20"/>
      <c r="BC170" s="20"/>
      <c r="BD170" s="20"/>
      <c r="BE170" s="20"/>
      <c r="BF170" s="20"/>
      <c r="BG170" s="20"/>
      <c r="BH170" s="20"/>
      <c r="BI170" s="20"/>
      <c r="BJ170" s="20"/>
      <c r="BK170" s="20"/>
      <c r="BL170" s="20"/>
      <c r="BM170" s="20"/>
    </row>
    <row r="171" spans="1:65" s="1" customFormat="1" ht="30" customHeight="1" x14ac:dyDescent="0.25">
      <c r="A171" s="65"/>
      <c r="C171" s="22" t="s">
        <v>21</v>
      </c>
      <c r="D171" s="22" t="s">
        <v>58</v>
      </c>
      <c r="E171" s="48"/>
      <c r="F171" s="16">
        <v>0</v>
      </c>
      <c r="G171" s="17">
        <f>WORKDAY(G170,H170,'JOUR FERIE'!$B$2:$B$12)</f>
        <v>43579</v>
      </c>
      <c r="H171" s="35">
        <v>1</v>
      </c>
      <c r="I171" s="12"/>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c r="AY171" s="20"/>
      <c r="AZ171" s="20"/>
      <c r="BA171" s="20"/>
      <c r="BB171" s="20"/>
      <c r="BC171" s="20"/>
      <c r="BD171" s="20"/>
      <c r="BE171" s="20"/>
      <c r="BF171" s="20"/>
      <c r="BG171" s="20"/>
      <c r="BH171" s="20"/>
      <c r="BI171" s="20"/>
      <c r="BJ171" s="20"/>
      <c r="BK171" s="20"/>
      <c r="BL171" s="20"/>
      <c r="BM171" s="20"/>
    </row>
    <row r="172" spans="1:65" s="1" customFormat="1" ht="30" customHeight="1" x14ac:dyDescent="0.25">
      <c r="A172" s="65" t="s">
        <v>26</v>
      </c>
      <c r="C172" s="22" t="s">
        <v>24</v>
      </c>
      <c r="D172" s="22" t="s">
        <v>57</v>
      </c>
      <c r="E172" s="48"/>
      <c r="F172" s="16">
        <v>0</v>
      </c>
      <c r="G172" s="17">
        <f>WORKDAY(G171,H171,'JOUR FERIE'!$B$2:$B$12)</f>
        <v>43580</v>
      </c>
      <c r="H172" s="35">
        <v>5</v>
      </c>
      <c r="I172" s="12"/>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c r="AY172" s="20"/>
      <c r="AZ172" s="20"/>
      <c r="BA172" s="20"/>
      <c r="BB172" s="20"/>
      <c r="BC172" s="20"/>
      <c r="BD172" s="20"/>
      <c r="BE172" s="20"/>
      <c r="BF172" s="20"/>
      <c r="BG172" s="20"/>
      <c r="BH172" s="20"/>
      <c r="BI172" s="20"/>
      <c r="BJ172" s="20"/>
      <c r="BK172" s="20"/>
      <c r="BL172" s="20"/>
      <c r="BM172" s="20"/>
    </row>
    <row r="173" spans="1:65" s="1" customFormat="1" ht="30" customHeight="1" x14ac:dyDescent="0.25">
      <c r="A173" s="65"/>
      <c r="C173" s="22" t="s">
        <v>25</v>
      </c>
      <c r="D173" s="22" t="s">
        <v>59</v>
      </c>
      <c r="E173" s="48"/>
      <c r="F173" s="16">
        <v>0</v>
      </c>
      <c r="G173" s="17">
        <f>WORKDAY(G172,H172,'JOUR FERIE'!$B$2:$B$12)</f>
        <v>43588</v>
      </c>
      <c r="H173" s="35">
        <v>3</v>
      </c>
      <c r="I173" s="12"/>
      <c r="J173" s="20"/>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c r="AX173" s="20"/>
      <c r="AY173" s="20"/>
      <c r="AZ173" s="20"/>
      <c r="BA173" s="20"/>
      <c r="BB173" s="20"/>
      <c r="BC173" s="20"/>
      <c r="BD173" s="20"/>
      <c r="BE173" s="20"/>
      <c r="BF173" s="20"/>
      <c r="BG173" s="20"/>
      <c r="BH173" s="20"/>
      <c r="BI173" s="20"/>
      <c r="BJ173" s="20"/>
      <c r="BK173" s="20"/>
      <c r="BL173" s="20"/>
      <c r="BM173" s="20"/>
    </row>
    <row r="174" spans="1:65" s="1" customFormat="1" ht="30" customHeight="1" x14ac:dyDescent="0.25">
      <c r="A174" s="65" t="s">
        <v>32</v>
      </c>
      <c r="C174" s="22" t="s">
        <v>27</v>
      </c>
      <c r="D174" s="22" t="s">
        <v>60</v>
      </c>
      <c r="E174" s="48"/>
      <c r="F174" s="16">
        <v>0</v>
      </c>
      <c r="G174" s="17">
        <f>WORKDAY(G173,H173,'JOUR FERIE'!$B$2:$B$12)</f>
        <v>43594</v>
      </c>
      <c r="H174" s="35">
        <v>2</v>
      </c>
      <c r="I174" s="12"/>
      <c r="J174" s="20"/>
      <c r="K174" s="2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c r="AX174" s="20"/>
      <c r="AY174" s="20"/>
      <c r="AZ174" s="20"/>
      <c r="BA174" s="20"/>
      <c r="BB174" s="20"/>
      <c r="BC174" s="20"/>
      <c r="BD174" s="20"/>
      <c r="BE174" s="20"/>
      <c r="BF174" s="20"/>
      <c r="BG174" s="20"/>
      <c r="BH174" s="20"/>
      <c r="BI174" s="20"/>
      <c r="BJ174" s="20"/>
      <c r="BK174" s="20"/>
      <c r="BL174" s="20"/>
      <c r="BM174" s="20"/>
    </row>
    <row r="175" spans="1:65" s="1" customFormat="1" ht="30" customHeight="1" x14ac:dyDescent="0.25">
      <c r="A175" s="65"/>
      <c r="C175" s="22" t="s">
        <v>28</v>
      </c>
      <c r="D175" s="22" t="s">
        <v>60</v>
      </c>
      <c r="E175" s="48"/>
      <c r="F175" s="16">
        <v>0</v>
      </c>
      <c r="G175" s="17">
        <f>WORKDAY(G174,H174,'JOUR FERIE'!$B$2:$B$12)</f>
        <v>43598</v>
      </c>
      <c r="H175" s="35">
        <v>2</v>
      </c>
      <c r="I175" s="12"/>
      <c r="J175" s="20"/>
      <c r="K175" s="2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c r="AX175" s="20"/>
      <c r="AY175" s="20"/>
      <c r="AZ175" s="20"/>
      <c r="BA175" s="20"/>
      <c r="BB175" s="20"/>
      <c r="BC175" s="20"/>
      <c r="BD175" s="20"/>
      <c r="BE175" s="20"/>
      <c r="BF175" s="20"/>
      <c r="BG175" s="20"/>
      <c r="BH175" s="20"/>
      <c r="BI175" s="20"/>
      <c r="BJ175" s="20"/>
      <c r="BK175" s="20"/>
      <c r="BL175" s="20"/>
      <c r="BM175" s="20"/>
    </row>
    <row r="176" spans="1:65" s="1" customFormat="1" ht="30" customHeight="1" x14ac:dyDescent="0.25">
      <c r="A176" s="65"/>
      <c r="C176" s="22" t="s">
        <v>29</v>
      </c>
      <c r="D176" s="22" t="s">
        <v>60</v>
      </c>
      <c r="E176" s="48"/>
      <c r="F176" s="16">
        <v>0</v>
      </c>
      <c r="G176" s="17">
        <f>WORKDAY(G175,H175,'JOUR FERIE'!$B$2:$B$12)</f>
        <v>43600</v>
      </c>
      <c r="H176" s="35">
        <v>2</v>
      </c>
      <c r="I176" s="12"/>
      <c r="J176" s="20"/>
      <c r="K176" s="2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c r="AX176" s="20"/>
      <c r="AY176" s="20"/>
      <c r="AZ176" s="20"/>
      <c r="BA176" s="20"/>
      <c r="BB176" s="20"/>
      <c r="BC176" s="20"/>
      <c r="BD176" s="20"/>
      <c r="BE176" s="20"/>
      <c r="BF176" s="20"/>
      <c r="BG176" s="20"/>
      <c r="BH176" s="20"/>
      <c r="BI176" s="20"/>
      <c r="BJ176" s="20"/>
      <c r="BK176" s="20"/>
      <c r="BL176" s="20"/>
      <c r="BM176" s="20"/>
    </row>
    <row r="177" spans="1:65" s="1" customFormat="1" ht="30" customHeight="1" x14ac:dyDescent="0.25">
      <c r="A177" s="65"/>
      <c r="C177" s="22" t="s">
        <v>30</v>
      </c>
      <c r="D177" s="22" t="s">
        <v>60</v>
      </c>
      <c r="E177" s="48"/>
      <c r="F177" s="16">
        <v>0</v>
      </c>
      <c r="G177" s="17">
        <f>WORKDAY(G176,H176,'JOUR FERIE'!$B$2:$B$12)</f>
        <v>43602</v>
      </c>
      <c r="H177" s="35">
        <v>2</v>
      </c>
      <c r="I177" s="12"/>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c r="AY177" s="20"/>
      <c r="AZ177" s="20"/>
      <c r="BA177" s="20"/>
      <c r="BB177" s="20"/>
      <c r="BC177" s="20"/>
      <c r="BD177" s="20"/>
      <c r="BE177" s="20"/>
      <c r="BF177" s="20"/>
      <c r="BG177" s="20"/>
      <c r="BH177" s="20"/>
      <c r="BI177" s="20"/>
      <c r="BJ177" s="20"/>
      <c r="BK177" s="20"/>
      <c r="BL177" s="20"/>
      <c r="BM177" s="20"/>
    </row>
    <row r="178" spans="1:65" s="1" customFormat="1" ht="30" customHeight="1" x14ac:dyDescent="0.25">
      <c r="A178" s="65"/>
      <c r="C178" s="22" t="s">
        <v>31</v>
      </c>
      <c r="D178" s="22" t="s">
        <v>60</v>
      </c>
      <c r="E178" s="48"/>
      <c r="F178" s="16">
        <v>0</v>
      </c>
      <c r="G178" s="17">
        <f>WORKDAY(G177,H177,'JOUR FERIE'!$B$2:$B$12)</f>
        <v>43606</v>
      </c>
      <c r="H178" s="35">
        <v>2</v>
      </c>
      <c r="I178" s="12"/>
      <c r="J178" s="20"/>
      <c r="K178" s="2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c r="AX178" s="20"/>
      <c r="AY178" s="20"/>
      <c r="AZ178" s="20"/>
      <c r="BA178" s="20"/>
      <c r="BB178" s="20"/>
      <c r="BC178" s="20"/>
      <c r="BD178" s="20"/>
      <c r="BE178" s="20"/>
      <c r="BF178" s="20"/>
      <c r="BG178" s="20"/>
      <c r="BH178" s="20"/>
      <c r="BI178" s="20"/>
      <c r="BJ178" s="20"/>
      <c r="BK178" s="20"/>
      <c r="BL178" s="20"/>
      <c r="BM178" s="20"/>
    </row>
    <row r="179" spans="1:65" s="1" customFormat="1" ht="30" customHeight="1" x14ac:dyDescent="0.25">
      <c r="A179" s="65" t="s">
        <v>37</v>
      </c>
      <c r="C179" s="22" t="s">
        <v>33</v>
      </c>
      <c r="D179" s="22" t="s">
        <v>61</v>
      </c>
      <c r="E179" s="48"/>
      <c r="F179" s="16">
        <v>0</v>
      </c>
      <c r="G179" s="17">
        <f>WORKDAY(G178,H178,'JOUR FERIE'!$B$2:$B$12)</f>
        <v>43608</v>
      </c>
      <c r="H179" s="35">
        <v>8</v>
      </c>
      <c r="I179" s="12"/>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c r="AX179" s="20"/>
      <c r="AY179" s="20"/>
      <c r="AZ179" s="20"/>
      <c r="BA179" s="20"/>
      <c r="BB179" s="20"/>
      <c r="BC179" s="20"/>
      <c r="BD179" s="20"/>
      <c r="BE179" s="20"/>
      <c r="BF179" s="20"/>
      <c r="BG179" s="20"/>
      <c r="BH179" s="20"/>
      <c r="BI179" s="20"/>
      <c r="BJ179" s="20"/>
      <c r="BK179" s="20"/>
      <c r="BL179" s="20"/>
      <c r="BM179" s="20"/>
    </row>
    <row r="180" spans="1:65" s="1" customFormat="1" ht="30" customHeight="1" x14ac:dyDescent="0.25">
      <c r="A180" s="65"/>
      <c r="C180" s="22" t="s">
        <v>34</v>
      </c>
      <c r="D180" s="22" t="s">
        <v>61</v>
      </c>
      <c r="E180" s="48"/>
      <c r="F180" s="16">
        <v>0</v>
      </c>
      <c r="G180" s="17">
        <f>WORKDAY(G179,H179,'JOUR FERIE'!$B$2:$B$12)</f>
        <v>43621</v>
      </c>
      <c r="H180" s="35">
        <v>8</v>
      </c>
      <c r="I180" s="12"/>
      <c r="J180" s="20"/>
      <c r="K180" s="2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c r="AX180" s="20"/>
      <c r="AY180" s="20"/>
      <c r="AZ180" s="20"/>
      <c r="BA180" s="20"/>
      <c r="BB180" s="20"/>
      <c r="BC180" s="20"/>
      <c r="BD180" s="20"/>
      <c r="BE180" s="20"/>
      <c r="BF180" s="20"/>
      <c r="BG180" s="20"/>
      <c r="BH180" s="20"/>
      <c r="BI180" s="20"/>
      <c r="BJ180" s="20"/>
      <c r="BK180" s="20"/>
      <c r="BL180" s="20"/>
      <c r="BM180" s="20"/>
    </row>
    <row r="181" spans="1:65" s="1" customFormat="1" ht="30" customHeight="1" x14ac:dyDescent="0.25">
      <c r="A181" s="65"/>
      <c r="C181" s="22" t="s">
        <v>35</v>
      </c>
      <c r="D181" s="22" t="s">
        <v>61</v>
      </c>
      <c r="E181" s="48"/>
      <c r="F181" s="16">
        <v>0</v>
      </c>
      <c r="G181" s="17">
        <f>WORKDAY(G180,H180,'JOUR FERIE'!$B$2:$B$12)</f>
        <v>43634</v>
      </c>
      <c r="H181" s="35">
        <v>5</v>
      </c>
      <c r="I181" s="12"/>
      <c r="J181" s="20"/>
      <c r="K181" s="2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c r="AX181" s="20"/>
      <c r="AY181" s="20"/>
      <c r="AZ181" s="20"/>
      <c r="BA181" s="20"/>
      <c r="BB181" s="20"/>
      <c r="BC181" s="20"/>
      <c r="BD181" s="20"/>
      <c r="BE181" s="20"/>
      <c r="BF181" s="20"/>
      <c r="BG181" s="20"/>
      <c r="BH181" s="20"/>
      <c r="BI181" s="20"/>
      <c r="BJ181" s="20"/>
      <c r="BK181" s="20"/>
      <c r="BL181" s="20"/>
      <c r="BM181" s="20"/>
    </row>
    <row r="182" spans="1:65" s="1" customFormat="1" ht="30" customHeight="1" x14ac:dyDescent="0.25">
      <c r="A182" s="65"/>
      <c r="C182" s="22" t="s">
        <v>36</v>
      </c>
      <c r="D182" s="22" t="s">
        <v>61</v>
      </c>
      <c r="E182" s="48"/>
      <c r="F182" s="16">
        <v>0</v>
      </c>
      <c r="G182" s="17">
        <f>WORKDAY(G181,H181,'JOUR FERIE'!$B$2:$B$12)</f>
        <v>43641</v>
      </c>
      <c r="H182" s="35">
        <v>2</v>
      </c>
      <c r="I182" s="12"/>
      <c r="J182" s="20"/>
      <c r="K182" s="2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c r="AX182" s="20"/>
      <c r="AY182" s="20"/>
      <c r="AZ182" s="20"/>
      <c r="BA182" s="20"/>
      <c r="BB182" s="20"/>
      <c r="BC182" s="20"/>
      <c r="BD182" s="20"/>
      <c r="BE182" s="20"/>
      <c r="BF182" s="20"/>
      <c r="BG182" s="20"/>
      <c r="BH182" s="20"/>
      <c r="BI182" s="20"/>
      <c r="BJ182" s="20"/>
      <c r="BK182" s="20"/>
      <c r="BL182" s="20"/>
      <c r="BM182" s="20"/>
    </row>
    <row r="183" spans="1:65" s="1" customFormat="1" ht="30" customHeight="1" x14ac:dyDescent="0.25">
      <c r="A183" s="65" t="s">
        <v>41</v>
      </c>
      <c r="C183" s="22" t="s">
        <v>38</v>
      </c>
      <c r="D183" s="22" t="s">
        <v>60</v>
      </c>
      <c r="E183" s="48"/>
      <c r="F183" s="16">
        <v>0</v>
      </c>
      <c r="G183" s="17">
        <f>WORKDAY(G182,H182,'JOUR FERIE'!$B$2:$B$12)</f>
        <v>43643</v>
      </c>
      <c r="H183" s="35">
        <v>2</v>
      </c>
      <c r="I183" s="12"/>
      <c r="J183" s="20"/>
      <c r="K183" s="2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c r="AY183" s="20"/>
      <c r="AZ183" s="20"/>
      <c r="BA183" s="20"/>
      <c r="BB183" s="20"/>
      <c r="BC183" s="20"/>
      <c r="BD183" s="20"/>
      <c r="BE183" s="20"/>
      <c r="BF183" s="20"/>
      <c r="BG183" s="20"/>
      <c r="BH183" s="20"/>
      <c r="BI183" s="20"/>
      <c r="BJ183" s="20"/>
      <c r="BK183" s="20"/>
      <c r="BL183" s="20"/>
      <c r="BM183" s="20"/>
    </row>
    <row r="184" spans="1:65" s="1" customFormat="1" ht="30" customHeight="1" x14ac:dyDescent="0.25">
      <c r="A184" s="65"/>
      <c r="C184" s="22" t="s">
        <v>39</v>
      </c>
      <c r="D184" s="22" t="s">
        <v>62</v>
      </c>
      <c r="E184" s="48"/>
      <c r="F184" s="16">
        <v>0</v>
      </c>
      <c r="G184" s="17">
        <f>WORKDAY(G183,H183,'JOUR FERIE'!$B$2:$B$12)</f>
        <v>43647</v>
      </c>
      <c r="H184" s="35">
        <v>5</v>
      </c>
      <c r="I184" s="12"/>
      <c r="J184" s="20"/>
      <c r="K184" s="2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c r="AX184" s="20"/>
      <c r="AY184" s="20"/>
      <c r="AZ184" s="20"/>
      <c r="BA184" s="20"/>
      <c r="BB184" s="20"/>
      <c r="BC184" s="20"/>
      <c r="BD184" s="20"/>
      <c r="BE184" s="20"/>
      <c r="BF184" s="20"/>
      <c r="BG184" s="20"/>
      <c r="BH184" s="20"/>
      <c r="BI184" s="20"/>
      <c r="BJ184" s="20"/>
      <c r="BK184" s="20"/>
      <c r="BL184" s="20"/>
      <c r="BM184" s="20"/>
    </row>
    <row r="185" spans="1:65" s="1" customFormat="1" ht="30" customHeight="1" x14ac:dyDescent="0.25">
      <c r="A185" s="65"/>
      <c r="C185" s="22" t="s">
        <v>40</v>
      </c>
      <c r="D185" s="22" t="s">
        <v>63</v>
      </c>
      <c r="E185" s="48"/>
      <c r="F185" s="16">
        <v>0</v>
      </c>
      <c r="G185" s="17">
        <f>WORKDAY(G184,H184,'JOUR FERIE'!$B$2:$B$12)</f>
        <v>43654</v>
      </c>
      <c r="H185" s="35">
        <v>1</v>
      </c>
      <c r="I185" s="12"/>
      <c r="J185" s="20"/>
      <c r="K185" s="2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c r="AX185" s="20"/>
      <c r="AY185" s="20"/>
      <c r="AZ185" s="20"/>
      <c r="BA185" s="20"/>
      <c r="BB185" s="20"/>
      <c r="BC185" s="20"/>
      <c r="BD185" s="20"/>
      <c r="BE185" s="20"/>
      <c r="BF185" s="20"/>
      <c r="BG185" s="20"/>
      <c r="BH185" s="20"/>
      <c r="BI185" s="20"/>
      <c r="BJ185" s="20"/>
      <c r="BK185" s="20"/>
      <c r="BL185" s="20"/>
      <c r="BM185" s="20"/>
    </row>
    <row r="186" spans="1:65" s="1" customFormat="1" ht="30" customHeight="1" x14ac:dyDescent="0.25">
      <c r="A186" s="6"/>
      <c r="B186" s="22"/>
      <c r="C186" s="22"/>
      <c r="D186" s="22"/>
      <c r="E186" s="48"/>
      <c r="F186" s="16"/>
      <c r="G186" s="17"/>
      <c r="H186" s="35"/>
      <c r="I186" s="12"/>
      <c r="J186" s="20"/>
      <c r="K186" s="2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c r="AX186" s="20"/>
      <c r="AY186" s="20"/>
      <c r="AZ186" s="20"/>
      <c r="BA186" s="20"/>
      <c r="BB186" s="20"/>
      <c r="BC186" s="20"/>
      <c r="BD186" s="20"/>
      <c r="BE186" s="20"/>
      <c r="BF186" s="20"/>
      <c r="BG186" s="20"/>
      <c r="BH186" s="20"/>
      <c r="BI186" s="20"/>
      <c r="BJ186" s="20"/>
      <c r="BK186" s="20"/>
      <c r="BL186" s="20"/>
      <c r="BM186" s="20"/>
    </row>
    <row r="187" spans="1:65" s="1" customFormat="1" ht="30" customHeight="1" x14ac:dyDescent="0.4">
      <c r="A187" s="7" t="s">
        <v>6</v>
      </c>
      <c r="B187" s="49" t="s">
        <v>50</v>
      </c>
      <c r="C187" s="49"/>
      <c r="D187" s="40"/>
      <c r="E187" s="48"/>
      <c r="F187" s="16"/>
      <c r="G187" s="17"/>
      <c r="H187" s="35"/>
      <c r="I187" s="12"/>
      <c r="J187" s="20"/>
      <c r="K187" s="2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c r="AX187" s="20"/>
      <c r="AY187" s="20"/>
      <c r="AZ187" s="20"/>
      <c r="BA187" s="20"/>
      <c r="BB187" s="20"/>
      <c r="BC187" s="20"/>
      <c r="BD187" s="20"/>
      <c r="BE187" s="20"/>
      <c r="BF187" s="20"/>
      <c r="BG187" s="20"/>
      <c r="BH187" s="20"/>
      <c r="BI187" s="20"/>
      <c r="BJ187" s="20"/>
      <c r="BK187" s="20"/>
      <c r="BL187" s="20"/>
      <c r="BM187" s="20"/>
    </row>
    <row r="188" spans="1:65" s="1" customFormat="1" ht="30" customHeight="1" x14ac:dyDescent="0.25">
      <c r="A188" s="65" t="s">
        <v>22</v>
      </c>
      <c r="C188" s="22" t="s">
        <v>18</v>
      </c>
      <c r="D188" s="22" t="s">
        <v>54</v>
      </c>
      <c r="E188" s="48"/>
      <c r="F188" s="16">
        <v>0</v>
      </c>
      <c r="G188" s="17">
        <v>43572</v>
      </c>
      <c r="H188" s="35">
        <v>1</v>
      </c>
      <c r="I188" s="12"/>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c r="AX188" s="20"/>
      <c r="AY188" s="20"/>
      <c r="AZ188" s="20"/>
      <c r="BA188" s="20"/>
      <c r="BB188" s="20"/>
      <c r="BC188" s="20"/>
      <c r="BD188" s="20"/>
      <c r="BE188" s="20"/>
      <c r="BF188" s="20"/>
      <c r="BG188" s="20"/>
      <c r="BH188" s="20"/>
      <c r="BI188" s="20"/>
      <c r="BJ188" s="20"/>
      <c r="BK188" s="20"/>
      <c r="BL188" s="20"/>
      <c r="BM188" s="20"/>
    </row>
    <row r="189" spans="1:65" s="1" customFormat="1" ht="30" customHeight="1" x14ac:dyDescent="0.25">
      <c r="A189" s="65"/>
      <c r="C189" s="22" t="s">
        <v>19</v>
      </c>
      <c r="D189" s="22" t="s">
        <v>55</v>
      </c>
      <c r="E189" s="48"/>
      <c r="F189" s="16">
        <v>0</v>
      </c>
      <c r="G189" s="17">
        <f>WORKDAY(G188,H188,'JOUR FERIE'!$B$2:$B$12)</f>
        <v>43573</v>
      </c>
      <c r="H189" s="35">
        <v>2</v>
      </c>
      <c r="I189" s="12"/>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c r="AX189" s="20"/>
      <c r="AY189" s="20"/>
      <c r="AZ189" s="20"/>
      <c r="BA189" s="20"/>
      <c r="BB189" s="20"/>
      <c r="BC189" s="20"/>
      <c r="BD189" s="20"/>
      <c r="BE189" s="20"/>
      <c r="BF189" s="20"/>
      <c r="BG189" s="20"/>
      <c r="BH189" s="20"/>
      <c r="BI189" s="20"/>
      <c r="BJ189" s="20"/>
      <c r="BK189" s="20"/>
      <c r="BL189" s="20"/>
      <c r="BM189" s="20"/>
    </row>
    <row r="190" spans="1:65" s="1" customFormat="1" ht="30" customHeight="1" x14ac:dyDescent="0.25">
      <c r="A190" s="65"/>
      <c r="C190" s="22" t="s">
        <v>23</v>
      </c>
      <c r="D190" s="22" t="s">
        <v>56</v>
      </c>
      <c r="E190" s="48"/>
      <c r="F190" s="16">
        <v>0</v>
      </c>
      <c r="G190" s="17">
        <f>WORKDAY(G189,H189,'JOUR FERIE'!$B$2:$B$12)</f>
        <v>43578</v>
      </c>
      <c r="H190" s="35">
        <v>1</v>
      </c>
      <c r="I190" s="12"/>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c r="AX190" s="20"/>
      <c r="AY190" s="20"/>
      <c r="AZ190" s="20"/>
      <c r="BA190" s="20"/>
      <c r="BB190" s="20"/>
      <c r="BC190" s="20"/>
      <c r="BD190" s="20"/>
      <c r="BE190" s="20"/>
      <c r="BF190" s="20"/>
      <c r="BG190" s="20"/>
      <c r="BH190" s="20"/>
      <c r="BI190" s="20"/>
      <c r="BJ190" s="20"/>
      <c r="BK190" s="20"/>
      <c r="BL190" s="20"/>
      <c r="BM190" s="20"/>
    </row>
    <row r="191" spans="1:65" s="1" customFormat="1" ht="30" customHeight="1" x14ac:dyDescent="0.25">
      <c r="A191" s="65"/>
      <c r="C191" s="22" t="s">
        <v>21</v>
      </c>
      <c r="D191" s="22" t="s">
        <v>58</v>
      </c>
      <c r="E191" s="48"/>
      <c r="F191" s="16">
        <v>0</v>
      </c>
      <c r="G191" s="17">
        <f>WORKDAY(G190,H190,'JOUR FERIE'!$B$2:$B$12)</f>
        <v>43579</v>
      </c>
      <c r="H191" s="35">
        <v>1</v>
      </c>
      <c r="I191" s="12"/>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c r="AX191" s="20"/>
      <c r="AY191" s="20"/>
      <c r="AZ191" s="20"/>
      <c r="BA191" s="20"/>
      <c r="BB191" s="20"/>
      <c r="BC191" s="20"/>
      <c r="BD191" s="20"/>
      <c r="BE191" s="20"/>
      <c r="BF191" s="20"/>
      <c r="BG191" s="20"/>
      <c r="BH191" s="20"/>
      <c r="BI191" s="20"/>
      <c r="BJ191" s="20"/>
      <c r="BK191" s="20"/>
      <c r="BL191" s="20"/>
      <c r="BM191" s="20"/>
    </row>
    <row r="192" spans="1:65" s="1" customFormat="1" ht="30" customHeight="1" x14ac:dyDescent="0.25">
      <c r="A192" s="65" t="s">
        <v>26</v>
      </c>
      <c r="C192" s="22" t="s">
        <v>24</v>
      </c>
      <c r="D192" s="22" t="s">
        <v>57</v>
      </c>
      <c r="E192" s="48"/>
      <c r="F192" s="16">
        <v>0</v>
      </c>
      <c r="G192" s="17">
        <f>WORKDAY(G191,H191,'JOUR FERIE'!$B$2:$B$12)</f>
        <v>43580</v>
      </c>
      <c r="H192" s="35">
        <v>5</v>
      </c>
      <c r="I192" s="12"/>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c r="AX192" s="20"/>
      <c r="AY192" s="20"/>
      <c r="AZ192" s="20"/>
      <c r="BA192" s="20"/>
      <c r="BB192" s="20"/>
      <c r="BC192" s="20"/>
      <c r="BD192" s="20"/>
      <c r="BE192" s="20"/>
      <c r="BF192" s="20"/>
      <c r="BG192" s="20"/>
      <c r="BH192" s="20"/>
      <c r="BI192" s="20"/>
      <c r="BJ192" s="20"/>
      <c r="BK192" s="20"/>
      <c r="BL192" s="20"/>
      <c r="BM192" s="20"/>
    </row>
    <row r="193" spans="1:65" s="1" customFormat="1" ht="30" customHeight="1" x14ac:dyDescent="0.25">
      <c r="A193" s="65"/>
      <c r="C193" s="22" t="s">
        <v>25</v>
      </c>
      <c r="D193" s="22" t="s">
        <v>59</v>
      </c>
      <c r="E193" s="48"/>
      <c r="F193" s="16">
        <v>0</v>
      </c>
      <c r="G193" s="17">
        <f>WORKDAY(G192,H192,'JOUR FERIE'!$B$2:$B$12)</f>
        <v>43588</v>
      </c>
      <c r="H193" s="35">
        <v>3</v>
      </c>
      <c r="I193" s="12"/>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c r="AX193" s="20"/>
      <c r="AY193" s="20"/>
      <c r="AZ193" s="20"/>
      <c r="BA193" s="20"/>
      <c r="BB193" s="20"/>
      <c r="BC193" s="20"/>
      <c r="BD193" s="20"/>
      <c r="BE193" s="20"/>
      <c r="BF193" s="20"/>
      <c r="BG193" s="20"/>
      <c r="BH193" s="20"/>
      <c r="BI193" s="20"/>
      <c r="BJ193" s="20"/>
      <c r="BK193" s="20"/>
      <c r="BL193" s="20"/>
      <c r="BM193" s="20"/>
    </row>
    <row r="194" spans="1:65" s="1" customFormat="1" ht="30" customHeight="1" x14ac:dyDescent="0.25">
      <c r="A194" s="65" t="s">
        <v>32</v>
      </c>
      <c r="C194" s="22" t="s">
        <v>27</v>
      </c>
      <c r="D194" s="22" t="s">
        <v>60</v>
      </c>
      <c r="E194" s="48"/>
      <c r="F194" s="16">
        <v>0</v>
      </c>
      <c r="G194" s="17">
        <f>WORKDAY(G193,H193,'JOUR FERIE'!$B$2:$B$12)</f>
        <v>43594</v>
      </c>
      <c r="H194" s="35">
        <v>2</v>
      </c>
      <c r="I194" s="12"/>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c r="AX194" s="20"/>
      <c r="AY194" s="20"/>
      <c r="AZ194" s="20"/>
      <c r="BA194" s="20"/>
      <c r="BB194" s="20"/>
      <c r="BC194" s="20"/>
      <c r="BD194" s="20"/>
      <c r="BE194" s="20"/>
      <c r="BF194" s="20"/>
      <c r="BG194" s="20"/>
      <c r="BH194" s="20"/>
      <c r="BI194" s="20"/>
      <c r="BJ194" s="20"/>
      <c r="BK194" s="20"/>
      <c r="BL194" s="20"/>
      <c r="BM194" s="20"/>
    </row>
    <row r="195" spans="1:65" s="1" customFormat="1" ht="30" customHeight="1" x14ac:dyDescent="0.25">
      <c r="A195" s="65"/>
      <c r="C195" s="22" t="s">
        <v>28</v>
      </c>
      <c r="D195" s="22" t="s">
        <v>60</v>
      </c>
      <c r="E195" s="48"/>
      <c r="F195" s="16">
        <v>0</v>
      </c>
      <c r="G195" s="17">
        <f>WORKDAY(G194,H194,'JOUR FERIE'!$B$2:$B$12)</f>
        <v>43598</v>
      </c>
      <c r="H195" s="35">
        <v>2</v>
      </c>
      <c r="I195" s="12"/>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c r="AX195" s="20"/>
      <c r="AY195" s="20"/>
      <c r="AZ195" s="20"/>
      <c r="BA195" s="20"/>
      <c r="BB195" s="20"/>
      <c r="BC195" s="20"/>
      <c r="BD195" s="20"/>
      <c r="BE195" s="20"/>
      <c r="BF195" s="20"/>
      <c r="BG195" s="20"/>
      <c r="BH195" s="20"/>
      <c r="BI195" s="20"/>
      <c r="BJ195" s="20"/>
      <c r="BK195" s="20"/>
      <c r="BL195" s="20"/>
      <c r="BM195" s="20"/>
    </row>
    <row r="196" spans="1:65" s="1" customFormat="1" ht="30" customHeight="1" x14ac:dyDescent="0.25">
      <c r="A196" s="65"/>
      <c r="C196" s="22" t="s">
        <v>29</v>
      </c>
      <c r="D196" s="22" t="s">
        <v>60</v>
      </c>
      <c r="E196" s="48"/>
      <c r="F196" s="16">
        <v>0</v>
      </c>
      <c r="G196" s="17">
        <f>WORKDAY(G195,H195,'JOUR FERIE'!$B$2:$B$12)</f>
        <v>43600</v>
      </c>
      <c r="H196" s="35">
        <v>2</v>
      </c>
      <c r="I196" s="12"/>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c r="AX196" s="20"/>
      <c r="AY196" s="20"/>
      <c r="AZ196" s="20"/>
      <c r="BA196" s="20"/>
      <c r="BB196" s="20"/>
      <c r="BC196" s="20"/>
      <c r="BD196" s="20"/>
      <c r="BE196" s="20"/>
      <c r="BF196" s="20"/>
      <c r="BG196" s="20"/>
      <c r="BH196" s="20"/>
      <c r="BI196" s="20"/>
      <c r="BJ196" s="20"/>
      <c r="BK196" s="20"/>
      <c r="BL196" s="20"/>
      <c r="BM196" s="20"/>
    </row>
    <row r="197" spans="1:65" s="1" customFormat="1" ht="30" customHeight="1" x14ac:dyDescent="0.25">
      <c r="A197" s="65"/>
      <c r="C197" s="22" t="s">
        <v>30</v>
      </c>
      <c r="D197" s="22" t="s">
        <v>60</v>
      </c>
      <c r="E197" s="48"/>
      <c r="F197" s="16">
        <v>0</v>
      </c>
      <c r="G197" s="17">
        <f>WORKDAY(G196,H196,'JOUR FERIE'!$B$2:$B$12)</f>
        <v>43602</v>
      </c>
      <c r="H197" s="35">
        <v>2</v>
      </c>
      <c r="I197" s="12"/>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c r="AX197" s="20"/>
      <c r="AY197" s="20"/>
      <c r="AZ197" s="20"/>
      <c r="BA197" s="20"/>
      <c r="BB197" s="20"/>
      <c r="BC197" s="20"/>
      <c r="BD197" s="20"/>
      <c r="BE197" s="20"/>
      <c r="BF197" s="20"/>
      <c r="BG197" s="20"/>
      <c r="BH197" s="20"/>
      <c r="BI197" s="20"/>
      <c r="BJ197" s="20"/>
      <c r="BK197" s="20"/>
      <c r="BL197" s="20"/>
      <c r="BM197" s="20"/>
    </row>
    <row r="198" spans="1:65" s="1" customFormat="1" ht="30" customHeight="1" x14ac:dyDescent="0.25">
      <c r="A198" s="65"/>
      <c r="C198" s="22" t="s">
        <v>31</v>
      </c>
      <c r="D198" s="22" t="s">
        <v>60</v>
      </c>
      <c r="E198" s="48"/>
      <c r="F198" s="16">
        <v>0</v>
      </c>
      <c r="G198" s="17">
        <f>WORKDAY(G197,H197,'JOUR FERIE'!$B$2:$B$12)</f>
        <v>43606</v>
      </c>
      <c r="H198" s="35">
        <v>2</v>
      </c>
      <c r="I198" s="12"/>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c r="AX198" s="20"/>
      <c r="AY198" s="20"/>
      <c r="AZ198" s="20"/>
      <c r="BA198" s="20"/>
      <c r="BB198" s="20"/>
      <c r="BC198" s="20"/>
      <c r="BD198" s="20"/>
      <c r="BE198" s="20"/>
      <c r="BF198" s="20"/>
      <c r="BG198" s="20"/>
      <c r="BH198" s="20"/>
      <c r="BI198" s="20"/>
      <c r="BJ198" s="20"/>
      <c r="BK198" s="20"/>
      <c r="BL198" s="20"/>
      <c r="BM198" s="20"/>
    </row>
    <row r="199" spans="1:65" s="1" customFormat="1" ht="30" customHeight="1" x14ac:dyDescent="0.25">
      <c r="A199" s="65" t="s">
        <v>37</v>
      </c>
      <c r="C199" s="22" t="s">
        <v>33</v>
      </c>
      <c r="D199" s="22" t="s">
        <v>61</v>
      </c>
      <c r="E199" s="48"/>
      <c r="F199" s="16">
        <v>0</v>
      </c>
      <c r="G199" s="17">
        <f>WORKDAY(G198,H198,'JOUR FERIE'!$B$2:$B$12)</f>
        <v>43608</v>
      </c>
      <c r="H199" s="35">
        <v>8</v>
      </c>
      <c r="I199" s="12"/>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c r="AX199" s="20"/>
      <c r="AY199" s="20"/>
      <c r="AZ199" s="20"/>
      <c r="BA199" s="20"/>
      <c r="BB199" s="20"/>
      <c r="BC199" s="20"/>
      <c r="BD199" s="20"/>
      <c r="BE199" s="20"/>
      <c r="BF199" s="20"/>
      <c r="BG199" s="20"/>
      <c r="BH199" s="20"/>
      <c r="BI199" s="20"/>
      <c r="BJ199" s="20"/>
      <c r="BK199" s="20"/>
      <c r="BL199" s="20"/>
      <c r="BM199" s="20"/>
    </row>
    <row r="200" spans="1:65" s="1" customFormat="1" ht="30" customHeight="1" x14ac:dyDescent="0.25">
      <c r="A200" s="65"/>
      <c r="C200" s="22" t="s">
        <v>34</v>
      </c>
      <c r="D200" s="22" t="s">
        <v>61</v>
      </c>
      <c r="E200" s="48"/>
      <c r="F200" s="16">
        <v>0</v>
      </c>
      <c r="G200" s="17">
        <f>WORKDAY(G199,H199,'JOUR FERIE'!$B$2:$B$12)</f>
        <v>43621</v>
      </c>
      <c r="H200" s="35">
        <v>8</v>
      </c>
      <c r="I200" s="12"/>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c r="AX200" s="20"/>
      <c r="AY200" s="20"/>
      <c r="AZ200" s="20"/>
      <c r="BA200" s="20"/>
      <c r="BB200" s="20"/>
      <c r="BC200" s="20"/>
      <c r="BD200" s="20"/>
      <c r="BE200" s="20"/>
      <c r="BF200" s="20"/>
      <c r="BG200" s="20"/>
      <c r="BH200" s="20"/>
      <c r="BI200" s="20"/>
      <c r="BJ200" s="20"/>
      <c r="BK200" s="20"/>
      <c r="BL200" s="20"/>
      <c r="BM200" s="20"/>
    </row>
    <row r="201" spans="1:65" s="1" customFormat="1" ht="30" customHeight="1" x14ac:dyDescent="0.25">
      <c r="A201" s="65"/>
      <c r="C201" s="22" t="s">
        <v>35</v>
      </c>
      <c r="D201" s="22" t="s">
        <v>61</v>
      </c>
      <c r="E201" s="48"/>
      <c r="F201" s="16">
        <v>0</v>
      </c>
      <c r="G201" s="17">
        <f>WORKDAY(G200,H200,'JOUR FERIE'!$B$2:$B$12)</f>
        <v>43634</v>
      </c>
      <c r="H201" s="35">
        <v>5</v>
      </c>
      <c r="I201" s="12"/>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c r="AT201" s="20"/>
      <c r="AU201" s="20"/>
      <c r="AV201" s="20"/>
      <c r="AW201" s="20"/>
      <c r="AX201" s="20"/>
      <c r="AY201" s="20"/>
      <c r="AZ201" s="20"/>
      <c r="BA201" s="20"/>
      <c r="BB201" s="20"/>
      <c r="BC201" s="20"/>
      <c r="BD201" s="20"/>
      <c r="BE201" s="20"/>
      <c r="BF201" s="20"/>
      <c r="BG201" s="20"/>
      <c r="BH201" s="20"/>
      <c r="BI201" s="20"/>
      <c r="BJ201" s="20"/>
      <c r="BK201" s="20"/>
      <c r="BL201" s="20"/>
      <c r="BM201" s="20"/>
    </row>
    <row r="202" spans="1:65" s="1" customFormat="1" ht="30" customHeight="1" x14ac:dyDescent="0.25">
      <c r="A202" s="65"/>
      <c r="C202" s="22" t="s">
        <v>36</v>
      </c>
      <c r="D202" s="22" t="s">
        <v>61</v>
      </c>
      <c r="E202" s="48"/>
      <c r="F202" s="16">
        <v>0</v>
      </c>
      <c r="G202" s="17">
        <f>WORKDAY(G201,H201,'JOUR FERIE'!$B$2:$B$12)</f>
        <v>43641</v>
      </c>
      <c r="H202" s="35">
        <v>2</v>
      </c>
      <c r="I202" s="12"/>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c r="AT202" s="20"/>
      <c r="AU202" s="20"/>
      <c r="AV202" s="20"/>
      <c r="AW202" s="20"/>
      <c r="AX202" s="20"/>
      <c r="AY202" s="20"/>
      <c r="AZ202" s="20"/>
      <c r="BA202" s="20"/>
      <c r="BB202" s="20"/>
      <c r="BC202" s="20"/>
      <c r="BD202" s="20"/>
      <c r="BE202" s="20"/>
      <c r="BF202" s="20"/>
      <c r="BG202" s="20"/>
      <c r="BH202" s="20"/>
      <c r="BI202" s="20"/>
      <c r="BJ202" s="20"/>
      <c r="BK202" s="20"/>
      <c r="BL202" s="20"/>
      <c r="BM202" s="20"/>
    </row>
    <row r="203" spans="1:65" s="1" customFormat="1" ht="30" customHeight="1" x14ac:dyDescent="0.25">
      <c r="A203" s="65" t="s">
        <v>41</v>
      </c>
      <c r="C203" s="22" t="s">
        <v>38</v>
      </c>
      <c r="D203" s="22" t="s">
        <v>60</v>
      </c>
      <c r="E203" s="48"/>
      <c r="F203" s="16">
        <v>0</v>
      </c>
      <c r="G203" s="17">
        <f>WORKDAY(G202,H202,'JOUR FERIE'!$B$2:$B$12)</f>
        <v>43643</v>
      </c>
      <c r="H203" s="35">
        <v>2</v>
      </c>
      <c r="I203" s="12"/>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c r="AT203" s="20"/>
      <c r="AU203" s="20"/>
      <c r="AV203" s="20"/>
      <c r="AW203" s="20"/>
      <c r="AX203" s="20"/>
      <c r="AY203" s="20"/>
      <c r="AZ203" s="20"/>
      <c r="BA203" s="20"/>
      <c r="BB203" s="20"/>
      <c r="BC203" s="20"/>
      <c r="BD203" s="20"/>
      <c r="BE203" s="20"/>
      <c r="BF203" s="20"/>
      <c r="BG203" s="20"/>
      <c r="BH203" s="20"/>
      <c r="BI203" s="20"/>
      <c r="BJ203" s="20"/>
      <c r="BK203" s="20"/>
      <c r="BL203" s="20"/>
      <c r="BM203" s="20"/>
    </row>
    <row r="204" spans="1:65" s="1" customFormat="1" ht="30" customHeight="1" x14ac:dyDescent="0.25">
      <c r="A204" s="65"/>
      <c r="C204" s="22" t="s">
        <v>39</v>
      </c>
      <c r="D204" s="22" t="s">
        <v>62</v>
      </c>
      <c r="E204" s="48"/>
      <c r="F204" s="16">
        <v>0</v>
      </c>
      <c r="G204" s="17">
        <f>WORKDAY(G203,H203,'JOUR FERIE'!$B$2:$B$12)</f>
        <v>43647</v>
      </c>
      <c r="H204" s="35">
        <v>5</v>
      </c>
      <c r="I204" s="12"/>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c r="AT204" s="20"/>
      <c r="AU204" s="20"/>
      <c r="AV204" s="20"/>
      <c r="AW204" s="20"/>
      <c r="AX204" s="20"/>
      <c r="AY204" s="20"/>
      <c r="AZ204" s="20"/>
      <c r="BA204" s="20"/>
      <c r="BB204" s="20"/>
      <c r="BC204" s="20"/>
      <c r="BD204" s="20"/>
      <c r="BE204" s="20"/>
      <c r="BF204" s="20"/>
      <c r="BG204" s="20"/>
      <c r="BH204" s="20"/>
      <c r="BI204" s="20"/>
      <c r="BJ204" s="20"/>
      <c r="BK204" s="20"/>
      <c r="BL204" s="20"/>
      <c r="BM204" s="20"/>
    </row>
    <row r="205" spans="1:65" s="1" customFormat="1" ht="30" customHeight="1" x14ac:dyDescent="0.25">
      <c r="A205" s="65"/>
      <c r="C205" s="22" t="s">
        <v>40</v>
      </c>
      <c r="D205" s="22" t="s">
        <v>63</v>
      </c>
      <c r="E205" s="48"/>
      <c r="F205" s="16">
        <v>0</v>
      </c>
      <c r="G205" s="17">
        <f>WORKDAY(G204,H204,'JOUR FERIE'!$B$2:$B$12)</f>
        <v>43654</v>
      </c>
      <c r="H205" s="35">
        <v>1</v>
      </c>
      <c r="I205" s="12"/>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c r="AT205" s="20"/>
      <c r="AU205" s="20"/>
      <c r="AV205" s="20"/>
      <c r="AW205" s="20"/>
      <c r="AX205" s="20"/>
      <c r="AY205" s="20"/>
      <c r="AZ205" s="20"/>
      <c r="BA205" s="20"/>
      <c r="BB205" s="20"/>
      <c r="BC205" s="20"/>
      <c r="BD205" s="20"/>
      <c r="BE205" s="20"/>
      <c r="BF205" s="20"/>
      <c r="BG205" s="20"/>
      <c r="BH205" s="20"/>
      <c r="BI205" s="20"/>
      <c r="BJ205" s="20"/>
      <c r="BK205" s="20"/>
      <c r="BL205" s="20"/>
      <c r="BM205" s="20"/>
    </row>
    <row r="206" spans="1:65" s="1" customFormat="1" ht="30" customHeight="1" x14ac:dyDescent="0.25">
      <c r="A206" s="6"/>
      <c r="B206" s="22"/>
      <c r="C206" s="22"/>
      <c r="D206" s="22"/>
      <c r="E206" s="48"/>
      <c r="F206" s="16"/>
      <c r="G206" s="17"/>
      <c r="H206" s="35"/>
      <c r="I206" s="12"/>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c r="AT206" s="20"/>
      <c r="AU206" s="20"/>
      <c r="AV206" s="20"/>
      <c r="AW206" s="20"/>
      <c r="AX206" s="20"/>
      <c r="AY206" s="20"/>
      <c r="AZ206" s="20"/>
      <c r="BA206" s="20"/>
      <c r="BB206" s="20"/>
      <c r="BC206" s="20"/>
      <c r="BD206" s="20"/>
      <c r="BE206" s="20"/>
      <c r="BF206" s="20"/>
      <c r="BG206" s="20"/>
      <c r="BH206" s="20"/>
      <c r="BI206" s="20"/>
      <c r="BJ206" s="20"/>
      <c r="BK206" s="20"/>
      <c r="BL206" s="20"/>
      <c r="BM206" s="20"/>
    </row>
    <row r="207" spans="1:65" s="1" customFormat="1" ht="30" customHeight="1" x14ac:dyDescent="0.4">
      <c r="A207" s="7"/>
      <c r="B207" s="49" t="s">
        <v>51</v>
      </c>
      <c r="C207" s="49"/>
      <c r="D207" s="40"/>
      <c r="E207" s="48"/>
      <c r="F207" s="16"/>
      <c r="G207" s="17"/>
      <c r="H207" s="35"/>
      <c r="I207" s="12"/>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c r="AT207" s="20"/>
      <c r="AU207" s="20"/>
      <c r="AV207" s="20"/>
      <c r="AW207" s="20"/>
      <c r="AX207" s="20"/>
      <c r="AY207" s="20"/>
      <c r="AZ207" s="20"/>
      <c r="BA207" s="20"/>
      <c r="BB207" s="20"/>
      <c r="BC207" s="20"/>
      <c r="BD207" s="20"/>
      <c r="BE207" s="20"/>
      <c r="BF207" s="20"/>
      <c r="BG207" s="20"/>
      <c r="BH207" s="20"/>
      <c r="BI207" s="20"/>
      <c r="BJ207" s="20"/>
      <c r="BK207" s="20"/>
      <c r="BL207" s="20"/>
      <c r="BM207" s="20"/>
    </row>
    <row r="208" spans="1:65" s="1" customFormat="1" ht="30" customHeight="1" x14ac:dyDescent="0.25">
      <c r="A208" s="65" t="s">
        <v>22</v>
      </c>
      <c r="C208" s="22" t="s">
        <v>18</v>
      </c>
      <c r="D208" s="22" t="s">
        <v>54</v>
      </c>
      <c r="E208" s="48"/>
      <c r="F208" s="16">
        <v>0</v>
      </c>
      <c r="G208" s="17">
        <v>43572</v>
      </c>
      <c r="H208" s="35">
        <v>1</v>
      </c>
      <c r="I208" s="12"/>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c r="AT208" s="20"/>
      <c r="AU208" s="20"/>
      <c r="AV208" s="20"/>
      <c r="AW208" s="20"/>
      <c r="AX208" s="20"/>
      <c r="AY208" s="20"/>
      <c r="AZ208" s="20"/>
      <c r="BA208" s="20"/>
      <c r="BB208" s="20"/>
      <c r="BC208" s="20"/>
      <c r="BD208" s="20"/>
      <c r="BE208" s="20"/>
      <c r="BF208" s="20"/>
      <c r="BG208" s="20"/>
      <c r="BH208" s="20"/>
      <c r="BI208" s="20"/>
      <c r="BJ208" s="20"/>
      <c r="BK208" s="20"/>
      <c r="BL208" s="20"/>
      <c r="BM208" s="20"/>
    </row>
    <row r="209" spans="1:65" s="1" customFormat="1" ht="30" customHeight="1" x14ac:dyDescent="0.25">
      <c r="A209" s="65"/>
      <c r="C209" s="22" t="s">
        <v>19</v>
      </c>
      <c r="D209" s="22" t="s">
        <v>55</v>
      </c>
      <c r="E209" s="48"/>
      <c r="F209" s="16">
        <v>0</v>
      </c>
      <c r="G209" s="17">
        <f>WORKDAY(G208,H208,'JOUR FERIE'!$B$2:$B$12)</f>
        <v>43573</v>
      </c>
      <c r="H209" s="35">
        <v>2</v>
      </c>
      <c r="I209" s="12"/>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c r="AT209" s="20"/>
      <c r="AU209" s="20"/>
      <c r="AV209" s="20"/>
      <c r="AW209" s="20"/>
      <c r="AX209" s="20"/>
      <c r="AY209" s="20"/>
      <c r="AZ209" s="20"/>
      <c r="BA209" s="20"/>
      <c r="BB209" s="20"/>
      <c r="BC209" s="20"/>
      <c r="BD209" s="20"/>
      <c r="BE209" s="20"/>
      <c r="BF209" s="20"/>
      <c r="BG209" s="20"/>
      <c r="BH209" s="20"/>
      <c r="BI209" s="20"/>
      <c r="BJ209" s="20"/>
      <c r="BK209" s="20"/>
      <c r="BL209" s="20"/>
      <c r="BM209" s="20"/>
    </row>
    <row r="210" spans="1:65" s="1" customFormat="1" ht="30" customHeight="1" x14ac:dyDescent="0.25">
      <c r="A210" s="65"/>
      <c r="C210" s="22" t="s">
        <v>23</v>
      </c>
      <c r="D210" s="22" t="s">
        <v>56</v>
      </c>
      <c r="E210" s="48"/>
      <c r="F210" s="16">
        <v>0</v>
      </c>
      <c r="G210" s="17">
        <f>WORKDAY(G209,H209,'JOUR FERIE'!$B$2:$B$12)</f>
        <v>43578</v>
      </c>
      <c r="H210" s="35">
        <v>1</v>
      </c>
      <c r="I210" s="12"/>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c r="AT210" s="20"/>
      <c r="AU210" s="20"/>
      <c r="AV210" s="20"/>
      <c r="AW210" s="20"/>
      <c r="AX210" s="20"/>
      <c r="AY210" s="20"/>
      <c r="AZ210" s="20"/>
      <c r="BA210" s="20"/>
      <c r="BB210" s="20"/>
      <c r="BC210" s="20"/>
      <c r="BD210" s="20"/>
      <c r="BE210" s="20"/>
      <c r="BF210" s="20"/>
      <c r="BG210" s="20"/>
      <c r="BH210" s="20"/>
      <c r="BI210" s="20"/>
      <c r="BJ210" s="20"/>
      <c r="BK210" s="20"/>
      <c r="BL210" s="20"/>
      <c r="BM210" s="20"/>
    </row>
    <row r="211" spans="1:65" s="1" customFormat="1" ht="30" customHeight="1" x14ac:dyDescent="0.25">
      <c r="A211" s="65"/>
      <c r="C211" s="22" t="s">
        <v>21</v>
      </c>
      <c r="D211" s="22" t="s">
        <v>58</v>
      </c>
      <c r="E211" s="48"/>
      <c r="F211" s="16">
        <v>0</v>
      </c>
      <c r="G211" s="17">
        <f>WORKDAY(G210,H210,'JOUR FERIE'!$B$2:$B$12)</f>
        <v>43579</v>
      </c>
      <c r="H211" s="35">
        <v>1</v>
      </c>
      <c r="I211" s="12"/>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c r="AT211" s="20"/>
      <c r="AU211" s="20"/>
      <c r="AV211" s="20"/>
      <c r="AW211" s="20"/>
      <c r="AX211" s="20"/>
      <c r="AY211" s="20"/>
      <c r="AZ211" s="20"/>
      <c r="BA211" s="20"/>
      <c r="BB211" s="20"/>
      <c r="BC211" s="20"/>
      <c r="BD211" s="20"/>
      <c r="BE211" s="20"/>
      <c r="BF211" s="20"/>
      <c r="BG211" s="20"/>
      <c r="BH211" s="20"/>
      <c r="BI211" s="20"/>
      <c r="BJ211" s="20"/>
      <c r="BK211" s="20"/>
      <c r="BL211" s="20"/>
      <c r="BM211" s="20"/>
    </row>
    <row r="212" spans="1:65" s="1" customFormat="1" ht="30" customHeight="1" x14ac:dyDescent="0.25">
      <c r="A212" s="65" t="s">
        <v>26</v>
      </c>
      <c r="C212" s="22" t="s">
        <v>24</v>
      </c>
      <c r="D212" s="22" t="s">
        <v>57</v>
      </c>
      <c r="E212" s="48"/>
      <c r="F212" s="16">
        <v>0</v>
      </c>
      <c r="G212" s="17">
        <f>WORKDAY(G211,H211,'JOUR FERIE'!$B$2:$B$12)</f>
        <v>43580</v>
      </c>
      <c r="H212" s="35">
        <v>5</v>
      </c>
      <c r="I212" s="12"/>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c r="AT212" s="20"/>
      <c r="AU212" s="20"/>
      <c r="AV212" s="20"/>
      <c r="AW212" s="20"/>
      <c r="AX212" s="20"/>
      <c r="AY212" s="20"/>
      <c r="AZ212" s="20"/>
      <c r="BA212" s="20"/>
      <c r="BB212" s="20"/>
      <c r="BC212" s="20"/>
      <c r="BD212" s="20"/>
      <c r="BE212" s="20"/>
      <c r="BF212" s="20"/>
      <c r="BG212" s="20"/>
      <c r="BH212" s="20"/>
      <c r="BI212" s="20"/>
      <c r="BJ212" s="20"/>
      <c r="BK212" s="20"/>
      <c r="BL212" s="20"/>
      <c r="BM212" s="20"/>
    </row>
    <row r="213" spans="1:65" s="1" customFormat="1" ht="30" customHeight="1" x14ac:dyDescent="0.25">
      <c r="A213" s="65"/>
      <c r="C213" s="22" t="s">
        <v>25</v>
      </c>
      <c r="D213" s="22" t="s">
        <v>59</v>
      </c>
      <c r="E213" s="48"/>
      <c r="F213" s="16">
        <v>0</v>
      </c>
      <c r="G213" s="17">
        <f>WORKDAY(G212,H212,'JOUR FERIE'!$B$2:$B$12)</f>
        <v>43588</v>
      </c>
      <c r="H213" s="35">
        <v>3</v>
      </c>
      <c r="I213" s="12"/>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c r="AT213" s="20"/>
      <c r="AU213" s="20"/>
      <c r="AV213" s="20"/>
      <c r="AW213" s="20"/>
      <c r="AX213" s="20"/>
      <c r="AY213" s="20"/>
      <c r="AZ213" s="20"/>
      <c r="BA213" s="20"/>
      <c r="BB213" s="20"/>
      <c r="BC213" s="20"/>
      <c r="BD213" s="20"/>
      <c r="BE213" s="20"/>
      <c r="BF213" s="20"/>
      <c r="BG213" s="20"/>
      <c r="BH213" s="20"/>
      <c r="BI213" s="20"/>
      <c r="BJ213" s="20"/>
      <c r="BK213" s="20"/>
      <c r="BL213" s="20"/>
      <c r="BM213" s="20"/>
    </row>
    <row r="214" spans="1:65" s="1" customFormat="1" ht="30" customHeight="1" x14ac:dyDescent="0.25">
      <c r="A214" s="65" t="s">
        <v>32</v>
      </c>
      <c r="C214" s="22" t="s">
        <v>27</v>
      </c>
      <c r="D214" s="22" t="s">
        <v>60</v>
      </c>
      <c r="E214" s="48"/>
      <c r="F214" s="16">
        <v>0</v>
      </c>
      <c r="G214" s="17">
        <f>WORKDAY(G213,H213,'JOUR FERIE'!$B$2:$B$12)</f>
        <v>43594</v>
      </c>
      <c r="H214" s="35">
        <v>2</v>
      </c>
      <c r="I214" s="12"/>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c r="AT214" s="20"/>
      <c r="AU214" s="20"/>
      <c r="AV214" s="20"/>
      <c r="AW214" s="20"/>
      <c r="AX214" s="20"/>
      <c r="AY214" s="20"/>
      <c r="AZ214" s="20"/>
      <c r="BA214" s="20"/>
      <c r="BB214" s="20"/>
      <c r="BC214" s="20"/>
      <c r="BD214" s="20"/>
      <c r="BE214" s="20"/>
      <c r="BF214" s="20"/>
      <c r="BG214" s="20"/>
      <c r="BH214" s="20"/>
      <c r="BI214" s="20"/>
      <c r="BJ214" s="20"/>
      <c r="BK214" s="20"/>
      <c r="BL214" s="20"/>
      <c r="BM214" s="20"/>
    </row>
    <row r="215" spans="1:65" s="1" customFormat="1" ht="30" customHeight="1" x14ac:dyDescent="0.25">
      <c r="A215" s="65"/>
      <c r="C215" s="22" t="s">
        <v>28</v>
      </c>
      <c r="D215" s="22" t="s">
        <v>60</v>
      </c>
      <c r="E215" s="48"/>
      <c r="F215" s="16">
        <v>0</v>
      </c>
      <c r="G215" s="17">
        <f>WORKDAY(G214,H214,'JOUR FERIE'!$B$2:$B$12)</f>
        <v>43598</v>
      </c>
      <c r="H215" s="35">
        <v>2</v>
      </c>
      <c r="I215" s="12"/>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c r="AT215" s="20"/>
      <c r="AU215" s="20"/>
      <c r="AV215" s="20"/>
      <c r="AW215" s="20"/>
      <c r="AX215" s="20"/>
      <c r="AY215" s="20"/>
      <c r="AZ215" s="20"/>
      <c r="BA215" s="20"/>
      <c r="BB215" s="20"/>
      <c r="BC215" s="20"/>
      <c r="BD215" s="20"/>
      <c r="BE215" s="20"/>
      <c r="BF215" s="20"/>
      <c r="BG215" s="20"/>
      <c r="BH215" s="20"/>
      <c r="BI215" s="20"/>
      <c r="BJ215" s="20"/>
      <c r="BK215" s="20"/>
      <c r="BL215" s="20"/>
      <c r="BM215" s="20"/>
    </row>
    <row r="216" spans="1:65" s="1" customFormat="1" ht="30" customHeight="1" x14ac:dyDescent="0.25">
      <c r="A216" s="65"/>
      <c r="C216" s="22" t="s">
        <v>29</v>
      </c>
      <c r="D216" s="22" t="s">
        <v>60</v>
      </c>
      <c r="E216" s="48"/>
      <c r="F216" s="16">
        <v>0</v>
      </c>
      <c r="G216" s="17">
        <f>WORKDAY(G215,H215,'JOUR FERIE'!$B$2:$B$12)</f>
        <v>43600</v>
      </c>
      <c r="H216" s="35">
        <v>2</v>
      </c>
      <c r="I216" s="12"/>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c r="AT216" s="20"/>
      <c r="AU216" s="20"/>
      <c r="AV216" s="20"/>
      <c r="AW216" s="20"/>
      <c r="AX216" s="20"/>
      <c r="AY216" s="20"/>
      <c r="AZ216" s="20"/>
      <c r="BA216" s="20"/>
      <c r="BB216" s="20"/>
      <c r="BC216" s="20"/>
      <c r="BD216" s="20"/>
      <c r="BE216" s="20"/>
      <c r="BF216" s="20"/>
      <c r="BG216" s="20"/>
      <c r="BH216" s="20"/>
      <c r="BI216" s="20"/>
      <c r="BJ216" s="20"/>
      <c r="BK216" s="20"/>
      <c r="BL216" s="20"/>
      <c r="BM216" s="20"/>
    </row>
    <row r="217" spans="1:65" s="1" customFormat="1" ht="30" customHeight="1" x14ac:dyDescent="0.25">
      <c r="A217" s="65"/>
      <c r="C217" s="22" t="s">
        <v>30</v>
      </c>
      <c r="D217" s="22" t="s">
        <v>60</v>
      </c>
      <c r="E217" s="48"/>
      <c r="F217" s="16">
        <v>0</v>
      </c>
      <c r="G217" s="17">
        <f>WORKDAY(G216,H216,'JOUR FERIE'!$B$2:$B$12)</f>
        <v>43602</v>
      </c>
      <c r="H217" s="35">
        <v>2</v>
      </c>
      <c r="I217" s="12"/>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c r="AT217" s="20"/>
      <c r="AU217" s="20"/>
      <c r="AV217" s="20"/>
      <c r="AW217" s="20"/>
      <c r="AX217" s="20"/>
      <c r="AY217" s="20"/>
      <c r="AZ217" s="20"/>
      <c r="BA217" s="20"/>
      <c r="BB217" s="20"/>
      <c r="BC217" s="20"/>
      <c r="BD217" s="20"/>
      <c r="BE217" s="20"/>
      <c r="BF217" s="20"/>
      <c r="BG217" s="20"/>
      <c r="BH217" s="20"/>
      <c r="BI217" s="20"/>
      <c r="BJ217" s="20"/>
      <c r="BK217" s="20"/>
      <c r="BL217" s="20"/>
      <c r="BM217" s="20"/>
    </row>
    <row r="218" spans="1:65" s="1" customFormat="1" ht="30" customHeight="1" x14ac:dyDescent="0.25">
      <c r="A218" s="65"/>
      <c r="C218" s="22" t="s">
        <v>31</v>
      </c>
      <c r="D218" s="22" t="s">
        <v>60</v>
      </c>
      <c r="E218" s="48"/>
      <c r="F218" s="16">
        <v>0</v>
      </c>
      <c r="G218" s="17">
        <f>WORKDAY(G217,H217,'JOUR FERIE'!$B$2:$B$12)</f>
        <v>43606</v>
      </c>
      <c r="H218" s="35">
        <v>2</v>
      </c>
      <c r="I218" s="12"/>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c r="AT218" s="20"/>
      <c r="AU218" s="20"/>
      <c r="AV218" s="20"/>
      <c r="AW218" s="20"/>
      <c r="AX218" s="20"/>
      <c r="AY218" s="20"/>
      <c r="AZ218" s="20"/>
      <c r="BA218" s="20"/>
      <c r="BB218" s="20"/>
      <c r="BC218" s="20"/>
      <c r="BD218" s="20"/>
      <c r="BE218" s="20"/>
      <c r="BF218" s="20"/>
      <c r="BG218" s="20"/>
      <c r="BH218" s="20"/>
      <c r="BI218" s="20"/>
      <c r="BJ218" s="20"/>
      <c r="BK218" s="20"/>
      <c r="BL218" s="20"/>
      <c r="BM218" s="20"/>
    </row>
    <row r="219" spans="1:65" s="1" customFormat="1" ht="30" customHeight="1" x14ac:dyDescent="0.25">
      <c r="A219" s="65" t="s">
        <v>37</v>
      </c>
      <c r="C219" s="22" t="s">
        <v>33</v>
      </c>
      <c r="D219" s="22" t="s">
        <v>61</v>
      </c>
      <c r="E219" s="48"/>
      <c r="F219" s="16">
        <v>0</v>
      </c>
      <c r="G219" s="17">
        <f>WORKDAY(G218,H218,'JOUR FERIE'!$B$2:$B$12)</f>
        <v>43608</v>
      </c>
      <c r="H219" s="35">
        <v>8</v>
      </c>
      <c r="I219" s="12"/>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c r="AT219" s="20"/>
      <c r="AU219" s="20"/>
      <c r="AV219" s="20"/>
      <c r="AW219" s="20"/>
      <c r="AX219" s="20"/>
      <c r="AY219" s="20"/>
      <c r="AZ219" s="20"/>
      <c r="BA219" s="20"/>
      <c r="BB219" s="20"/>
      <c r="BC219" s="20"/>
      <c r="BD219" s="20"/>
      <c r="BE219" s="20"/>
      <c r="BF219" s="20"/>
      <c r="BG219" s="20"/>
      <c r="BH219" s="20"/>
      <c r="BI219" s="20"/>
      <c r="BJ219" s="20"/>
      <c r="BK219" s="20"/>
      <c r="BL219" s="20"/>
      <c r="BM219" s="20"/>
    </row>
    <row r="220" spans="1:65" s="1" customFormat="1" ht="30" customHeight="1" x14ac:dyDescent="0.25">
      <c r="A220" s="65"/>
      <c r="C220" s="22" t="s">
        <v>34</v>
      </c>
      <c r="D220" s="22" t="s">
        <v>61</v>
      </c>
      <c r="E220" s="48"/>
      <c r="F220" s="16">
        <v>0</v>
      </c>
      <c r="G220" s="17">
        <f>WORKDAY(G219,H219,'JOUR FERIE'!$B$2:$B$12)</f>
        <v>43621</v>
      </c>
      <c r="H220" s="35">
        <v>8</v>
      </c>
      <c r="I220" s="12"/>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c r="AT220" s="20"/>
      <c r="AU220" s="20"/>
      <c r="AV220" s="20"/>
      <c r="AW220" s="20"/>
      <c r="AX220" s="20"/>
      <c r="AY220" s="20"/>
      <c r="AZ220" s="20"/>
      <c r="BA220" s="20"/>
      <c r="BB220" s="20"/>
      <c r="BC220" s="20"/>
      <c r="BD220" s="20"/>
      <c r="BE220" s="20"/>
      <c r="BF220" s="20"/>
      <c r="BG220" s="20"/>
      <c r="BH220" s="20"/>
      <c r="BI220" s="20"/>
      <c r="BJ220" s="20"/>
      <c r="BK220" s="20"/>
      <c r="BL220" s="20"/>
      <c r="BM220" s="20"/>
    </row>
    <row r="221" spans="1:65" s="1" customFormat="1" ht="30" customHeight="1" x14ac:dyDescent="0.25">
      <c r="A221" s="65"/>
      <c r="C221" s="22" t="s">
        <v>35</v>
      </c>
      <c r="D221" s="22" t="s">
        <v>61</v>
      </c>
      <c r="E221" s="48"/>
      <c r="F221" s="16">
        <v>0</v>
      </c>
      <c r="G221" s="17">
        <f>WORKDAY(G220,H220,'JOUR FERIE'!$B$2:$B$12)</f>
        <v>43634</v>
      </c>
      <c r="H221" s="35">
        <v>5</v>
      </c>
      <c r="I221" s="12"/>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c r="AT221" s="20"/>
      <c r="AU221" s="20"/>
      <c r="AV221" s="20"/>
      <c r="AW221" s="20"/>
      <c r="AX221" s="20"/>
      <c r="AY221" s="20"/>
      <c r="AZ221" s="20"/>
      <c r="BA221" s="20"/>
      <c r="BB221" s="20"/>
      <c r="BC221" s="20"/>
      <c r="BD221" s="20"/>
      <c r="BE221" s="20"/>
      <c r="BF221" s="20"/>
      <c r="BG221" s="20"/>
      <c r="BH221" s="20"/>
      <c r="BI221" s="20"/>
      <c r="BJ221" s="20"/>
      <c r="BK221" s="20"/>
      <c r="BL221" s="20"/>
      <c r="BM221" s="20"/>
    </row>
    <row r="222" spans="1:65" s="1" customFormat="1" ht="30" customHeight="1" x14ac:dyDescent="0.25">
      <c r="A222" s="65"/>
      <c r="C222" s="22" t="s">
        <v>36</v>
      </c>
      <c r="D222" s="22" t="s">
        <v>61</v>
      </c>
      <c r="E222" s="48"/>
      <c r="F222" s="16">
        <v>0</v>
      </c>
      <c r="G222" s="17">
        <f>WORKDAY(G221,H221,'JOUR FERIE'!$B$2:$B$12)</f>
        <v>43641</v>
      </c>
      <c r="H222" s="35">
        <v>2</v>
      </c>
      <c r="I222" s="12"/>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c r="AT222" s="20"/>
      <c r="AU222" s="20"/>
      <c r="AV222" s="20"/>
      <c r="AW222" s="20"/>
      <c r="AX222" s="20"/>
      <c r="AY222" s="20"/>
      <c r="AZ222" s="20"/>
      <c r="BA222" s="20"/>
      <c r="BB222" s="20"/>
      <c r="BC222" s="20"/>
      <c r="BD222" s="20"/>
      <c r="BE222" s="20"/>
      <c r="BF222" s="20"/>
      <c r="BG222" s="20"/>
      <c r="BH222" s="20"/>
      <c r="BI222" s="20"/>
      <c r="BJ222" s="20"/>
      <c r="BK222" s="20"/>
      <c r="BL222" s="20"/>
      <c r="BM222" s="20"/>
    </row>
    <row r="223" spans="1:65" s="1" customFormat="1" ht="30" customHeight="1" x14ac:dyDescent="0.25">
      <c r="A223" s="65" t="s">
        <v>41</v>
      </c>
      <c r="C223" s="22" t="s">
        <v>38</v>
      </c>
      <c r="D223" s="22" t="s">
        <v>60</v>
      </c>
      <c r="E223" s="48"/>
      <c r="F223" s="16">
        <v>0</v>
      </c>
      <c r="G223" s="17">
        <f>WORKDAY(G222,H222,'JOUR FERIE'!$B$2:$B$12)</f>
        <v>43643</v>
      </c>
      <c r="H223" s="35">
        <v>2</v>
      </c>
      <c r="I223" s="12"/>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c r="AT223" s="20"/>
      <c r="AU223" s="20"/>
      <c r="AV223" s="20"/>
      <c r="AW223" s="20"/>
      <c r="AX223" s="20"/>
      <c r="AY223" s="20"/>
      <c r="AZ223" s="20"/>
      <c r="BA223" s="20"/>
      <c r="BB223" s="20"/>
      <c r="BC223" s="20"/>
      <c r="BD223" s="20"/>
      <c r="BE223" s="20"/>
      <c r="BF223" s="20"/>
      <c r="BG223" s="20"/>
      <c r="BH223" s="20"/>
      <c r="BI223" s="20"/>
      <c r="BJ223" s="20"/>
      <c r="BK223" s="20"/>
      <c r="BL223" s="20"/>
      <c r="BM223" s="20"/>
    </row>
    <row r="224" spans="1:65" s="1" customFormat="1" ht="30" customHeight="1" x14ac:dyDescent="0.25">
      <c r="A224" s="65"/>
      <c r="C224" s="22" t="s">
        <v>39</v>
      </c>
      <c r="D224" s="22" t="s">
        <v>62</v>
      </c>
      <c r="E224" s="48"/>
      <c r="F224" s="16">
        <v>0</v>
      </c>
      <c r="G224" s="17">
        <f>WORKDAY(G223,H223,'JOUR FERIE'!$B$2:$B$12)</f>
        <v>43647</v>
      </c>
      <c r="H224" s="35">
        <v>5</v>
      </c>
      <c r="I224" s="12"/>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c r="AT224" s="20"/>
      <c r="AU224" s="20"/>
      <c r="AV224" s="20"/>
      <c r="AW224" s="20"/>
      <c r="AX224" s="20"/>
      <c r="AY224" s="20"/>
      <c r="AZ224" s="20"/>
      <c r="BA224" s="20"/>
      <c r="BB224" s="20"/>
      <c r="BC224" s="20"/>
      <c r="BD224" s="20"/>
      <c r="BE224" s="20"/>
      <c r="BF224" s="20"/>
      <c r="BG224" s="20"/>
      <c r="BH224" s="20"/>
      <c r="BI224" s="20"/>
      <c r="BJ224" s="20"/>
      <c r="BK224" s="20"/>
      <c r="BL224" s="20"/>
      <c r="BM224" s="20"/>
    </row>
    <row r="225" spans="1:65" s="1" customFormat="1" ht="30" customHeight="1" x14ac:dyDescent="0.25">
      <c r="A225" s="65"/>
      <c r="C225" s="22" t="s">
        <v>40</v>
      </c>
      <c r="D225" s="22" t="s">
        <v>63</v>
      </c>
      <c r="E225" s="48"/>
      <c r="F225" s="16">
        <v>0</v>
      </c>
      <c r="G225" s="17">
        <f>WORKDAY(G224,H224,'JOUR FERIE'!$B$2:$B$12)</f>
        <v>43654</v>
      </c>
      <c r="H225" s="35">
        <v>1</v>
      </c>
      <c r="I225" s="12"/>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c r="AT225" s="20"/>
      <c r="AU225" s="20"/>
      <c r="AV225" s="20"/>
      <c r="AW225" s="20"/>
      <c r="AX225" s="20"/>
      <c r="AY225" s="20"/>
      <c r="AZ225" s="20"/>
      <c r="BA225" s="20"/>
      <c r="BB225" s="20"/>
      <c r="BC225" s="20"/>
      <c r="BD225" s="20"/>
      <c r="BE225" s="20"/>
      <c r="BF225" s="20"/>
      <c r="BG225" s="20"/>
      <c r="BH225" s="20"/>
      <c r="BI225" s="20"/>
      <c r="BJ225" s="20"/>
      <c r="BK225" s="20"/>
      <c r="BL225" s="20"/>
      <c r="BM225" s="20"/>
    </row>
    <row r="226" spans="1:65" s="1" customFormat="1" ht="30" customHeight="1" x14ac:dyDescent="0.25">
      <c r="A226" s="6"/>
      <c r="B226" s="24"/>
      <c r="C226" s="24"/>
      <c r="D226" s="24"/>
      <c r="E226" s="48"/>
      <c r="F226" s="16"/>
      <c r="G226" s="17"/>
      <c r="H226" s="35"/>
      <c r="I226" s="12"/>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c r="AT226" s="20"/>
      <c r="AU226" s="20"/>
      <c r="AV226" s="20"/>
      <c r="AW226" s="20"/>
      <c r="AX226" s="20"/>
      <c r="AY226" s="20"/>
      <c r="AZ226" s="20"/>
      <c r="BA226" s="20"/>
      <c r="BB226" s="20"/>
      <c r="BC226" s="20"/>
      <c r="BD226" s="20"/>
      <c r="BE226" s="20"/>
      <c r="BF226" s="20"/>
      <c r="BG226" s="20"/>
      <c r="BH226" s="20"/>
      <c r="BI226" s="20"/>
      <c r="BJ226" s="20"/>
      <c r="BK226" s="20"/>
      <c r="BL226" s="20"/>
      <c r="BM226" s="20"/>
    </row>
    <row r="227" spans="1:65" s="1" customFormat="1" ht="30" customHeight="1" x14ac:dyDescent="0.4">
      <c r="A227" s="7"/>
      <c r="B227" s="49" t="s">
        <v>52</v>
      </c>
      <c r="C227" s="49"/>
      <c r="D227" s="40"/>
      <c r="E227" s="48"/>
      <c r="F227" s="16"/>
      <c r="G227" s="17"/>
      <c r="H227" s="35"/>
      <c r="I227" s="12"/>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c r="AT227" s="20"/>
      <c r="AU227" s="20"/>
      <c r="AV227" s="20"/>
      <c r="AW227" s="20"/>
      <c r="AX227" s="20"/>
      <c r="AY227" s="20"/>
      <c r="AZ227" s="20"/>
      <c r="BA227" s="20"/>
      <c r="BB227" s="20"/>
      <c r="BC227" s="20"/>
      <c r="BD227" s="20"/>
      <c r="BE227" s="20"/>
      <c r="BF227" s="20"/>
      <c r="BG227" s="20"/>
      <c r="BH227" s="20"/>
      <c r="BI227" s="20"/>
      <c r="BJ227" s="20"/>
      <c r="BK227" s="20"/>
      <c r="BL227" s="20"/>
      <c r="BM227" s="20"/>
    </row>
    <row r="228" spans="1:65" s="1" customFormat="1" ht="30" customHeight="1" x14ac:dyDescent="0.25">
      <c r="A228" s="65" t="s">
        <v>22</v>
      </c>
      <c r="C228" s="22" t="s">
        <v>18</v>
      </c>
      <c r="D228" s="22" t="s">
        <v>54</v>
      </c>
      <c r="E228" s="48"/>
      <c r="F228" s="16">
        <v>0</v>
      </c>
      <c r="G228" s="17">
        <v>43572</v>
      </c>
      <c r="H228" s="35">
        <v>1</v>
      </c>
      <c r="I228" s="12"/>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c r="AT228" s="20"/>
      <c r="AU228" s="20"/>
      <c r="AV228" s="20"/>
      <c r="AW228" s="20"/>
      <c r="AX228" s="20"/>
      <c r="AY228" s="20"/>
      <c r="AZ228" s="20"/>
      <c r="BA228" s="20"/>
      <c r="BB228" s="20"/>
      <c r="BC228" s="20"/>
      <c r="BD228" s="20"/>
      <c r="BE228" s="20"/>
      <c r="BF228" s="20"/>
      <c r="BG228" s="20"/>
      <c r="BH228" s="20"/>
      <c r="BI228" s="20"/>
      <c r="BJ228" s="20"/>
      <c r="BK228" s="20"/>
      <c r="BL228" s="20"/>
      <c r="BM228" s="20"/>
    </row>
    <row r="229" spans="1:65" s="1" customFormat="1" ht="30" customHeight="1" x14ac:dyDescent="0.25">
      <c r="A229" s="65"/>
      <c r="C229" s="22" t="s">
        <v>19</v>
      </c>
      <c r="D229" s="22" t="s">
        <v>55</v>
      </c>
      <c r="E229" s="48"/>
      <c r="F229" s="16">
        <v>0</v>
      </c>
      <c r="G229" s="17">
        <f>WORKDAY(G228,H228,'JOUR FERIE'!$B$2:$B$12)</f>
        <v>43573</v>
      </c>
      <c r="H229" s="35">
        <v>2</v>
      </c>
      <c r="I229" s="12"/>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c r="AT229" s="20"/>
      <c r="AU229" s="20"/>
      <c r="AV229" s="20"/>
      <c r="AW229" s="20"/>
      <c r="AX229" s="20"/>
      <c r="AY229" s="20"/>
      <c r="AZ229" s="20"/>
      <c r="BA229" s="20"/>
      <c r="BB229" s="20"/>
      <c r="BC229" s="20"/>
      <c r="BD229" s="20"/>
      <c r="BE229" s="20"/>
      <c r="BF229" s="20"/>
      <c r="BG229" s="20"/>
      <c r="BH229" s="20"/>
      <c r="BI229" s="20"/>
      <c r="BJ229" s="20"/>
      <c r="BK229" s="20"/>
      <c r="BL229" s="20"/>
      <c r="BM229" s="20"/>
    </row>
    <row r="230" spans="1:65" s="1" customFormat="1" ht="30" customHeight="1" x14ac:dyDescent="0.25">
      <c r="A230" s="65"/>
      <c r="C230" s="22" t="s">
        <v>23</v>
      </c>
      <c r="D230" s="22" t="s">
        <v>56</v>
      </c>
      <c r="E230" s="48"/>
      <c r="F230" s="16">
        <v>0</v>
      </c>
      <c r="G230" s="17">
        <f>WORKDAY(G229,H229,'JOUR FERIE'!$B$2:$B$12)</f>
        <v>43578</v>
      </c>
      <c r="H230" s="35">
        <v>1</v>
      </c>
      <c r="I230" s="12"/>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c r="AT230" s="20"/>
      <c r="AU230" s="20"/>
      <c r="AV230" s="20"/>
      <c r="AW230" s="20"/>
      <c r="AX230" s="20"/>
      <c r="AY230" s="20"/>
      <c r="AZ230" s="20"/>
      <c r="BA230" s="20"/>
      <c r="BB230" s="20"/>
      <c r="BC230" s="20"/>
      <c r="BD230" s="20"/>
      <c r="BE230" s="20"/>
      <c r="BF230" s="20"/>
      <c r="BG230" s="20"/>
      <c r="BH230" s="20"/>
      <c r="BI230" s="20"/>
      <c r="BJ230" s="20"/>
      <c r="BK230" s="20"/>
      <c r="BL230" s="20"/>
      <c r="BM230" s="20"/>
    </row>
    <row r="231" spans="1:65" s="1" customFormat="1" ht="30" customHeight="1" x14ac:dyDescent="0.25">
      <c r="A231" s="65"/>
      <c r="C231" s="22" t="s">
        <v>21</v>
      </c>
      <c r="D231" s="22" t="s">
        <v>58</v>
      </c>
      <c r="E231" s="48"/>
      <c r="F231" s="16">
        <v>0</v>
      </c>
      <c r="G231" s="17">
        <f>WORKDAY(G230,H230,'JOUR FERIE'!$B$2:$B$12)</f>
        <v>43579</v>
      </c>
      <c r="H231" s="35">
        <v>1</v>
      </c>
      <c r="I231" s="12"/>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c r="AT231" s="20"/>
      <c r="AU231" s="20"/>
      <c r="AV231" s="20"/>
      <c r="AW231" s="20"/>
      <c r="AX231" s="20"/>
      <c r="AY231" s="20"/>
      <c r="AZ231" s="20"/>
      <c r="BA231" s="20"/>
      <c r="BB231" s="20"/>
      <c r="BC231" s="20"/>
      <c r="BD231" s="20"/>
      <c r="BE231" s="20"/>
      <c r="BF231" s="20"/>
      <c r="BG231" s="20"/>
      <c r="BH231" s="20"/>
      <c r="BI231" s="20"/>
      <c r="BJ231" s="20"/>
      <c r="BK231" s="20"/>
      <c r="BL231" s="20"/>
      <c r="BM231" s="20"/>
    </row>
    <row r="232" spans="1:65" s="1" customFormat="1" ht="30" customHeight="1" x14ac:dyDescent="0.25">
      <c r="A232" s="65" t="s">
        <v>26</v>
      </c>
      <c r="C232" s="22" t="s">
        <v>24</v>
      </c>
      <c r="D232" s="22" t="s">
        <v>57</v>
      </c>
      <c r="E232" s="48"/>
      <c r="F232" s="16">
        <v>0</v>
      </c>
      <c r="G232" s="17">
        <f>WORKDAY(G231,H231,'JOUR FERIE'!$B$2:$B$12)</f>
        <v>43580</v>
      </c>
      <c r="H232" s="35">
        <v>5</v>
      </c>
      <c r="I232" s="12"/>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c r="AT232" s="20"/>
      <c r="AU232" s="20"/>
      <c r="AV232" s="20"/>
      <c r="AW232" s="20"/>
      <c r="AX232" s="20"/>
      <c r="AY232" s="20"/>
      <c r="AZ232" s="20"/>
      <c r="BA232" s="20"/>
      <c r="BB232" s="20"/>
      <c r="BC232" s="20"/>
      <c r="BD232" s="20"/>
      <c r="BE232" s="20"/>
      <c r="BF232" s="20"/>
      <c r="BG232" s="20"/>
      <c r="BH232" s="20"/>
      <c r="BI232" s="20"/>
      <c r="BJ232" s="20"/>
      <c r="BK232" s="20"/>
      <c r="BL232" s="20"/>
      <c r="BM232" s="20"/>
    </row>
    <row r="233" spans="1:65" s="1" customFormat="1" ht="30" customHeight="1" x14ac:dyDescent="0.25">
      <c r="A233" s="65"/>
      <c r="C233" s="22" t="s">
        <v>25</v>
      </c>
      <c r="D233" s="22" t="s">
        <v>59</v>
      </c>
      <c r="E233" s="48"/>
      <c r="F233" s="16">
        <v>0</v>
      </c>
      <c r="G233" s="17">
        <f>WORKDAY(G232,H232,'JOUR FERIE'!$B$2:$B$12)</f>
        <v>43588</v>
      </c>
      <c r="H233" s="35">
        <v>3</v>
      </c>
      <c r="I233" s="12"/>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c r="AT233" s="20"/>
      <c r="AU233" s="20"/>
      <c r="AV233" s="20"/>
      <c r="AW233" s="20"/>
      <c r="AX233" s="20"/>
      <c r="AY233" s="20"/>
      <c r="AZ233" s="20"/>
      <c r="BA233" s="20"/>
      <c r="BB233" s="20"/>
      <c r="BC233" s="20"/>
      <c r="BD233" s="20"/>
      <c r="BE233" s="20"/>
      <c r="BF233" s="20"/>
      <c r="BG233" s="20"/>
      <c r="BH233" s="20"/>
      <c r="BI233" s="20"/>
      <c r="BJ233" s="20"/>
      <c r="BK233" s="20"/>
      <c r="BL233" s="20"/>
      <c r="BM233" s="20"/>
    </row>
    <row r="234" spans="1:65" s="1" customFormat="1" ht="30" customHeight="1" x14ac:dyDescent="0.25">
      <c r="A234" s="65" t="s">
        <v>32</v>
      </c>
      <c r="C234" s="22" t="s">
        <v>27</v>
      </c>
      <c r="D234" s="22" t="s">
        <v>60</v>
      </c>
      <c r="E234" s="48"/>
      <c r="F234" s="16">
        <v>0</v>
      </c>
      <c r="G234" s="17">
        <f>WORKDAY(G233,H233,'JOUR FERIE'!$B$2:$B$12)</f>
        <v>43594</v>
      </c>
      <c r="H234" s="35">
        <v>2</v>
      </c>
      <c r="I234" s="12"/>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c r="AQ234" s="20"/>
      <c r="AR234" s="20"/>
      <c r="AS234" s="20"/>
      <c r="AT234" s="20"/>
      <c r="AU234" s="20"/>
      <c r="AV234" s="20"/>
      <c r="AW234" s="20"/>
      <c r="AX234" s="20"/>
      <c r="AY234" s="20"/>
      <c r="AZ234" s="20"/>
      <c r="BA234" s="20"/>
      <c r="BB234" s="20"/>
      <c r="BC234" s="20"/>
      <c r="BD234" s="20"/>
      <c r="BE234" s="20"/>
      <c r="BF234" s="20"/>
      <c r="BG234" s="20"/>
      <c r="BH234" s="20"/>
      <c r="BI234" s="20"/>
      <c r="BJ234" s="20"/>
      <c r="BK234" s="20"/>
      <c r="BL234" s="20"/>
      <c r="BM234" s="20"/>
    </row>
    <row r="235" spans="1:65" s="1" customFormat="1" ht="30" customHeight="1" x14ac:dyDescent="0.25">
      <c r="A235" s="65"/>
      <c r="C235" s="22" t="s">
        <v>28</v>
      </c>
      <c r="D235" s="22" t="s">
        <v>60</v>
      </c>
      <c r="E235" s="48"/>
      <c r="F235" s="16">
        <v>0</v>
      </c>
      <c r="G235" s="17">
        <f>WORKDAY(G234,H234,'JOUR FERIE'!$B$2:$B$12)</f>
        <v>43598</v>
      </c>
      <c r="H235" s="35">
        <v>2</v>
      </c>
      <c r="I235" s="12"/>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c r="AQ235" s="20"/>
      <c r="AR235" s="20"/>
      <c r="AS235" s="20"/>
      <c r="AT235" s="20"/>
      <c r="AU235" s="20"/>
      <c r="AV235" s="20"/>
      <c r="AW235" s="20"/>
      <c r="AX235" s="20"/>
      <c r="AY235" s="20"/>
      <c r="AZ235" s="20"/>
      <c r="BA235" s="20"/>
      <c r="BB235" s="20"/>
      <c r="BC235" s="20"/>
      <c r="BD235" s="20"/>
      <c r="BE235" s="20"/>
      <c r="BF235" s="20"/>
      <c r="BG235" s="20"/>
      <c r="BH235" s="20"/>
      <c r="BI235" s="20"/>
      <c r="BJ235" s="20"/>
      <c r="BK235" s="20"/>
      <c r="BL235" s="20"/>
      <c r="BM235" s="20"/>
    </row>
    <row r="236" spans="1:65" s="1" customFormat="1" ht="30" customHeight="1" x14ac:dyDescent="0.25">
      <c r="A236" s="65"/>
      <c r="C236" s="22" t="s">
        <v>29</v>
      </c>
      <c r="D236" s="22" t="s">
        <v>60</v>
      </c>
      <c r="E236" s="48"/>
      <c r="F236" s="16">
        <v>0</v>
      </c>
      <c r="G236" s="17">
        <f>WORKDAY(G235,H235,'JOUR FERIE'!$B$2:$B$12)</f>
        <v>43600</v>
      </c>
      <c r="H236" s="35">
        <v>2</v>
      </c>
      <c r="I236" s="12"/>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c r="AQ236" s="20"/>
      <c r="AR236" s="20"/>
      <c r="AS236" s="20"/>
      <c r="AT236" s="20"/>
      <c r="AU236" s="20"/>
      <c r="AV236" s="20"/>
      <c r="AW236" s="20"/>
      <c r="AX236" s="20"/>
      <c r="AY236" s="20"/>
      <c r="AZ236" s="20"/>
      <c r="BA236" s="20"/>
      <c r="BB236" s="20"/>
      <c r="BC236" s="20"/>
      <c r="BD236" s="20"/>
      <c r="BE236" s="20"/>
      <c r="BF236" s="20"/>
      <c r="BG236" s="20"/>
      <c r="BH236" s="20"/>
      <c r="BI236" s="20"/>
      <c r="BJ236" s="20"/>
      <c r="BK236" s="20"/>
      <c r="BL236" s="20"/>
      <c r="BM236" s="20"/>
    </row>
    <row r="237" spans="1:65" s="1" customFormat="1" ht="30" customHeight="1" x14ac:dyDescent="0.25">
      <c r="A237" s="65"/>
      <c r="C237" s="22" t="s">
        <v>30</v>
      </c>
      <c r="D237" s="22" t="s">
        <v>60</v>
      </c>
      <c r="E237" s="48"/>
      <c r="F237" s="16">
        <v>0</v>
      </c>
      <c r="G237" s="17">
        <f>WORKDAY(G236,H236,'JOUR FERIE'!$B$2:$B$12)</f>
        <v>43602</v>
      </c>
      <c r="H237" s="35">
        <v>2</v>
      </c>
      <c r="I237" s="12"/>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c r="AQ237" s="20"/>
      <c r="AR237" s="20"/>
      <c r="AS237" s="20"/>
      <c r="AT237" s="20"/>
      <c r="AU237" s="20"/>
      <c r="AV237" s="20"/>
      <c r="AW237" s="20"/>
      <c r="AX237" s="20"/>
      <c r="AY237" s="20"/>
      <c r="AZ237" s="20"/>
      <c r="BA237" s="20"/>
      <c r="BB237" s="20"/>
      <c r="BC237" s="20"/>
      <c r="BD237" s="20"/>
      <c r="BE237" s="20"/>
      <c r="BF237" s="20"/>
      <c r="BG237" s="20"/>
      <c r="BH237" s="20"/>
      <c r="BI237" s="20"/>
      <c r="BJ237" s="20"/>
      <c r="BK237" s="20"/>
      <c r="BL237" s="20"/>
      <c r="BM237" s="20"/>
    </row>
    <row r="238" spans="1:65" s="1" customFormat="1" ht="30" customHeight="1" x14ac:dyDescent="0.25">
      <c r="A238" s="65"/>
      <c r="C238" s="22" t="s">
        <v>31</v>
      </c>
      <c r="D238" s="22" t="s">
        <v>60</v>
      </c>
      <c r="E238" s="48"/>
      <c r="F238" s="16">
        <v>0</v>
      </c>
      <c r="G238" s="17">
        <f>WORKDAY(G237,H237,'JOUR FERIE'!$B$2:$B$12)</f>
        <v>43606</v>
      </c>
      <c r="H238" s="35">
        <v>2</v>
      </c>
      <c r="I238" s="12"/>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c r="AQ238" s="20"/>
      <c r="AR238" s="20"/>
      <c r="AS238" s="20"/>
      <c r="AT238" s="20"/>
      <c r="AU238" s="20"/>
      <c r="AV238" s="20"/>
      <c r="AW238" s="20"/>
      <c r="AX238" s="20"/>
      <c r="AY238" s="20"/>
      <c r="AZ238" s="20"/>
      <c r="BA238" s="20"/>
      <c r="BB238" s="20"/>
      <c r="BC238" s="20"/>
      <c r="BD238" s="20"/>
      <c r="BE238" s="20"/>
      <c r="BF238" s="20"/>
      <c r="BG238" s="20"/>
      <c r="BH238" s="20"/>
      <c r="BI238" s="20"/>
      <c r="BJ238" s="20"/>
      <c r="BK238" s="20"/>
      <c r="BL238" s="20"/>
      <c r="BM238" s="20"/>
    </row>
    <row r="239" spans="1:65" s="1" customFormat="1" ht="30" customHeight="1" x14ac:dyDescent="0.25">
      <c r="A239" s="65" t="s">
        <v>37</v>
      </c>
      <c r="C239" s="22" t="s">
        <v>33</v>
      </c>
      <c r="D239" s="22" t="s">
        <v>61</v>
      </c>
      <c r="E239" s="48"/>
      <c r="F239" s="16">
        <v>0</v>
      </c>
      <c r="G239" s="17">
        <f>WORKDAY(G238,H238,'JOUR FERIE'!$B$2:$B$12)</f>
        <v>43608</v>
      </c>
      <c r="H239" s="35">
        <v>8</v>
      </c>
      <c r="I239" s="12"/>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c r="AQ239" s="20"/>
      <c r="AR239" s="20"/>
      <c r="AS239" s="20"/>
      <c r="AT239" s="20"/>
      <c r="AU239" s="20"/>
      <c r="AV239" s="20"/>
      <c r="AW239" s="20"/>
      <c r="AX239" s="20"/>
      <c r="AY239" s="20"/>
      <c r="AZ239" s="20"/>
      <c r="BA239" s="20"/>
      <c r="BB239" s="20"/>
      <c r="BC239" s="20"/>
      <c r="BD239" s="20"/>
      <c r="BE239" s="20"/>
      <c r="BF239" s="20"/>
      <c r="BG239" s="20"/>
      <c r="BH239" s="20"/>
      <c r="BI239" s="20"/>
      <c r="BJ239" s="20"/>
      <c r="BK239" s="20"/>
      <c r="BL239" s="20"/>
      <c r="BM239" s="20"/>
    </row>
    <row r="240" spans="1:65" s="1" customFormat="1" ht="30" customHeight="1" x14ac:dyDescent="0.25">
      <c r="A240" s="65"/>
      <c r="C240" s="22" t="s">
        <v>34</v>
      </c>
      <c r="D240" s="22" t="s">
        <v>61</v>
      </c>
      <c r="E240" s="48"/>
      <c r="F240" s="16">
        <v>0</v>
      </c>
      <c r="G240" s="17">
        <f>WORKDAY(G239,H239,'JOUR FERIE'!$B$2:$B$12)</f>
        <v>43621</v>
      </c>
      <c r="H240" s="35">
        <v>8</v>
      </c>
      <c r="I240" s="12"/>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c r="AQ240" s="20"/>
      <c r="AR240" s="20"/>
      <c r="AS240" s="20"/>
      <c r="AT240" s="20"/>
      <c r="AU240" s="20"/>
      <c r="AV240" s="20"/>
      <c r="AW240" s="20"/>
      <c r="AX240" s="20"/>
      <c r="AY240" s="20"/>
      <c r="AZ240" s="20"/>
      <c r="BA240" s="20"/>
      <c r="BB240" s="20"/>
      <c r="BC240" s="20"/>
      <c r="BD240" s="20"/>
      <c r="BE240" s="20"/>
      <c r="BF240" s="20"/>
      <c r="BG240" s="20"/>
      <c r="BH240" s="20"/>
      <c r="BI240" s="20"/>
      <c r="BJ240" s="20"/>
      <c r="BK240" s="20"/>
      <c r="BL240" s="20"/>
      <c r="BM240" s="20"/>
    </row>
    <row r="241" spans="1:65" s="1" customFormat="1" ht="30" customHeight="1" x14ac:dyDescent="0.25">
      <c r="A241" s="65"/>
      <c r="C241" s="22" t="s">
        <v>35</v>
      </c>
      <c r="D241" s="22" t="s">
        <v>61</v>
      </c>
      <c r="E241" s="48"/>
      <c r="F241" s="16">
        <v>0</v>
      </c>
      <c r="G241" s="17">
        <f>WORKDAY(G240,H240,'JOUR FERIE'!$B$2:$B$12)</f>
        <v>43634</v>
      </c>
      <c r="H241" s="35">
        <v>5</v>
      </c>
      <c r="I241" s="12"/>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c r="AQ241" s="20"/>
      <c r="AR241" s="20"/>
      <c r="AS241" s="20"/>
      <c r="AT241" s="20"/>
      <c r="AU241" s="20"/>
      <c r="AV241" s="20"/>
      <c r="AW241" s="20"/>
      <c r="AX241" s="20"/>
      <c r="AY241" s="20"/>
      <c r="AZ241" s="20"/>
      <c r="BA241" s="20"/>
      <c r="BB241" s="20"/>
      <c r="BC241" s="20"/>
      <c r="BD241" s="20"/>
      <c r="BE241" s="20"/>
      <c r="BF241" s="20"/>
      <c r="BG241" s="20"/>
      <c r="BH241" s="20"/>
      <c r="BI241" s="20"/>
      <c r="BJ241" s="20"/>
      <c r="BK241" s="20"/>
      <c r="BL241" s="20"/>
      <c r="BM241" s="20"/>
    </row>
    <row r="242" spans="1:65" s="1" customFormat="1" ht="30" customHeight="1" x14ac:dyDescent="0.25">
      <c r="A242" s="65"/>
      <c r="C242" s="22" t="s">
        <v>36</v>
      </c>
      <c r="D242" s="22" t="s">
        <v>61</v>
      </c>
      <c r="E242" s="48"/>
      <c r="F242" s="16">
        <v>0</v>
      </c>
      <c r="G242" s="17">
        <f>WORKDAY(G241,H241,'JOUR FERIE'!$B$2:$B$12)</f>
        <v>43641</v>
      </c>
      <c r="H242" s="35">
        <v>2</v>
      </c>
      <c r="I242" s="12"/>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c r="AQ242" s="20"/>
      <c r="AR242" s="20"/>
      <c r="AS242" s="20"/>
      <c r="AT242" s="20"/>
      <c r="AU242" s="20"/>
      <c r="AV242" s="20"/>
      <c r="AW242" s="20"/>
      <c r="AX242" s="20"/>
      <c r="AY242" s="20"/>
      <c r="AZ242" s="20"/>
      <c r="BA242" s="20"/>
      <c r="BB242" s="20"/>
      <c r="BC242" s="20"/>
      <c r="BD242" s="20"/>
      <c r="BE242" s="20"/>
      <c r="BF242" s="20"/>
      <c r="BG242" s="20"/>
      <c r="BH242" s="20"/>
      <c r="BI242" s="20"/>
      <c r="BJ242" s="20"/>
      <c r="BK242" s="20"/>
      <c r="BL242" s="20"/>
      <c r="BM242" s="20"/>
    </row>
    <row r="243" spans="1:65" s="1" customFormat="1" ht="30" customHeight="1" x14ac:dyDescent="0.25">
      <c r="A243" s="65" t="s">
        <v>41</v>
      </c>
      <c r="C243" s="22" t="s">
        <v>38</v>
      </c>
      <c r="D243" s="22" t="s">
        <v>60</v>
      </c>
      <c r="E243" s="48"/>
      <c r="F243" s="16">
        <v>0</v>
      </c>
      <c r="G243" s="17">
        <f>WORKDAY(G242,H242,'JOUR FERIE'!$B$2:$B$12)</f>
        <v>43643</v>
      </c>
      <c r="H243" s="35">
        <v>2</v>
      </c>
      <c r="I243" s="12"/>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c r="AQ243" s="20"/>
      <c r="AR243" s="20"/>
      <c r="AS243" s="20"/>
      <c r="AT243" s="20"/>
      <c r="AU243" s="20"/>
      <c r="AV243" s="20"/>
      <c r="AW243" s="20"/>
      <c r="AX243" s="20"/>
      <c r="AY243" s="20"/>
      <c r="AZ243" s="20"/>
      <c r="BA243" s="20"/>
      <c r="BB243" s="20"/>
      <c r="BC243" s="20"/>
      <c r="BD243" s="20"/>
      <c r="BE243" s="20"/>
      <c r="BF243" s="20"/>
      <c r="BG243" s="20"/>
      <c r="BH243" s="20"/>
      <c r="BI243" s="20"/>
      <c r="BJ243" s="20"/>
      <c r="BK243" s="20"/>
      <c r="BL243" s="20"/>
      <c r="BM243" s="20"/>
    </row>
    <row r="244" spans="1:65" s="1" customFormat="1" ht="30" customHeight="1" x14ac:dyDescent="0.25">
      <c r="A244" s="65"/>
      <c r="C244" s="22" t="s">
        <v>39</v>
      </c>
      <c r="D244" s="22" t="s">
        <v>62</v>
      </c>
      <c r="E244" s="48"/>
      <c r="F244" s="16">
        <v>0</v>
      </c>
      <c r="G244" s="17">
        <f>WORKDAY(G243,H243,'JOUR FERIE'!$B$2:$B$12)</f>
        <v>43647</v>
      </c>
      <c r="H244" s="35">
        <v>5</v>
      </c>
      <c r="I244" s="12"/>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c r="AQ244" s="20"/>
      <c r="AR244" s="20"/>
      <c r="AS244" s="20"/>
      <c r="AT244" s="20"/>
      <c r="AU244" s="20"/>
      <c r="AV244" s="20"/>
      <c r="AW244" s="20"/>
      <c r="AX244" s="20"/>
      <c r="AY244" s="20"/>
      <c r="AZ244" s="20"/>
      <c r="BA244" s="20"/>
      <c r="BB244" s="20"/>
      <c r="BC244" s="20"/>
      <c r="BD244" s="20"/>
      <c r="BE244" s="20"/>
      <c r="BF244" s="20"/>
      <c r="BG244" s="20"/>
      <c r="BH244" s="20"/>
      <c r="BI244" s="20"/>
      <c r="BJ244" s="20"/>
      <c r="BK244" s="20"/>
      <c r="BL244" s="20"/>
      <c r="BM244" s="20"/>
    </row>
    <row r="245" spans="1:65" s="1" customFormat="1" ht="30" customHeight="1" x14ac:dyDescent="0.25">
      <c r="A245" s="65"/>
      <c r="C245" s="22" t="s">
        <v>40</v>
      </c>
      <c r="D245" s="22" t="s">
        <v>63</v>
      </c>
      <c r="E245" s="48"/>
      <c r="F245" s="16">
        <v>0</v>
      </c>
      <c r="G245" s="17">
        <f>WORKDAY(G244,H244,'JOUR FERIE'!$B$2:$B$12)</f>
        <v>43654</v>
      </c>
      <c r="H245" s="35">
        <v>1</v>
      </c>
      <c r="I245" s="12"/>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c r="AQ245" s="20"/>
      <c r="AR245" s="20"/>
      <c r="AS245" s="20"/>
      <c r="AT245" s="20"/>
      <c r="AU245" s="20"/>
      <c r="AV245" s="20"/>
      <c r="AW245" s="20"/>
      <c r="AX245" s="20"/>
      <c r="AY245" s="20"/>
      <c r="AZ245" s="20"/>
      <c r="BA245" s="20"/>
      <c r="BB245" s="20"/>
      <c r="BC245" s="20"/>
      <c r="BD245" s="20"/>
      <c r="BE245" s="20"/>
      <c r="BF245" s="20"/>
      <c r="BG245" s="20"/>
      <c r="BH245" s="20"/>
      <c r="BI245" s="20"/>
      <c r="BJ245" s="20"/>
      <c r="BK245" s="20"/>
      <c r="BL245" s="20"/>
      <c r="BM245" s="20"/>
    </row>
    <row r="246" spans="1:65" s="1" customFormat="1" ht="30" customHeight="1" x14ac:dyDescent="0.25">
      <c r="A246" s="6"/>
      <c r="B246" s="24"/>
      <c r="C246" s="24"/>
      <c r="D246" s="24"/>
      <c r="E246" s="48"/>
      <c r="F246" s="16"/>
      <c r="G246" s="17"/>
      <c r="H246" s="35"/>
      <c r="I246" s="12"/>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c r="AQ246" s="20"/>
      <c r="AR246" s="20"/>
      <c r="AS246" s="20"/>
      <c r="AT246" s="20"/>
      <c r="AU246" s="20"/>
      <c r="AV246" s="20"/>
      <c r="AW246" s="20"/>
      <c r="AX246" s="20"/>
      <c r="AY246" s="20"/>
      <c r="AZ246" s="20"/>
      <c r="BA246" s="20"/>
      <c r="BB246" s="20"/>
      <c r="BC246" s="20"/>
      <c r="BD246" s="20"/>
      <c r="BE246" s="20"/>
      <c r="BF246" s="20"/>
      <c r="BG246" s="20"/>
      <c r="BH246" s="20"/>
      <c r="BI246" s="20"/>
      <c r="BJ246" s="20"/>
      <c r="BK246" s="20"/>
      <c r="BL246" s="20"/>
      <c r="BM246" s="20"/>
    </row>
    <row r="247" spans="1:65" s="1" customFormat="1" ht="30" customHeight="1" thickBot="1" x14ac:dyDescent="0.3">
      <c r="A247" s="7" t="s">
        <v>7</v>
      </c>
      <c r="B247" s="11" t="s">
        <v>9</v>
      </c>
      <c r="C247" s="11"/>
      <c r="D247" s="11"/>
      <c r="E247" s="11"/>
      <c r="F247" s="11"/>
      <c r="G247" s="23"/>
      <c r="H247" s="11"/>
      <c r="I247" s="21"/>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c r="AM247" s="19"/>
      <c r="AN247" s="19"/>
      <c r="AO247" s="19"/>
      <c r="AP247" s="19"/>
      <c r="AQ247" s="19"/>
      <c r="AR247" s="19"/>
      <c r="AS247" s="19"/>
      <c r="AT247" s="19"/>
      <c r="AU247" s="19"/>
      <c r="AV247" s="19"/>
      <c r="AW247" s="19"/>
      <c r="AX247" s="19"/>
      <c r="AY247" s="19"/>
      <c r="AZ247" s="19"/>
      <c r="BA247" s="19"/>
      <c r="BB247" s="19"/>
      <c r="BC247" s="19"/>
      <c r="BD247" s="19"/>
      <c r="BE247" s="19"/>
      <c r="BF247" s="19"/>
      <c r="BG247" s="19"/>
      <c r="BH247" s="19"/>
      <c r="BI247" s="19"/>
      <c r="BJ247" s="19"/>
      <c r="BK247" s="19"/>
      <c r="BL247" s="19"/>
      <c r="BM247" s="19"/>
    </row>
    <row r="248" spans="1:65" ht="30" customHeight="1" x14ac:dyDescent="0.25">
      <c r="E248" s="4"/>
      <c r="H248" s="8"/>
      <c r="I248" s="3"/>
    </row>
    <row r="249" spans="1:65" ht="30" customHeight="1" x14ac:dyDescent="0.25">
      <c r="E249" s="5"/>
    </row>
  </sheetData>
  <mergeCells count="64">
    <mergeCell ref="E1:F1"/>
    <mergeCell ref="E2:F2"/>
    <mergeCell ref="E3:F3"/>
    <mergeCell ref="B2:C3"/>
    <mergeCell ref="A39:A42"/>
    <mergeCell ref="A43:A45"/>
    <mergeCell ref="A23:A25"/>
    <mergeCell ref="A8:A11"/>
    <mergeCell ref="A28:A31"/>
    <mergeCell ref="A32:A33"/>
    <mergeCell ref="A34:A38"/>
    <mergeCell ref="A12:A13"/>
    <mergeCell ref="A14:A18"/>
    <mergeCell ref="A19:A22"/>
    <mergeCell ref="A79:A82"/>
    <mergeCell ref="A83:A85"/>
    <mergeCell ref="A48:A51"/>
    <mergeCell ref="A52:A53"/>
    <mergeCell ref="A54:A58"/>
    <mergeCell ref="A59:A62"/>
    <mergeCell ref="A63:A65"/>
    <mergeCell ref="A68:A71"/>
    <mergeCell ref="A72:A73"/>
    <mergeCell ref="A74:A78"/>
    <mergeCell ref="A88:A91"/>
    <mergeCell ref="A92:A93"/>
    <mergeCell ref="A94:A98"/>
    <mergeCell ref="A99:A102"/>
    <mergeCell ref="A103:A105"/>
    <mergeCell ref="A108:A111"/>
    <mergeCell ref="A112:A113"/>
    <mergeCell ref="A114:A118"/>
    <mergeCell ref="A119:A122"/>
    <mergeCell ref="A123:A125"/>
    <mergeCell ref="A128:A131"/>
    <mergeCell ref="A132:A133"/>
    <mergeCell ref="A134:A138"/>
    <mergeCell ref="A139:A142"/>
    <mergeCell ref="A143:A145"/>
    <mergeCell ref="A148:A151"/>
    <mergeCell ref="A152:A153"/>
    <mergeCell ref="A154:A158"/>
    <mergeCell ref="A159:A162"/>
    <mergeCell ref="A163:A165"/>
    <mergeCell ref="A168:A171"/>
    <mergeCell ref="A172:A173"/>
    <mergeCell ref="A174:A178"/>
    <mergeCell ref="A179:A182"/>
    <mergeCell ref="A183:A185"/>
    <mergeCell ref="A188:A191"/>
    <mergeCell ref="A192:A193"/>
    <mergeCell ref="A194:A198"/>
    <mergeCell ref="A199:A202"/>
    <mergeCell ref="A203:A205"/>
    <mergeCell ref="A208:A211"/>
    <mergeCell ref="A212:A213"/>
    <mergeCell ref="A214:A218"/>
    <mergeCell ref="A219:A222"/>
    <mergeCell ref="A223:A225"/>
    <mergeCell ref="A228:A231"/>
    <mergeCell ref="A232:A233"/>
    <mergeCell ref="A234:A238"/>
    <mergeCell ref="A239:A242"/>
    <mergeCell ref="A243:A245"/>
  </mergeCells>
  <conditionalFormatting sqref="J7:BM246">
    <cfRule type="expression" dxfId="5" priority="103">
      <formula>J$4&lt;=Aujourd’hui</formula>
    </cfRule>
  </conditionalFormatting>
  <conditionalFormatting sqref="J4:BM5">
    <cfRule type="expression" dxfId="4" priority="26">
      <formula>J$4&lt;=TODAY()</formula>
    </cfRule>
  </conditionalFormatting>
  <conditionalFormatting sqref="F7:F246">
    <cfRule type="dataBar" priority="1">
      <dataBar>
        <cfvo type="num" val="0"/>
        <cfvo type="num" val="1"/>
        <color rgb="FFACEAAC"/>
      </dataBar>
      <extLst>
        <ext xmlns:x14="http://schemas.microsoft.com/office/spreadsheetml/2009/9/main" uri="{B025F937-C7B1-47D3-B67F-A62EFF666E3E}">
          <x14:id>{A8CB6AD4-2602-466C-B7DD-29566B113377}</x14:id>
        </ext>
      </extLst>
    </cfRule>
  </conditionalFormatting>
  <conditionalFormatting sqref="J7:BM7 J26:BM247">
    <cfRule type="expression" dxfId="3" priority="110" stopIfTrue="1">
      <formula>AND(J$4&gt;=$G7,J$4+1&lt;=$G7+$H7)</formula>
    </cfRule>
    <cfRule type="expression" dxfId="2" priority="111" stopIfTrue="1">
      <formula>AND(J$4&gt;=$G7,J$4+1&lt;=$G7+#REF!)</formula>
    </cfRule>
  </conditionalFormatting>
  <conditionalFormatting sqref="J8:BM25">
    <cfRule type="expression" dxfId="1" priority="114" stopIfTrue="1">
      <formula>AND(J$4&gt;=$G8,J$4+1&lt;=$G8+#REF!)</formula>
    </cfRule>
    <cfRule type="expression" dxfId="0" priority="115" stopIfTrue="1">
      <formula>AND(J$4&gt;=$G8,J$4+1&lt;=$G8+$H8)</formula>
    </cfRule>
  </conditionalFormatting>
  <dataValidations count="2">
    <dataValidation type="whole" operator="greaterThanOrEqual" allowBlank="1" showInputMessage="1" promptTitle="Incrément de défilement" prompt="La modification de ce nombre entraînera la défilement du diagramme de Gantt." sqref="G2" xr:uid="{00000000-0002-0000-0000-000000000000}">
      <formula1>0</formula1>
    </dataValidation>
    <dataValidation type="list" allowBlank="1" showInputMessage="1" showErrorMessage="1" sqref="E7:E246" xr:uid="{ED2A9986-2A0B-4230-89FE-FBE60246F2E8}">
      <formula1>"Projeteur 1,Projeteur 2"</formula1>
    </dataValidation>
  </dataValidations>
  <printOptions horizontalCentered="1"/>
  <pageMargins left="0.25" right="0.25" top="0.5" bottom="0.5" header="0.3" footer="0.3"/>
  <pageSetup paperSize="9" scale="50" fitToHeight="0" orientation="landscape" r:id="rId1"/>
  <headerFooter differentFirst="1" scaleWithDoc="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50" r:id="rId4" name="Barre de défilement 6">
              <controlPr defaultSize="0" autoPict="0" altText="Scrollbar for scrolling through the Gantt Timeline.">
                <anchor moveWithCells="1">
                  <from>
                    <xdr:col>9</xdr:col>
                    <xdr:colOff>38100</xdr:colOff>
                    <xdr:row>1</xdr:row>
                    <xdr:rowOff>28575</xdr:rowOff>
                  </from>
                  <to>
                    <xdr:col>14</xdr:col>
                    <xdr:colOff>180975</xdr:colOff>
                    <xdr:row>2</xdr:row>
                    <xdr:rowOff>28575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A8CB6AD4-2602-466C-B7DD-29566B113377}">
            <x14:dataBar minLength="0" maxLength="100" gradient="0">
              <x14:cfvo type="num">
                <xm:f>0</xm:f>
              </x14:cfvo>
              <x14:cfvo type="num">
                <xm:f>1</xm:f>
              </x14:cfvo>
              <x14:negativeFillColor rgb="FFFF0000"/>
              <x14:axisColor rgb="FF000000"/>
            </x14:dataBar>
          </x14:cfRule>
          <xm:sqref>F7:F246</xm:sqref>
        </x14:conditionalFormatting>
        <x14:conditionalFormatting xmlns:xm="http://schemas.microsoft.com/office/excel/2006/main">
          <x14:cfRule type="iconSet" priority="27" id="{6C427F2E-2EF5-46B4-BFA6-7C68148277AC}">
            <x14:iconSet iconSet="3Flags" showValue="0" custom="1">
              <x14:cfvo type="percent">
                <xm:f>0</xm:f>
              </x14:cfvo>
              <x14:cfvo type="num">
                <xm:f>1</xm:f>
              </x14:cfvo>
              <x14:cfvo type="num">
                <xm:f>2</xm:f>
              </x14:cfvo>
              <x14:cfIcon iconSet="3Signs" iconId="1"/>
              <x14:cfIcon iconSet="3Flags" iconId="0"/>
              <x14:cfIcon iconSet="3Signs" iconId="0"/>
            </x14:iconSet>
          </x14:cfRule>
          <xm:sqref>H3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2"/>
  <sheetViews>
    <sheetView workbookViewId="0">
      <selection activeCell="E22" sqref="E22"/>
    </sheetView>
  </sheetViews>
  <sheetFormatPr baseColWidth="10" defaultRowHeight="15" x14ac:dyDescent="0.25"/>
  <cols>
    <col min="1" max="1" width="19" style="46" bestFit="1" customWidth="1"/>
    <col min="2" max="2" width="25.7109375" bestFit="1" customWidth="1"/>
    <col min="3" max="3" width="24.42578125" customWidth="1"/>
    <col min="4" max="4" width="20.7109375" customWidth="1"/>
  </cols>
  <sheetData>
    <row r="1" spans="1:4" x14ac:dyDescent="0.25">
      <c r="A1" s="47" t="s">
        <v>96</v>
      </c>
      <c r="B1" s="55" t="s">
        <v>100</v>
      </c>
      <c r="C1" s="55" t="s">
        <v>101</v>
      </c>
      <c r="D1" s="56" t="s">
        <v>102</v>
      </c>
    </row>
    <row r="2" spans="1:4" x14ac:dyDescent="0.25">
      <c r="A2" s="57" t="s">
        <v>97</v>
      </c>
      <c r="B2" s="58">
        <v>43466</v>
      </c>
      <c r="C2" s="59" t="s">
        <v>64</v>
      </c>
      <c r="D2" s="60" t="s">
        <v>65</v>
      </c>
    </row>
    <row r="3" spans="1:4" x14ac:dyDescent="0.25">
      <c r="A3" s="57" t="s">
        <v>66</v>
      </c>
      <c r="B3" s="58">
        <v>43577</v>
      </c>
      <c r="C3" s="59" t="s">
        <v>67</v>
      </c>
      <c r="D3" s="60" t="s">
        <v>68</v>
      </c>
    </row>
    <row r="4" spans="1:4" x14ac:dyDescent="0.25">
      <c r="A4" s="57" t="s">
        <v>69</v>
      </c>
      <c r="B4" s="58">
        <v>43586</v>
      </c>
      <c r="C4" s="59" t="s">
        <v>70</v>
      </c>
      <c r="D4" s="60" t="s">
        <v>71</v>
      </c>
    </row>
    <row r="5" spans="1:4" x14ac:dyDescent="0.25">
      <c r="A5" s="57" t="s">
        <v>72</v>
      </c>
      <c r="B5" s="58">
        <v>43593</v>
      </c>
      <c r="C5" s="59" t="s">
        <v>73</v>
      </c>
      <c r="D5" s="60" t="s">
        <v>74</v>
      </c>
    </row>
    <row r="6" spans="1:4" x14ac:dyDescent="0.25">
      <c r="A6" s="57" t="s">
        <v>75</v>
      </c>
      <c r="B6" s="58">
        <v>43615</v>
      </c>
      <c r="C6" s="59" t="s">
        <v>76</v>
      </c>
      <c r="D6" s="60" t="s">
        <v>77</v>
      </c>
    </row>
    <row r="7" spans="1:4" x14ac:dyDescent="0.25">
      <c r="A7" s="57" t="s">
        <v>78</v>
      </c>
      <c r="B7" s="58">
        <v>43626</v>
      </c>
      <c r="C7" s="59" t="s">
        <v>79</v>
      </c>
      <c r="D7" s="60" t="s">
        <v>80</v>
      </c>
    </row>
    <row r="8" spans="1:4" x14ac:dyDescent="0.25">
      <c r="A8" s="57" t="s">
        <v>81</v>
      </c>
      <c r="B8" s="58">
        <v>43660</v>
      </c>
      <c r="C8" s="59" t="s">
        <v>82</v>
      </c>
      <c r="D8" s="60" t="s">
        <v>83</v>
      </c>
    </row>
    <row r="9" spans="1:4" x14ac:dyDescent="0.25">
      <c r="A9" s="57" t="s">
        <v>84</v>
      </c>
      <c r="B9" s="58">
        <v>43692</v>
      </c>
      <c r="C9" s="59" t="s">
        <v>85</v>
      </c>
      <c r="D9" s="60" t="s">
        <v>86</v>
      </c>
    </row>
    <row r="10" spans="1:4" x14ac:dyDescent="0.25">
      <c r="A10" s="57" t="s">
        <v>87</v>
      </c>
      <c r="B10" s="58">
        <v>43770</v>
      </c>
      <c r="C10" s="59" t="s">
        <v>88</v>
      </c>
      <c r="D10" s="60" t="s">
        <v>89</v>
      </c>
    </row>
    <row r="11" spans="1:4" x14ac:dyDescent="0.25">
      <c r="A11" s="57" t="s">
        <v>90</v>
      </c>
      <c r="B11" s="58">
        <v>43780</v>
      </c>
      <c r="C11" s="59" t="s">
        <v>91</v>
      </c>
      <c r="D11" s="60" t="s">
        <v>92</v>
      </c>
    </row>
    <row r="12" spans="1:4" ht="15.75" thickBot="1" x14ac:dyDescent="0.3">
      <c r="A12" s="61" t="s">
        <v>93</v>
      </c>
      <c r="B12" s="62">
        <v>43824</v>
      </c>
      <c r="C12" s="63" t="s">
        <v>94</v>
      </c>
      <c r="D12" s="64" t="s">
        <v>95</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Gantt</vt:lpstr>
      <vt:lpstr>JOUR FERIE</vt:lpstr>
      <vt:lpstr>Début_Projet</vt:lpstr>
      <vt:lpstr>Gantt!Impression_des_titres</vt:lpstr>
      <vt:lpstr>Incrément_Défilement</vt:lpstr>
      <vt:lpstr>Marqueur_Jalon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2018-08-15T08:56:41Z</dcterms:created>
  <dcterms:modified xsi:type="dcterms:W3CDTF">2019-04-17T15:41:29Z</dcterms:modified>
</cp:coreProperties>
</file>