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8780" windowHeight="113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2" i="1"/>
  <c r="K3" i="1"/>
  <c r="K4" i="1"/>
  <c r="K5" i="1"/>
  <c r="K6" i="1"/>
  <c r="K7" i="1"/>
  <c r="K8" i="1"/>
  <c r="K9" i="1"/>
  <c r="K10" i="1"/>
  <c r="K11" i="1"/>
  <c r="K12" i="1"/>
  <c r="K13" i="1"/>
  <c r="K14" i="1"/>
  <c r="K2" i="1"/>
  <c r="I13" i="1"/>
  <c r="I14" i="1"/>
  <c r="J3" i="1"/>
  <c r="J4" i="1"/>
  <c r="J5" i="1"/>
  <c r="J6" i="1"/>
  <c r="J7" i="1"/>
  <c r="J8" i="1"/>
  <c r="J9" i="1"/>
  <c r="J10" i="1"/>
  <c r="J11" i="1"/>
  <c r="J12" i="1"/>
  <c r="J13" i="1"/>
  <c r="J14" i="1"/>
  <c r="J2" i="1"/>
  <c r="I3" i="1"/>
  <c r="I4" i="1"/>
  <c r="I5" i="1"/>
  <c r="I6" i="1"/>
  <c r="I7" i="1"/>
  <c r="I8" i="1"/>
  <c r="I9" i="1"/>
  <c r="I10" i="1"/>
  <c r="I11" i="1"/>
  <c r="I12" i="1"/>
  <c r="I2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C17" i="1"/>
  <c r="D3" i="1" s="1"/>
  <c r="C2" i="1"/>
  <c r="C5" i="1"/>
  <c r="C6" i="1"/>
  <c r="C7" i="1"/>
  <c r="C8" i="1"/>
  <c r="C9" i="1"/>
  <c r="C3" i="1"/>
  <c r="C4" i="1"/>
  <c r="C10" i="1"/>
  <c r="C11" i="1"/>
  <c r="C12" i="1"/>
  <c r="C13" i="1"/>
  <c r="C14" i="1"/>
  <c r="D2" i="1" l="1"/>
  <c r="D14" i="1"/>
  <c r="D10" i="1"/>
  <c r="D6" i="1"/>
  <c r="D13" i="1"/>
  <c r="D5" i="1"/>
  <c r="D12" i="1"/>
  <c r="D8" i="1"/>
  <c r="D4" i="1"/>
  <c r="D9" i="1"/>
  <c r="D11" i="1"/>
  <c r="D7" i="1"/>
</calcChain>
</file>

<file path=xl/sharedStrings.xml><?xml version="1.0" encoding="utf-8"?>
<sst xmlns="http://schemas.openxmlformats.org/spreadsheetml/2006/main" count="26" uniqueCount="23">
  <si>
    <t>Taches</t>
  </si>
  <si>
    <t>Début</t>
  </si>
  <si>
    <t>Nombre de Jours</t>
  </si>
  <si>
    <t>Fin</t>
  </si>
  <si>
    <t>Renseigner NOC/NCI THB</t>
  </si>
  <si>
    <t>Tests</t>
  </si>
  <si>
    <t>Optimiser ou confirmer les plages de réglages</t>
  </si>
  <si>
    <t>Réunion Paramètres/Caractéristiques</t>
  </si>
  <si>
    <t>Id. Liens Paramètres/Caractéristiques → Hypothèses pour THB</t>
  </si>
  <si>
    <t>ECOLE</t>
  </si>
  <si>
    <t>Analyse labo + Ecole</t>
  </si>
  <si>
    <t>Statut</t>
  </si>
  <si>
    <t>Définition plan de tests (cibler)</t>
  </si>
  <si>
    <t>Tests + ECOLE</t>
  </si>
  <si>
    <t>Proposer un guide de dépannage pour rés. PB</t>
  </si>
  <si>
    <t>toussaint</t>
  </si>
  <si>
    <t>armistice</t>
  </si>
  <si>
    <t>lundi de paques</t>
  </si>
  <si>
    <t>fête du travail</t>
  </si>
  <si>
    <t>Ascension</t>
  </si>
  <si>
    <t>Lundi pentecôte</t>
  </si>
  <si>
    <t>Today :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</si>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</sst>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14" fontId="0" fillId="0" borderId="1" xfId="0" applyNumberFormat="1" applyBorder="1"/>
    <xf numFmtId="0" fontId="0" fillId="0" borderId="1" xfId="0" applyNumberFormat="1" applyBorder="1"/>
    <xf numFmtId="9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0" fontId="2" fillId="0" borderId="2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0" fillId="0" borderId="4" xfId="0" applyBorder="1"/>
    <xf numFmtId="0" fontId="0" fillId="0" borderId="7" xfId="0" applyBorder="1"/>
    <xf numFmtId="0" fontId="1" fillId="0" borderId="7" xfId="0" applyFont="1" applyBorder="1"/>
    <xf numFmtId="0" fontId="0" fillId="0" borderId="9" xfId="0" applyFill="1" applyBorder="1"/>
    <xf numFmtId="0" fontId="0" fillId="0" borderId="10" xfId="0" applyBorder="1"/>
    <xf numFmtId="164" fontId="0" fillId="0" borderId="11" xfId="0" applyNumberFormat="1" applyBorder="1"/>
    <xf numFmtId="0" fontId="0" fillId="0" borderId="11" xfId="0" applyNumberFormat="1" applyBorder="1"/>
    <xf numFmtId="14" fontId="0" fillId="0" borderId="11" xfId="0" applyNumberFormat="1" applyBorder="1"/>
    <xf numFmtId="0" fontId="0" fillId="0" borderId="8" xfId="0" applyNumberFormat="1" applyBorder="1" applyAlignment="1">
      <alignment horizontal="center"/>
    </xf>
    <xf numFmtId="9" fontId="0" fillId="0" borderId="8" xfId="0" applyNumberFormat="1" applyBorder="1" applyAlignment="1">
      <alignment horizontal="center"/>
    </xf>
    <xf numFmtId="0" fontId="0" fillId="0" borderId="13" xfId="0" applyNumberFormat="1" applyFill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5" xfId="0" applyFill="1" applyBorder="1"/>
    <xf numFmtId="0" fontId="0" fillId="0" borderId="16" xfId="0" applyFill="1" applyBorder="1" applyAlignment="1">
      <alignment horizontal="center"/>
    </xf>
    <xf numFmtId="164" fontId="0" fillId="0" borderId="5" xfId="0" applyNumberFormat="1" applyBorder="1"/>
    <xf numFmtId="0" fontId="0" fillId="0" borderId="5" xfId="0" applyNumberFormat="1" applyBorder="1"/>
    <xf numFmtId="14" fontId="0" fillId="0" borderId="5" xfId="0" applyNumberFormat="1" applyBorder="1"/>
    <xf numFmtId="0" fontId="0" fillId="0" borderId="6" xfId="0" applyNumberFormat="1" applyBorder="1" applyAlignment="1">
      <alignment horizontal="center" vertical="center"/>
    </xf>
    <xf numFmtId="9" fontId="0" fillId="0" borderId="13" xfId="0" applyNumberFormat="1" applyFill="1" applyBorder="1" applyAlignment="1">
      <alignment horizontal="center"/>
    </xf>
    <xf numFmtId="0" fontId="0" fillId="0" borderId="17" xfId="0" applyFill="1" applyBorder="1"/>
    <xf numFmtId="0" fontId="3" fillId="0" borderId="0" xfId="1"/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Diag Gantt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</c:spPr>
          <c:invertIfNegative val="0"/>
          <c:dLbls>
            <c:delete val="1"/>
          </c:dLbls>
          <c:cat>
            <c:strRef>
              <c:f>Feuil1!$A$2:$A$14</c:f>
              <c:strCache>
                <c:ptCount val="13"/>
                <c:pt idx="0">
                  <c:v>Renseigner NOC/NCI THB</c:v>
                </c:pt>
                <c:pt idx="1">
                  <c:v>ECOLE</c:v>
                </c:pt>
                <c:pt idx="2">
                  <c:v>Réunion Paramètres/Caractéristiques</c:v>
                </c:pt>
                <c:pt idx="3">
                  <c:v>ECOLE</c:v>
                </c:pt>
                <c:pt idx="4">
                  <c:v>Id. Liens Paramètres/Caractéristiques → Hypothèses pour THB</c:v>
                </c:pt>
                <c:pt idx="5">
                  <c:v>Définition plan de tests (cibler)</c:v>
                </c:pt>
                <c:pt idx="6">
                  <c:v>Tests</c:v>
                </c:pt>
                <c:pt idx="7">
                  <c:v>Tests + ECOLE</c:v>
                </c:pt>
                <c:pt idx="8">
                  <c:v>Tests</c:v>
                </c:pt>
                <c:pt idx="9">
                  <c:v>Analyse labo + Ecole</c:v>
                </c:pt>
                <c:pt idx="10">
                  <c:v>Optimiser ou confirmer les plages de réglages</c:v>
                </c:pt>
                <c:pt idx="11">
                  <c:v>ECOLE</c:v>
                </c:pt>
                <c:pt idx="12">
                  <c:v>Proposer un guide de dépannage pour rés. PB</c:v>
                </c:pt>
              </c:strCache>
            </c:strRef>
          </c:cat>
          <c:val>
            <c:numRef>
              <c:f>Feuil1!$B$2:$B$14</c:f>
              <c:numCache>
                <c:formatCode>[$-F800]dddd\,\ mmmm\ dd\,\ yyyy</c:formatCode>
                <c:ptCount val="13"/>
                <c:pt idx="0">
                  <c:v>42583</c:v>
                </c:pt>
                <c:pt idx="1">
                  <c:v>42618</c:v>
                </c:pt>
                <c:pt idx="2">
                  <c:v>42632</c:v>
                </c:pt>
                <c:pt idx="3">
                  <c:v>42646</c:v>
                </c:pt>
                <c:pt idx="4">
                  <c:v>42674</c:v>
                </c:pt>
                <c:pt idx="5">
                  <c:v>42681</c:v>
                </c:pt>
                <c:pt idx="6">
                  <c:v>42695</c:v>
                </c:pt>
                <c:pt idx="7">
                  <c:v>42702</c:v>
                </c:pt>
                <c:pt idx="8">
                  <c:v>42723</c:v>
                </c:pt>
                <c:pt idx="9">
                  <c:v>42758</c:v>
                </c:pt>
                <c:pt idx="10">
                  <c:v>42779</c:v>
                </c:pt>
                <c:pt idx="11">
                  <c:v>42807</c:v>
                </c:pt>
                <c:pt idx="12">
                  <c:v>42835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Nombre de Jours</c:v>
                </c:pt>
              </c:strCache>
            </c:strRef>
          </c:tx>
          <c:invertIfNegative val="0"/>
          <c:dLbls>
            <c:delete val="1"/>
          </c:dLbls>
          <c:cat>
            <c:strRef>
              <c:f>Feuil1!$A$2:$A$14</c:f>
              <c:strCache>
                <c:ptCount val="13"/>
                <c:pt idx="0">
                  <c:v>Renseigner NOC/NCI THB</c:v>
                </c:pt>
                <c:pt idx="1">
                  <c:v>ECOLE</c:v>
                </c:pt>
                <c:pt idx="2">
                  <c:v>Réunion Paramètres/Caractéristiques</c:v>
                </c:pt>
                <c:pt idx="3">
                  <c:v>ECOLE</c:v>
                </c:pt>
                <c:pt idx="4">
                  <c:v>Id. Liens Paramètres/Caractéristiques → Hypothèses pour THB</c:v>
                </c:pt>
                <c:pt idx="5">
                  <c:v>Définition plan de tests (cibler)</c:v>
                </c:pt>
                <c:pt idx="6">
                  <c:v>Tests</c:v>
                </c:pt>
                <c:pt idx="7">
                  <c:v>Tests + ECOLE</c:v>
                </c:pt>
                <c:pt idx="8">
                  <c:v>Tests</c:v>
                </c:pt>
                <c:pt idx="9">
                  <c:v>Analyse labo + Ecole</c:v>
                </c:pt>
                <c:pt idx="10">
                  <c:v>Optimiser ou confirmer les plages de réglages</c:v>
                </c:pt>
                <c:pt idx="11">
                  <c:v>ECOLE</c:v>
                </c:pt>
                <c:pt idx="12">
                  <c:v>Proposer un guide de dépannage pour rés. PB</c:v>
                </c:pt>
              </c:strCache>
            </c:strRef>
          </c:cat>
          <c:val>
            <c:numRef>
              <c:f>Feuil1!$C$2:$C$14</c:f>
              <c:numCache>
                <c:formatCode>General</c:formatCode>
                <c:ptCount val="13"/>
                <c:pt idx="0">
                  <c:v>25</c:v>
                </c:pt>
                <c:pt idx="1">
                  <c:v>10</c:v>
                </c:pt>
                <c:pt idx="2">
                  <c:v>10</c:v>
                </c:pt>
                <c:pt idx="3">
                  <c:v>19</c:v>
                </c:pt>
                <c:pt idx="4">
                  <c:v>5</c:v>
                </c:pt>
                <c:pt idx="5">
                  <c:v>10</c:v>
                </c:pt>
                <c:pt idx="6">
                  <c:v>5</c:v>
                </c:pt>
                <c:pt idx="7">
                  <c:v>15</c:v>
                </c:pt>
                <c:pt idx="8">
                  <c:v>25</c:v>
                </c:pt>
                <c:pt idx="9">
                  <c:v>15</c:v>
                </c:pt>
                <c:pt idx="10">
                  <c:v>20</c:v>
                </c:pt>
                <c:pt idx="11">
                  <c:v>20</c:v>
                </c:pt>
                <c:pt idx="12">
                  <c:v>18</c:v>
                </c:pt>
              </c:numCache>
            </c:numRef>
          </c:val>
        </c:ser>
        <c:ser>
          <c:idx val="2"/>
          <c:order val="2"/>
          <c:tx>
            <c:v>Jours restants</c:v>
          </c:tx>
          <c:spPr>
            <a:noFill/>
          </c:spPr>
          <c:invertIfNegative val="0"/>
          <c:dLbls>
            <c:dLbl>
              <c:idx val="0"/>
              <c:layout>
                <c:manualLayout>
                  <c:x val="-5.7820179242555232E-3"/>
                  <c:y val="5.344021376085504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4.6256143394044526E-3"/>
                  <c:y val="8.016452853212988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3.469210754553339E-3"/>
                  <c:y val="8.016032064128255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6.938421509106678E-3"/>
                  <c:y val="5.344442165170235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3.469210754553339E-3"/>
                  <c:y val="5.344021376085504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1.156403584851113E-2"/>
                  <c:y val="2.672431477127483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8.0948250939577911E-3"/>
                  <c:y val="2.672010688042752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0"/>
                  <c:y val="5.344021376085504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3.469210754553339E-3"/>
                  <c:y val="5.344021376085504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5.7820179242555649E-3"/>
                  <c:y val="2.672221082585117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>
                <c:manualLayout>
                  <c:x val="-1.1564035848511131E-3"/>
                  <c:y val="8.0162424586706221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b="1">
                    <a:solidFill>
                      <a:schemeClr val="accent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Feuil1!$D$2:$D$14</c:f>
              <c:numCache>
                <c:formatCode>General</c:formatCode>
                <c:ptCount val="13"/>
                <c:pt idx="0">
                  <c:v>18</c:v>
                </c:pt>
                <c:pt idx="1">
                  <c:v>10</c:v>
                </c:pt>
                <c:pt idx="2">
                  <c:v>10</c:v>
                </c:pt>
                <c:pt idx="3">
                  <c:v>19</c:v>
                </c:pt>
                <c:pt idx="4">
                  <c:v>5</c:v>
                </c:pt>
                <c:pt idx="5">
                  <c:v>10</c:v>
                </c:pt>
                <c:pt idx="6">
                  <c:v>5</c:v>
                </c:pt>
                <c:pt idx="7">
                  <c:v>15</c:v>
                </c:pt>
                <c:pt idx="8">
                  <c:v>25</c:v>
                </c:pt>
                <c:pt idx="9">
                  <c:v>15</c:v>
                </c:pt>
                <c:pt idx="10">
                  <c:v>20</c:v>
                </c:pt>
                <c:pt idx="11">
                  <c:v>20</c:v>
                </c:pt>
                <c:pt idx="12">
                  <c:v>18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5"/>
        <c:gapDepth val="55"/>
        <c:shape val="box"/>
        <c:axId val="38073472"/>
        <c:axId val="84055552"/>
        <c:axId val="0"/>
      </c:bar3DChart>
      <c:catAx>
        <c:axId val="38073472"/>
        <c:scaling>
          <c:orientation val="maxMin"/>
        </c:scaling>
        <c:delete val="0"/>
        <c:axPos val="l"/>
        <c:numFmt formatCode="m/d/yyyy" sourceLinked="1"/>
        <c:majorTickMark val="none"/>
        <c:minorTickMark val="none"/>
        <c:tickLblPos val="nextTo"/>
        <c:crossAx val="84055552"/>
        <c:crosses val="autoZero"/>
        <c:auto val="1"/>
        <c:lblAlgn val="ctr"/>
        <c:lblOffset val="100"/>
        <c:noMultiLvlLbl val="0"/>
      </c:catAx>
      <c:valAx>
        <c:axId val="84055552"/>
        <c:scaling>
          <c:orientation val="minMax"/>
          <c:min val="42583"/>
        </c:scaling>
        <c:delete val="0"/>
        <c:axPos val="t"/>
        <c:majorGridlines/>
        <c:numFmt formatCode="[$-F800]dddd\,\ mmmm\ dd\,\ yyyy" sourceLinked="1"/>
        <c:majorTickMark val="none"/>
        <c:minorTickMark val="none"/>
        <c:tickLblPos val="high"/>
        <c:txPr>
          <a:bodyPr rot="-1800000"/>
          <a:lstStyle/>
          <a:p>
            <a:pPr>
              <a:defRPr/>
            </a:pPr>
            <a:endParaRPr lang="fr-FR"/>
          </a:p>
        </c:txPr>
        <c:crossAx val="38073472"/>
        <c:crosses val="autoZero"/>
        <c:crossBetween val="between"/>
        <c:majorUnit val="28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Diag Gantt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37015283143712358"/>
          <c:y val="0.12230730240937857"/>
          <c:w val="0.59416624602329948"/>
          <c:h val="0.6545466042366119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</c:spPr>
          <c:invertIfNegative val="0"/>
          <c:dLbls>
            <c:delete val="1"/>
          </c:dLbls>
          <c:cat>
            <c:strRef>
              <c:f>Feuil1!$A$2:$A$14</c:f>
              <c:strCache>
                <c:ptCount val="13"/>
                <c:pt idx="0">
                  <c:v>Renseigner NOC/NCI THB</c:v>
                </c:pt>
                <c:pt idx="1">
                  <c:v>ECOLE</c:v>
                </c:pt>
                <c:pt idx="2">
                  <c:v>Réunion Paramètres/Caractéristiques</c:v>
                </c:pt>
                <c:pt idx="3">
                  <c:v>ECOLE</c:v>
                </c:pt>
                <c:pt idx="4">
                  <c:v>Id. Liens Paramètres/Caractéristiques → Hypothèses pour THB</c:v>
                </c:pt>
                <c:pt idx="5">
                  <c:v>Définition plan de tests (cibler)</c:v>
                </c:pt>
                <c:pt idx="6">
                  <c:v>Tests</c:v>
                </c:pt>
                <c:pt idx="7">
                  <c:v>Tests + ECOLE</c:v>
                </c:pt>
                <c:pt idx="8">
                  <c:v>Tests</c:v>
                </c:pt>
                <c:pt idx="9">
                  <c:v>Analyse labo + Ecole</c:v>
                </c:pt>
                <c:pt idx="10">
                  <c:v>Optimiser ou confirmer les plages de réglages</c:v>
                </c:pt>
                <c:pt idx="11">
                  <c:v>ECOLE</c:v>
                </c:pt>
                <c:pt idx="12">
                  <c:v>Proposer un guide de dépannage pour rés. PB</c:v>
                </c:pt>
              </c:strCache>
            </c:strRef>
          </c:cat>
          <c:val>
            <c:numRef>
              <c:f>Feuil1!$B$2:$B$14</c:f>
              <c:numCache>
                <c:formatCode>[$-F800]dddd\,\ mmmm\ dd\,\ yyyy</c:formatCode>
                <c:ptCount val="13"/>
                <c:pt idx="0">
                  <c:v>42583</c:v>
                </c:pt>
                <c:pt idx="1">
                  <c:v>42618</c:v>
                </c:pt>
                <c:pt idx="2">
                  <c:v>42632</c:v>
                </c:pt>
                <c:pt idx="3">
                  <c:v>42646</c:v>
                </c:pt>
                <c:pt idx="4">
                  <c:v>42674</c:v>
                </c:pt>
                <c:pt idx="5">
                  <c:v>42681</c:v>
                </c:pt>
                <c:pt idx="6">
                  <c:v>42695</c:v>
                </c:pt>
                <c:pt idx="7">
                  <c:v>42702</c:v>
                </c:pt>
                <c:pt idx="8">
                  <c:v>42723</c:v>
                </c:pt>
                <c:pt idx="9">
                  <c:v>42758</c:v>
                </c:pt>
                <c:pt idx="10">
                  <c:v>42779</c:v>
                </c:pt>
                <c:pt idx="11">
                  <c:v>42807</c:v>
                </c:pt>
                <c:pt idx="12">
                  <c:v>42835</c:v>
                </c:pt>
              </c:numCache>
            </c:numRef>
          </c:val>
        </c:ser>
        <c:ser>
          <c:idx val="1"/>
          <c:order val="1"/>
          <c:tx>
            <c:v>0%</c:v>
          </c:tx>
          <c:spPr>
            <a:solidFill>
              <a:srgbClr val="FF0000">
                <a:alpha val="55000"/>
              </a:srgbClr>
            </a:solidFill>
            <a:ln w="15875">
              <a:solidFill>
                <a:schemeClr val="tx1"/>
              </a:solidFill>
            </a:ln>
          </c:spPr>
          <c:invertIfNegative val="0"/>
          <c:dLbls>
            <c:delete val="1"/>
          </c:dLbls>
          <c:cat>
            <c:strRef>
              <c:f>Feuil1!$A$2:$A$14</c:f>
              <c:strCache>
                <c:ptCount val="13"/>
                <c:pt idx="0">
                  <c:v>Renseigner NOC/NCI THB</c:v>
                </c:pt>
                <c:pt idx="1">
                  <c:v>ECOLE</c:v>
                </c:pt>
                <c:pt idx="2">
                  <c:v>Réunion Paramètres/Caractéristiques</c:v>
                </c:pt>
                <c:pt idx="3">
                  <c:v>ECOLE</c:v>
                </c:pt>
                <c:pt idx="4">
                  <c:v>Id. Liens Paramètres/Caractéristiques → Hypothèses pour THB</c:v>
                </c:pt>
                <c:pt idx="5">
                  <c:v>Définition plan de tests (cibler)</c:v>
                </c:pt>
                <c:pt idx="6">
                  <c:v>Tests</c:v>
                </c:pt>
                <c:pt idx="7">
                  <c:v>Tests + ECOLE</c:v>
                </c:pt>
                <c:pt idx="8">
                  <c:v>Tests</c:v>
                </c:pt>
                <c:pt idx="9">
                  <c:v>Analyse labo + Ecole</c:v>
                </c:pt>
                <c:pt idx="10">
                  <c:v>Optimiser ou confirmer les plages de réglages</c:v>
                </c:pt>
                <c:pt idx="11">
                  <c:v>ECOLE</c:v>
                </c:pt>
                <c:pt idx="12">
                  <c:v>Proposer un guide de dépannage pour rés. PB</c:v>
                </c:pt>
              </c:strCache>
            </c:strRef>
          </c:cat>
          <c:val>
            <c:numRef>
              <c:f>Feuil1!$H$2:$H$14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10</c:v>
                </c:pt>
                <c:pt idx="6">
                  <c:v>5</c:v>
                </c:pt>
                <c:pt idx="7">
                  <c:v>15</c:v>
                </c:pt>
                <c:pt idx="8">
                  <c:v>25</c:v>
                </c:pt>
                <c:pt idx="9">
                  <c:v>15</c:v>
                </c:pt>
                <c:pt idx="10">
                  <c:v>20</c:v>
                </c:pt>
                <c:pt idx="11">
                  <c:v>0</c:v>
                </c:pt>
                <c:pt idx="12">
                  <c:v>18</c:v>
                </c:pt>
              </c:numCache>
            </c:numRef>
          </c:val>
        </c:ser>
        <c:ser>
          <c:idx val="3"/>
          <c:order val="2"/>
          <c:tx>
            <c:v>25%</c:v>
          </c:tx>
          <c:invertIfNegative val="0"/>
          <c:dLbls>
            <c:delete val="1"/>
          </c:dLbls>
          <c:val>
            <c:numRef>
              <c:f>Feuil1!$I$2:$I$14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2"/>
          <c:order val="3"/>
          <c:tx>
            <c:v>50%</c:v>
          </c:tx>
          <c:spPr>
            <a:solidFill>
              <a:srgbClr val="FFFF00">
                <a:alpha val="47000"/>
              </a:srgbClr>
            </a:solidFill>
            <a:ln cmpd="thickThin">
              <a:solidFill>
                <a:schemeClr val="tx1"/>
              </a:solidFill>
            </a:ln>
          </c:spPr>
          <c:invertIfNegative val="0"/>
          <c:dPt>
            <c:idx val="3"/>
            <c:invertIfNegative val="0"/>
            <c:bubble3D val="0"/>
            <c:spPr>
              <a:solidFill>
                <a:srgbClr val="FFFF00">
                  <a:alpha val="55000"/>
                </a:srgbClr>
              </a:solidFill>
              <a:ln cmpd="thickThin">
                <a:solidFill>
                  <a:schemeClr val="tx1"/>
                </a:solidFill>
              </a:ln>
            </c:spPr>
          </c:dPt>
          <c:dLbls>
            <c:delete val="1"/>
          </c:dLbls>
          <c:val>
            <c:numRef>
              <c:f>Feuil1!$J$2:$J$14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19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4"/>
          <c:order val="4"/>
          <c:tx>
            <c:v>75%</c:v>
          </c:tx>
          <c:spPr>
            <a:solidFill>
              <a:schemeClr val="accent6">
                <a:alpha val="55000"/>
              </a:schemeClr>
            </a:solidFill>
            <a:ln w="15875">
              <a:solidFill>
                <a:srgbClr val="000000"/>
              </a:solidFill>
            </a:ln>
          </c:spPr>
          <c:invertIfNegative val="0"/>
          <c:dPt>
            <c:idx val="2"/>
            <c:invertIfNegative val="0"/>
            <c:bubble3D val="0"/>
            <c:spPr>
              <a:solidFill>
                <a:schemeClr val="accent6">
                  <a:alpha val="55000"/>
                </a:schemeClr>
              </a:solidFill>
              <a:ln w="15875">
                <a:solidFill>
                  <a:srgbClr val="000000"/>
                </a:solidFill>
              </a:ln>
            </c:spPr>
          </c:dPt>
          <c:dLbls>
            <c:delete val="1"/>
          </c:dLbls>
          <c:val>
            <c:numRef>
              <c:f>Feuil1!$K$2:$K$14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20</c:v>
                </c:pt>
                <c:pt idx="12">
                  <c:v>0</c:v>
                </c:pt>
              </c:numCache>
            </c:numRef>
          </c:val>
        </c:ser>
        <c:ser>
          <c:idx val="5"/>
          <c:order val="5"/>
          <c:tx>
            <c:v>100%</c:v>
          </c:tx>
          <c:spPr>
            <a:solidFill>
              <a:srgbClr val="92D050">
                <a:alpha val="55000"/>
              </a:srgbClr>
            </a:solidFill>
            <a:ln>
              <a:solidFill>
                <a:schemeClr val="tx1"/>
              </a:solidFill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92D050">
                  <a:alpha val="55000"/>
                </a:srgbClr>
              </a:solidFill>
              <a:ln w="15875" cmpd="tri">
                <a:solidFill>
                  <a:schemeClr val="tx1"/>
                </a:solidFill>
              </a:ln>
            </c:spPr>
          </c:dPt>
          <c:dLbls>
            <c:delete val="1"/>
          </c:dLbls>
          <c:val>
            <c:numRef>
              <c:f>Feuil1!$L$2:$L$14</c:f>
              <c:numCache>
                <c:formatCode>General</c:formatCode>
                <c:ptCount val="13"/>
                <c:pt idx="0">
                  <c:v>25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6"/>
          <c:order val="6"/>
          <c:tx>
            <c:strRef>
              <c:f>Feuil1!$D$2:$D$14</c:f>
              <c:strCache>
                <c:ptCount val="1"/>
                <c:pt idx="0">
                  <c:v>18 10 10 19 5 10 5 15 25 15 20 20 18</c:v>
                </c:pt>
              </c:strCache>
            </c:strRef>
          </c:tx>
          <c:spPr>
            <a:noFill/>
          </c:spPr>
          <c:invertIfNegative val="0"/>
          <c:dLbls>
            <c:txPr>
              <a:bodyPr/>
              <a:lstStyle/>
              <a:p>
                <a:pPr>
                  <a:defRPr b="0" i="1">
                    <a:solidFill>
                      <a:srgbClr val="0070C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Feuil1!$D$2:$D$14</c:f>
              <c:numCache>
                <c:formatCode>General</c:formatCode>
                <c:ptCount val="13"/>
                <c:pt idx="0">
                  <c:v>18</c:v>
                </c:pt>
                <c:pt idx="1">
                  <c:v>10</c:v>
                </c:pt>
                <c:pt idx="2">
                  <c:v>10</c:v>
                </c:pt>
                <c:pt idx="3">
                  <c:v>19</c:v>
                </c:pt>
                <c:pt idx="4">
                  <c:v>5</c:v>
                </c:pt>
                <c:pt idx="5">
                  <c:v>10</c:v>
                </c:pt>
                <c:pt idx="6">
                  <c:v>5</c:v>
                </c:pt>
                <c:pt idx="7">
                  <c:v>15</c:v>
                </c:pt>
                <c:pt idx="8">
                  <c:v>25</c:v>
                </c:pt>
                <c:pt idx="9">
                  <c:v>15</c:v>
                </c:pt>
                <c:pt idx="10">
                  <c:v>20</c:v>
                </c:pt>
                <c:pt idx="11">
                  <c:v>20</c:v>
                </c:pt>
                <c:pt idx="12">
                  <c:v>18</c:v>
                </c:pt>
              </c:numCache>
            </c:numRef>
          </c:val>
        </c:ser>
        <c:ser>
          <c:idx val="7"/>
          <c:order val="7"/>
          <c:tx>
            <c:v>Ligne</c:v>
          </c:tx>
          <c:invertIfNegative val="0"/>
          <c:dLbls>
            <c:dLbl>
              <c:idx val="0"/>
              <c:delete val="1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84074880"/>
        <c:axId val="85226624"/>
      </c:barChart>
      <c:catAx>
        <c:axId val="84074880"/>
        <c:scaling>
          <c:orientation val="maxMin"/>
        </c:scaling>
        <c:delete val="0"/>
        <c:axPos val="l"/>
        <c:numFmt formatCode="m/d/yyyy" sourceLinked="1"/>
        <c:majorTickMark val="none"/>
        <c:minorTickMark val="none"/>
        <c:tickLblPos val="nextTo"/>
        <c:crossAx val="85226624"/>
        <c:crosses val="autoZero"/>
        <c:auto val="1"/>
        <c:lblAlgn val="ctr"/>
        <c:lblOffset val="100"/>
        <c:noMultiLvlLbl val="0"/>
      </c:catAx>
      <c:valAx>
        <c:axId val="85226624"/>
        <c:scaling>
          <c:orientation val="minMax"/>
          <c:min val="42583"/>
        </c:scaling>
        <c:delete val="0"/>
        <c:axPos val="t"/>
        <c:majorGridlines/>
        <c:numFmt formatCode="[$-F800]dddd\,\ mmmm\ dd\,\ yyyy" sourceLinked="1"/>
        <c:majorTickMark val="none"/>
        <c:minorTickMark val="none"/>
        <c:tickLblPos val="high"/>
        <c:txPr>
          <a:bodyPr rot="-1800000"/>
          <a:lstStyle/>
          <a:p>
            <a:pPr>
              <a:defRPr/>
            </a:pPr>
            <a:endParaRPr lang="fr-FR"/>
          </a:p>
        </c:txPr>
        <c:crossAx val="84074880"/>
        <c:crosses val="autoZero"/>
        <c:crossBetween val="between"/>
        <c:majorUnit val="28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Diag Gantt</a:t>
            </a:r>
          </a:p>
        </c:rich>
      </c:tx>
      <c:overlay val="0"/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</c:spPr>
          <c:invertIfNegative val="0"/>
          <c:dLbls>
            <c:delete val="1"/>
          </c:dLbls>
          <c:cat>
            <c:strRef>
              <c:f>Feuil1!$A$2:$A$14</c:f>
              <c:strCache>
                <c:ptCount val="13"/>
                <c:pt idx="0">
                  <c:v>Renseigner NOC/NCI THB</c:v>
                </c:pt>
                <c:pt idx="1">
                  <c:v>ECOLE</c:v>
                </c:pt>
                <c:pt idx="2">
                  <c:v>Réunion Paramètres/Caractéristiques</c:v>
                </c:pt>
                <c:pt idx="3">
                  <c:v>ECOLE</c:v>
                </c:pt>
                <c:pt idx="4">
                  <c:v>Id. Liens Paramètres/Caractéristiques → Hypothèses pour THB</c:v>
                </c:pt>
                <c:pt idx="5">
                  <c:v>Définition plan de tests (cibler)</c:v>
                </c:pt>
                <c:pt idx="6">
                  <c:v>Tests</c:v>
                </c:pt>
                <c:pt idx="7">
                  <c:v>Tests + ECOLE</c:v>
                </c:pt>
                <c:pt idx="8">
                  <c:v>Tests</c:v>
                </c:pt>
                <c:pt idx="9">
                  <c:v>Analyse labo + Ecole</c:v>
                </c:pt>
                <c:pt idx="10">
                  <c:v>Optimiser ou confirmer les plages de réglages</c:v>
                </c:pt>
                <c:pt idx="11">
                  <c:v>ECOLE</c:v>
                </c:pt>
                <c:pt idx="12">
                  <c:v>Proposer un guide de dépannage pour rés. PB</c:v>
                </c:pt>
              </c:strCache>
            </c:strRef>
          </c:cat>
          <c:val>
            <c:numRef>
              <c:f>Feuil1!$B$2:$B$14</c:f>
              <c:numCache>
                <c:formatCode>[$-F800]dddd\,\ mmmm\ dd\,\ yyyy</c:formatCode>
                <c:ptCount val="13"/>
                <c:pt idx="0">
                  <c:v>42583</c:v>
                </c:pt>
                <c:pt idx="1">
                  <c:v>42618</c:v>
                </c:pt>
                <c:pt idx="2">
                  <c:v>42632</c:v>
                </c:pt>
                <c:pt idx="3">
                  <c:v>42646</c:v>
                </c:pt>
                <c:pt idx="4">
                  <c:v>42674</c:v>
                </c:pt>
                <c:pt idx="5">
                  <c:v>42681</c:v>
                </c:pt>
                <c:pt idx="6">
                  <c:v>42695</c:v>
                </c:pt>
                <c:pt idx="7">
                  <c:v>42702</c:v>
                </c:pt>
                <c:pt idx="8">
                  <c:v>42723</c:v>
                </c:pt>
                <c:pt idx="9">
                  <c:v>42758</c:v>
                </c:pt>
                <c:pt idx="10">
                  <c:v>42779</c:v>
                </c:pt>
                <c:pt idx="11">
                  <c:v>42807</c:v>
                </c:pt>
                <c:pt idx="12">
                  <c:v>42835</c:v>
                </c:pt>
              </c:numCache>
            </c:numRef>
          </c:val>
        </c:ser>
        <c:ser>
          <c:idx val="1"/>
          <c:order val="1"/>
          <c:tx>
            <c:v>0%</c:v>
          </c:tx>
          <c:spPr>
            <a:solidFill>
              <a:srgbClr val="FF0000">
                <a:alpha val="55000"/>
              </a:srgbClr>
            </a:solidFill>
            <a:ln w="15875">
              <a:solidFill>
                <a:schemeClr val="tx1"/>
              </a:solidFill>
            </a:ln>
          </c:spPr>
          <c:invertIfNegative val="0"/>
          <c:dLbls>
            <c:delete val="1"/>
          </c:dLbls>
          <c:cat>
            <c:strRef>
              <c:f>Feuil1!$A$2:$A$14</c:f>
              <c:strCache>
                <c:ptCount val="13"/>
                <c:pt idx="0">
                  <c:v>Renseigner NOC/NCI THB</c:v>
                </c:pt>
                <c:pt idx="1">
                  <c:v>ECOLE</c:v>
                </c:pt>
                <c:pt idx="2">
                  <c:v>Réunion Paramètres/Caractéristiques</c:v>
                </c:pt>
                <c:pt idx="3">
                  <c:v>ECOLE</c:v>
                </c:pt>
                <c:pt idx="4">
                  <c:v>Id. Liens Paramètres/Caractéristiques → Hypothèses pour THB</c:v>
                </c:pt>
                <c:pt idx="5">
                  <c:v>Définition plan de tests (cibler)</c:v>
                </c:pt>
                <c:pt idx="6">
                  <c:v>Tests</c:v>
                </c:pt>
                <c:pt idx="7">
                  <c:v>Tests + ECOLE</c:v>
                </c:pt>
                <c:pt idx="8">
                  <c:v>Tests</c:v>
                </c:pt>
                <c:pt idx="9">
                  <c:v>Analyse labo + Ecole</c:v>
                </c:pt>
                <c:pt idx="10">
                  <c:v>Optimiser ou confirmer les plages de réglages</c:v>
                </c:pt>
                <c:pt idx="11">
                  <c:v>ECOLE</c:v>
                </c:pt>
                <c:pt idx="12">
                  <c:v>Proposer un guide de dépannage pour rés. PB</c:v>
                </c:pt>
              </c:strCache>
            </c:strRef>
          </c:cat>
          <c:val>
            <c:numRef>
              <c:f>Feuil1!$H$2:$H$14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10</c:v>
                </c:pt>
                <c:pt idx="6">
                  <c:v>5</c:v>
                </c:pt>
                <c:pt idx="7">
                  <c:v>15</c:v>
                </c:pt>
                <c:pt idx="8">
                  <c:v>25</c:v>
                </c:pt>
                <c:pt idx="9">
                  <c:v>15</c:v>
                </c:pt>
                <c:pt idx="10">
                  <c:v>20</c:v>
                </c:pt>
                <c:pt idx="11">
                  <c:v>0</c:v>
                </c:pt>
                <c:pt idx="12">
                  <c:v>18</c:v>
                </c:pt>
              </c:numCache>
            </c:numRef>
          </c:val>
        </c:ser>
        <c:ser>
          <c:idx val="3"/>
          <c:order val="2"/>
          <c:tx>
            <c:v>25%</c:v>
          </c:tx>
          <c:invertIfNegative val="0"/>
          <c:dLbls>
            <c:delete val="1"/>
          </c:dLbls>
          <c:val>
            <c:numRef>
              <c:f>Feuil1!$I$2:$I$14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2"/>
          <c:order val="3"/>
          <c:tx>
            <c:v>50%</c:v>
          </c:tx>
          <c:spPr>
            <a:solidFill>
              <a:srgbClr val="FFFF00">
                <a:alpha val="47000"/>
              </a:srgbClr>
            </a:solidFill>
            <a:ln cmpd="thickThin">
              <a:solidFill>
                <a:schemeClr val="tx1"/>
              </a:solidFill>
            </a:ln>
          </c:spPr>
          <c:invertIfNegative val="0"/>
          <c:dPt>
            <c:idx val="3"/>
            <c:invertIfNegative val="0"/>
            <c:bubble3D val="0"/>
            <c:spPr>
              <a:solidFill>
                <a:srgbClr val="FFFF00">
                  <a:alpha val="55000"/>
                </a:srgbClr>
              </a:solidFill>
              <a:ln cmpd="thickThin">
                <a:solidFill>
                  <a:schemeClr val="tx1"/>
                </a:solidFill>
              </a:ln>
            </c:spPr>
          </c:dPt>
          <c:dLbls>
            <c:delete val="1"/>
          </c:dLbls>
          <c:val>
            <c:numRef>
              <c:f>Feuil1!$J$2:$J$14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19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4"/>
          <c:order val="4"/>
          <c:tx>
            <c:v>75%</c:v>
          </c:tx>
          <c:spPr>
            <a:solidFill>
              <a:schemeClr val="accent6">
                <a:alpha val="55000"/>
              </a:schemeClr>
            </a:solidFill>
          </c:spPr>
          <c:invertIfNegative val="0"/>
          <c:dPt>
            <c:idx val="2"/>
            <c:invertIfNegative val="0"/>
            <c:bubble3D val="0"/>
            <c:spPr>
              <a:solidFill>
                <a:schemeClr val="accent6">
                  <a:alpha val="55000"/>
                </a:schemeClr>
              </a:solidFill>
              <a:ln>
                <a:solidFill>
                  <a:schemeClr val="tx1"/>
                </a:solidFill>
              </a:ln>
            </c:spPr>
          </c:dPt>
          <c:dLbls>
            <c:delete val="1"/>
          </c:dLbls>
          <c:val>
            <c:numRef>
              <c:f>Feuil1!$K$2:$K$14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20</c:v>
                </c:pt>
                <c:pt idx="12">
                  <c:v>0</c:v>
                </c:pt>
              </c:numCache>
            </c:numRef>
          </c:val>
        </c:ser>
        <c:ser>
          <c:idx val="5"/>
          <c:order val="5"/>
          <c:tx>
            <c:v>100%</c:v>
          </c:tx>
          <c:spPr>
            <a:solidFill>
              <a:srgbClr val="92D050">
                <a:alpha val="55000"/>
              </a:srgbClr>
            </a:solidFill>
            <a:ln>
              <a:solidFill>
                <a:schemeClr val="tx1"/>
              </a:solidFill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92D050">
                  <a:alpha val="55000"/>
                </a:srgbClr>
              </a:solidFill>
              <a:ln w="15875" cmpd="tri">
                <a:solidFill>
                  <a:schemeClr val="tx1"/>
                </a:solidFill>
              </a:ln>
            </c:spPr>
          </c:dPt>
          <c:dLbls>
            <c:delete val="1"/>
          </c:dLbls>
          <c:val>
            <c:numRef>
              <c:f>Feuil1!$L$2:$L$14</c:f>
              <c:numCache>
                <c:formatCode>General</c:formatCode>
                <c:ptCount val="13"/>
                <c:pt idx="0">
                  <c:v>25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85363712"/>
        <c:axId val="85373696"/>
      </c:barChart>
      <c:catAx>
        <c:axId val="85363712"/>
        <c:scaling>
          <c:orientation val="maxMin"/>
        </c:scaling>
        <c:delete val="0"/>
        <c:axPos val="l"/>
        <c:majorTickMark val="none"/>
        <c:minorTickMark val="none"/>
        <c:tickLblPos val="nextTo"/>
        <c:crossAx val="85373696"/>
        <c:crosses val="autoZero"/>
        <c:auto val="1"/>
        <c:lblAlgn val="ctr"/>
        <c:lblOffset val="100"/>
        <c:noMultiLvlLbl val="0"/>
      </c:catAx>
      <c:valAx>
        <c:axId val="85373696"/>
        <c:scaling>
          <c:orientation val="minMax"/>
          <c:min val="42583"/>
        </c:scaling>
        <c:delete val="0"/>
        <c:axPos val="t"/>
        <c:majorGridlines/>
        <c:numFmt formatCode="[$-F800]dddd\,\ mmmm\ dd\,\ yyyy" sourceLinked="1"/>
        <c:majorTickMark val="none"/>
        <c:minorTickMark val="none"/>
        <c:tickLblPos val="high"/>
        <c:txPr>
          <a:bodyPr rot="-1800000"/>
          <a:lstStyle/>
          <a:p>
            <a:pPr>
              <a:defRPr/>
            </a:pPr>
            <a:endParaRPr lang="fr-FR"/>
          </a:p>
        </c:txPr>
        <c:crossAx val="85363712"/>
        <c:crosses val="autoZero"/>
        <c:crossBetween val="between"/>
        <c:majorUnit val="28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43</xdr:row>
      <xdr:rowOff>38100</xdr:rowOff>
    </xdr:from>
    <xdr:to>
      <xdr:col>8</xdr:col>
      <xdr:colOff>228600</xdr:colOff>
      <xdr:row>68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9525</xdr:colOff>
      <xdr:row>17</xdr:row>
      <xdr:rowOff>0</xdr:rowOff>
    </xdr:from>
    <xdr:to>
      <xdr:col>8</xdr:col>
      <xdr:colOff>242888</xdr:colOff>
      <xdr:row>43</xdr:row>
      <xdr:rowOff>28575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1360</xdr:colOff>
      <xdr:row>0</xdr:row>
      <xdr:rowOff>0</xdr:rowOff>
    </xdr:from>
    <xdr:to>
      <xdr:col>12</xdr:col>
      <xdr:colOff>152400</xdr:colOff>
      <xdr:row>13</xdr:row>
      <xdr:rowOff>198664</xdr:rowOff>
    </xdr:to>
    <xdr:sp macro="" textlink="">
      <xdr:nvSpPr>
        <xdr:cNvPr id="5" name="ZoneTexte 4"/>
        <xdr:cNvSpPr txBox="1"/>
      </xdr:nvSpPr>
      <xdr:spPr>
        <a:xfrm>
          <a:off x="8326210" y="0"/>
          <a:ext cx="3094265" cy="2684689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Cellules </a:t>
          </a:r>
          <a:r>
            <a:rPr lang="fr-FR" sz="1600" baseline="0"/>
            <a:t> Masquées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171450</xdr:rowOff>
    </xdr:from>
    <xdr:to>
      <xdr:col>14</xdr:col>
      <xdr:colOff>309563</xdr:colOff>
      <xdr:row>28</xdr:row>
      <xdr:rowOff>161925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tabSelected="1" zoomScaleNormal="100" workbookViewId="0">
      <selection activeCell="K29" sqref="K29"/>
    </sheetView>
  </sheetViews>
  <sheetFormatPr baseColWidth="10" defaultRowHeight="15" x14ac:dyDescent="0.25"/>
  <cols>
    <col min="1" max="1" width="56.7109375" bestFit="1" customWidth="1"/>
    <col min="2" max="2" width="22.85546875" bestFit="1" customWidth="1"/>
    <col min="3" max="3" width="16.140625" bestFit="1" customWidth="1"/>
    <col min="6" max="6" width="6.28515625" bestFit="1" customWidth="1"/>
    <col min="7" max="7" width="3.5703125" bestFit="1" customWidth="1"/>
    <col min="8" max="10" width="4.5703125" bestFit="1" customWidth="1"/>
    <col min="11" max="11" width="15.42578125" bestFit="1" customWidth="1"/>
  </cols>
  <sheetData>
    <row r="1" spans="1:12" ht="15.75" thickBot="1" x14ac:dyDescent="0.3">
      <c r="A1" s="20" t="s">
        <v>0</v>
      </c>
      <c r="B1" s="21" t="s">
        <v>1</v>
      </c>
      <c r="C1" s="21" t="s">
        <v>2</v>
      </c>
      <c r="D1" s="22" t="s">
        <v>22</v>
      </c>
      <c r="E1" s="21" t="s">
        <v>3</v>
      </c>
      <c r="F1" s="23" t="s">
        <v>11</v>
      </c>
      <c r="G1" s="29"/>
      <c r="H1" s="3">
        <v>0</v>
      </c>
      <c r="I1" s="3">
        <v>0.25</v>
      </c>
      <c r="J1" s="3">
        <v>0.5</v>
      </c>
      <c r="K1" s="3">
        <v>0.75</v>
      </c>
      <c r="L1" s="3">
        <v>1</v>
      </c>
    </row>
    <row r="2" spans="1:12" x14ac:dyDescent="0.25">
      <c r="A2" s="8" t="s">
        <v>4</v>
      </c>
      <c r="B2" s="24">
        <v>42583</v>
      </c>
      <c r="C2" s="25">
        <f t="shared" ref="C2:C14" si="0">NETWORKDAYS(B2,E2,$L$17:$L$23)</f>
        <v>25</v>
      </c>
      <c r="D2" s="25">
        <f t="shared" ref="D2:D14" ca="1" si="1">IF(AND(B2&lt;$C$17,$C$17&lt;E2),NETWORKDAYS.INTL($C$17,E2,1,$L$17:$L$23),NETWORKDAYS.INTL(B2,E2,1,$L$17:$L$23))</f>
        <v>18</v>
      </c>
      <c r="E2" s="26">
        <v>42615</v>
      </c>
      <c r="F2" s="27">
        <v>1</v>
      </c>
      <c r="G2">
        <v>1</v>
      </c>
      <c r="H2" t="str">
        <f t="shared" ref="H2:H14" si="2">IF($H$1=F2,C2,"")</f>
        <v/>
      </c>
      <c r="I2" t="str">
        <f t="shared" ref="I2:I14" si="3">IF($I$1=F2,C2,"")</f>
        <v/>
      </c>
      <c r="J2" t="str">
        <f t="shared" ref="J2:J14" si="4">IF($J$1=F2,C2,"")</f>
        <v/>
      </c>
      <c r="K2" t="str">
        <f t="shared" ref="K2:K14" si="5">IF($K$1=F2,C2,"")</f>
        <v/>
      </c>
      <c r="L2">
        <f t="shared" ref="L2:L14" si="6">IF($L$1=F2,C2,"")</f>
        <v>25</v>
      </c>
    </row>
    <row r="3" spans="1:12" x14ac:dyDescent="0.25">
      <c r="A3" s="10" t="s">
        <v>9</v>
      </c>
      <c r="B3" s="5">
        <v>42618</v>
      </c>
      <c r="C3" s="2">
        <f t="shared" si="0"/>
        <v>10</v>
      </c>
      <c r="D3" s="2">
        <f t="shared" ca="1" si="1"/>
        <v>10</v>
      </c>
      <c r="E3" s="1">
        <v>42629</v>
      </c>
      <c r="F3" s="16">
        <v>1</v>
      </c>
      <c r="G3">
        <v>1</v>
      </c>
      <c r="H3" t="str">
        <f t="shared" si="2"/>
        <v/>
      </c>
      <c r="I3" t="str">
        <f t="shared" si="3"/>
        <v/>
      </c>
      <c r="J3" t="str">
        <f t="shared" si="4"/>
        <v/>
      </c>
      <c r="K3" t="str">
        <f t="shared" si="5"/>
        <v/>
      </c>
      <c r="L3">
        <f t="shared" si="6"/>
        <v>10</v>
      </c>
    </row>
    <row r="4" spans="1:12" x14ac:dyDescent="0.25">
      <c r="A4" s="9" t="s">
        <v>7</v>
      </c>
      <c r="B4" s="5">
        <v>42632</v>
      </c>
      <c r="C4" s="2">
        <f t="shared" si="0"/>
        <v>10</v>
      </c>
      <c r="D4" s="2">
        <f t="shared" ca="1" si="1"/>
        <v>10</v>
      </c>
      <c r="E4" s="1">
        <v>42643</v>
      </c>
      <c r="F4" s="16">
        <v>0.75</v>
      </c>
      <c r="G4">
        <v>1</v>
      </c>
      <c r="H4" t="str">
        <f t="shared" si="2"/>
        <v/>
      </c>
      <c r="I4" t="str">
        <f t="shared" si="3"/>
        <v/>
      </c>
      <c r="J4" t="str">
        <f t="shared" si="4"/>
        <v/>
      </c>
      <c r="K4">
        <f t="shared" si="5"/>
        <v>10</v>
      </c>
      <c r="L4" t="str">
        <f t="shared" si="6"/>
        <v/>
      </c>
    </row>
    <row r="5" spans="1:12" x14ac:dyDescent="0.25">
      <c r="A5" s="10" t="s">
        <v>9</v>
      </c>
      <c r="B5" s="5">
        <v>42646</v>
      </c>
      <c r="C5" s="2">
        <f t="shared" si="0"/>
        <v>19</v>
      </c>
      <c r="D5" s="2">
        <f t="shared" ca="1" si="1"/>
        <v>19</v>
      </c>
      <c r="E5" s="1">
        <v>42671</v>
      </c>
      <c r="F5" s="16">
        <v>0.5</v>
      </c>
      <c r="G5">
        <v>1</v>
      </c>
      <c r="H5" t="str">
        <f t="shared" si="2"/>
        <v/>
      </c>
      <c r="I5" t="str">
        <f t="shared" si="3"/>
        <v/>
      </c>
      <c r="J5">
        <f t="shared" si="4"/>
        <v>19</v>
      </c>
      <c r="K5" t="str">
        <f t="shared" si="5"/>
        <v/>
      </c>
      <c r="L5" t="str">
        <f t="shared" si="6"/>
        <v/>
      </c>
    </row>
    <row r="6" spans="1:12" x14ac:dyDescent="0.25">
      <c r="A6" s="9" t="s">
        <v>8</v>
      </c>
      <c r="B6" s="5">
        <v>42674</v>
      </c>
      <c r="C6" s="2">
        <f t="shared" si="0"/>
        <v>5</v>
      </c>
      <c r="D6" s="2">
        <f t="shared" ca="1" si="1"/>
        <v>5</v>
      </c>
      <c r="E6" s="1">
        <v>42678</v>
      </c>
      <c r="F6" s="16">
        <v>0</v>
      </c>
      <c r="G6">
        <v>1</v>
      </c>
      <c r="H6">
        <f t="shared" si="2"/>
        <v>5</v>
      </c>
      <c r="I6" t="str">
        <f t="shared" si="3"/>
        <v/>
      </c>
      <c r="J6" t="str">
        <f t="shared" si="4"/>
        <v/>
      </c>
      <c r="K6" t="str">
        <f t="shared" si="5"/>
        <v/>
      </c>
      <c r="L6" t="str">
        <f t="shared" si="6"/>
        <v/>
      </c>
    </row>
    <row r="7" spans="1:12" x14ac:dyDescent="0.25">
      <c r="A7" s="9" t="s">
        <v>12</v>
      </c>
      <c r="B7" s="5">
        <v>42681</v>
      </c>
      <c r="C7" s="2">
        <f t="shared" si="0"/>
        <v>10</v>
      </c>
      <c r="D7" s="2">
        <f t="shared" ca="1" si="1"/>
        <v>10</v>
      </c>
      <c r="E7" s="1">
        <v>42692</v>
      </c>
      <c r="F7" s="17">
        <v>0</v>
      </c>
      <c r="G7">
        <v>1</v>
      </c>
      <c r="H7">
        <f t="shared" si="2"/>
        <v>10</v>
      </c>
      <c r="I7" t="str">
        <f t="shared" si="3"/>
        <v/>
      </c>
      <c r="J7" t="str">
        <f t="shared" si="4"/>
        <v/>
      </c>
      <c r="K7" t="str">
        <f t="shared" si="5"/>
        <v/>
      </c>
      <c r="L7" t="str">
        <f t="shared" si="6"/>
        <v/>
      </c>
    </row>
    <row r="8" spans="1:12" x14ac:dyDescent="0.25">
      <c r="A8" s="11" t="s">
        <v>5</v>
      </c>
      <c r="B8" s="5">
        <v>42695</v>
      </c>
      <c r="C8" s="2">
        <f t="shared" si="0"/>
        <v>5</v>
      </c>
      <c r="D8" s="2">
        <f t="shared" ca="1" si="1"/>
        <v>5</v>
      </c>
      <c r="E8" s="1">
        <v>42699</v>
      </c>
      <c r="F8" s="16">
        <v>0</v>
      </c>
      <c r="G8">
        <v>1</v>
      </c>
      <c r="H8">
        <f t="shared" si="2"/>
        <v>5</v>
      </c>
      <c r="I8" t="str">
        <f t="shared" si="3"/>
        <v/>
      </c>
      <c r="J8" t="str">
        <f t="shared" si="4"/>
        <v/>
      </c>
      <c r="K8" t="str">
        <f t="shared" si="5"/>
        <v/>
      </c>
      <c r="L8" t="str">
        <f t="shared" si="6"/>
        <v/>
      </c>
    </row>
    <row r="9" spans="1:12" x14ac:dyDescent="0.25">
      <c r="A9" s="10" t="s">
        <v>13</v>
      </c>
      <c r="B9" s="5">
        <v>42702</v>
      </c>
      <c r="C9" s="2">
        <f t="shared" si="0"/>
        <v>15</v>
      </c>
      <c r="D9" s="2">
        <f t="shared" ca="1" si="1"/>
        <v>15</v>
      </c>
      <c r="E9" s="1">
        <v>42720</v>
      </c>
      <c r="F9" s="16">
        <v>0</v>
      </c>
      <c r="G9">
        <v>1</v>
      </c>
      <c r="H9">
        <f t="shared" si="2"/>
        <v>15</v>
      </c>
      <c r="I9" t="str">
        <f t="shared" si="3"/>
        <v/>
      </c>
      <c r="J9" t="str">
        <f t="shared" si="4"/>
        <v/>
      </c>
      <c r="K9" t="str">
        <f t="shared" si="5"/>
        <v/>
      </c>
      <c r="L9" t="str">
        <f t="shared" si="6"/>
        <v/>
      </c>
    </row>
    <row r="10" spans="1:12" x14ac:dyDescent="0.25">
      <c r="A10" s="9" t="s">
        <v>5</v>
      </c>
      <c r="B10" s="5">
        <v>42723</v>
      </c>
      <c r="C10" s="2">
        <f t="shared" si="0"/>
        <v>25</v>
      </c>
      <c r="D10" s="2">
        <f t="shared" ca="1" si="1"/>
        <v>25</v>
      </c>
      <c r="E10" s="1">
        <v>42755</v>
      </c>
      <c r="F10" s="16">
        <v>0</v>
      </c>
      <c r="G10">
        <v>1</v>
      </c>
      <c r="H10">
        <f t="shared" si="2"/>
        <v>25</v>
      </c>
      <c r="I10" t="str">
        <f t="shared" si="3"/>
        <v/>
      </c>
      <c r="J10" t="str">
        <f t="shared" si="4"/>
        <v/>
      </c>
      <c r="K10" t="str">
        <f t="shared" si="5"/>
        <v/>
      </c>
      <c r="L10" t="str">
        <f t="shared" si="6"/>
        <v/>
      </c>
    </row>
    <row r="11" spans="1:12" x14ac:dyDescent="0.25">
      <c r="A11" s="9" t="s">
        <v>10</v>
      </c>
      <c r="B11" s="5">
        <v>42758</v>
      </c>
      <c r="C11" s="2">
        <f t="shared" si="0"/>
        <v>15</v>
      </c>
      <c r="D11" s="2">
        <f t="shared" ca="1" si="1"/>
        <v>15</v>
      </c>
      <c r="E11" s="1">
        <v>42776</v>
      </c>
      <c r="F11" s="16">
        <v>0</v>
      </c>
      <c r="G11">
        <v>1</v>
      </c>
      <c r="H11">
        <f t="shared" si="2"/>
        <v>15</v>
      </c>
      <c r="I11" t="str">
        <f t="shared" si="3"/>
        <v/>
      </c>
      <c r="J11" t="str">
        <f t="shared" si="4"/>
        <v/>
      </c>
      <c r="K11" t="str">
        <f t="shared" si="5"/>
        <v/>
      </c>
      <c r="L11" t="str">
        <f t="shared" si="6"/>
        <v/>
      </c>
    </row>
    <row r="12" spans="1:12" x14ac:dyDescent="0.25">
      <c r="A12" s="9" t="s">
        <v>6</v>
      </c>
      <c r="B12" s="5">
        <v>42779</v>
      </c>
      <c r="C12" s="2">
        <f t="shared" si="0"/>
        <v>20</v>
      </c>
      <c r="D12" s="2">
        <f t="shared" ca="1" si="1"/>
        <v>20</v>
      </c>
      <c r="E12" s="1">
        <v>42804</v>
      </c>
      <c r="F12" s="16">
        <v>0</v>
      </c>
      <c r="G12">
        <v>1</v>
      </c>
      <c r="H12">
        <f t="shared" si="2"/>
        <v>20</v>
      </c>
      <c r="I12" t="str">
        <f t="shared" si="3"/>
        <v/>
      </c>
      <c r="J12" t="str">
        <f t="shared" si="4"/>
        <v/>
      </c>
      <c r="K12" t="str">
        <f t="shared" si="5"/>
        <v/>
      </c>
      <c r="L12" t="str">
        <f t="shared" si="6"/>
        <v/>
      </c>
    </row>
    <row r="13" spans="1:12" x14ac:dyDescent="0.25">
      <c r="A13" s="10" t="s">
        <v>9</v>
      </c>
      <c r="B13" s="5">
        <v>42807</v>
      </c>
      <c r="C13" s="2">
        <f t="shared" si="0"/>
        <v>20</v>
      </c>
      <c r="D13" s="2">
        <f t="shared" ca="1" si="1"/>
        <v>20</v>
      </c>
      <c r="E13" s="1">
        <v>42832</v>
      </c>
      <c r="F13" s="17">
        <v>0.75</v>
      </c>
      <c r="G13">
        <v>1</v>
      </c>
      <c r="H13" t="str">
        <f t="shared" si="2"/>
        <v/>
      </c>
      <c r="I13" t="str">
        <f t="shared" si="3"/>
        <v/>
      </c>
      <c r="J13" t="str">
        <f t="shared" si="4"/>
        <v/>
      </c>
      <c r="K13">
        <f t="shared" si="5"/>
        <v>20</v>
      </c>
      <c r="L13" t="str">
        <f t="shared" si="6"/>
        <v/>
      </c>
    </row>
    <row r="14" spans="1:12" ht="15.75" thickBot="1" x14ac:dyDescent="0.3">
      <c r="A14" s="12" t="s">
        <v>14</v>
      </c>
      <c r="B14" s="13">
        <v>42835</v>
      </c>
      <c r="C14" s="14">
        <f t="shared" si="0"/>
        <v>18</v>
      </c>
      <c r="D14" s="14">
        <f t="shared" ca="1" si="1"/>
        <v>18</v>
      </c>
      <c r="E14" s="15">
        <v>42860</v>
      </c>
      <c r="F14" s="19">
        <v>0</v>
      </c>
      <c r="G14">
        <v>1</v>
      </c>
      <c r="H14">
        <f t="shared" si="2"/>
        <v>18</v>
      </c>
      <c r="I14" t="str">
        <f t="shared" si="3"/>
        <v/>
      </c>
      <c r="J14" t="str">
        <f t="shared" si="4"/>
        <v/>
      </c>
      <c r="K14" t="str">
        <f t="shared" si="5"/>
        <v/>
      </c>
      <c r="L14" t="str">
        <f t="shared" si="6"/>
        <v/>
      </c>
    </row>
    <row r="15" spans="1:12" ht="15" hidden="1" customHeight="1" thickBot="1" x14ac:dyDescent="0.3">
      <c r="F15" s="28">
        <v>0</v>
      </c>
    </row>
    <row r="16" spans="1:12" ht="15.75" hidden="1" thickBot="1" x14ac:dyDescent="0.3">
      <c r="F16" s="18">
        <v>1</v>
      </c>
    </row>
    <row r="17" spans="2:13" ht="15.75" thickBot="1" x14ac:dyDescent="0.3">
      <c r="B17" s="6" t="s">
        <v>21</v>
      </c>
      <c r="C17" s="7">
        <f ca="1">+TODAY()</f>
        <v>42592</v>
      </c>
      <c r="K17" s="4" t="s">
        <v>15</v>
      </c>
      <c r="L17" s="1">
        <v>42644</v>
      </c>
    </row>
    <row r="18" spans="2:13" x14ac:dyDescent="0.25">
      <c r="K18" s="4" t="s">
        <v>16</v>
      </c>
      <c r="L18" s="1">
        <v>42654</v>
      </c>
      <c r="M18" s="3">
        <v>0</v>
      </c>
    </row>
    <row r="19" spans="2:13" x14ac:dyDescent="0.25">
      <c r="K19" s="4" t="s">
        <v>17</v>
      </c>
      <c r="L19" s="1">
        <v>42842</v>
      </c>
      <c r="M19" s="3">
        <v>0.25</v>
      </c>
    </row>
    <row r="20" spans="2:13" x14ac:dyDescent="0.25">
      <c r="K20" s="4" t="s">
        <v>18</v>
      </c>
      <c r="L20" s="1">
        <v>42856</v>
      </c>
      <c r="M20" s="3">
        <v>0.5</v>
      </c>
    </row>
    <row r="21" spans="2:13" x14ac:dyDescent="0.25">
      <c r="K21" s="4">
        <v>1945</v>
      </c>
      <c r="L21" s="1">
        <v>42863</v>
      </c>
      <c r="M21" s="3">
        <v>0.75</v>
      </c>
    </row>
    <row r="22" spans="2:13" x14ac:dyDescent="0.25">
      <c r="K22" s="4" t="s">
        <v>19</v>
      </c>
      <c r="L22" s="1">
        <v>42880</v>
      </c>
      <c r="M22" s="3">
        <v>1</v>
      </c>
    </row>
    <row r="23" spans="2:13" x14ac:dyDescent="0.25">
      <c r="K23" s="4" t="s">
        <v>20</v>
      </c>
      <c r="L23" s="1">
        <v>42891</v>
      </c>
    </row>
    <row r="40" spans="11:11" x14ac:dyDescent="0.25">
      <c r="K40" s="30"/>
    </row>
    <row r="41" spans="11:11" x14ac:dyDescent="0.25">
      <c r="K41" s="31"/>
    </row>
  </sheetData>
  <conditionalFormatting sqref="F2:F16">
    <cfRule type="iconSet" priority="2">
      <iconSet iconSet="5Rating" showValue="0">
        <cfvo type="percent" val="0"/>
        <cfvo type="percent" val="0" gte="0"/>
        <cfvo type="percent" val="25" gte="0"/>
        <cfvo type="percent" val="50" gte="0"/>
        <cfvo type="percent" val="75" gte="0"/>
      </iconSet>
    </cfRule>
  </conditionalFormatting>
  <dataValidations count="1">
    <dataValidation type="list" allowBlank="1" showInputMessage="1" showErrorMessage="1" sqref="F2:F14">
      <formula1>$M$18:$M$22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8" sqref="I2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2K804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Allan Hubert sur TSE 2K804</cp:lastModifiedBy>
  <dcterms:created xsi:type="dcterms:W3CDTF">2016-08-09T07:27:41Z</dcterms:created>
  <dcterms:modified xsi:type="dcterms:W3CDTF">2016-08-10T07:00:30Z</dcterms:modified>
</cp:coreProperties>
</file>