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ki\Documents\"/>
    </mc:Choice>
  </mc:AlternateContent>
  <bookViews>
    <workbookView xWindow="0" yWindow="0" windowWidth="1536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D3" i="1"/>
  <c r="F3" i="1" s="1"/>
  <c r="D4" i="1"/>
  <c r="F4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H15" i="1" s="1"/>
  <c r="D16" i="1"/>
  <c r="F16" i="1" s="1"/>
  <c r="D17" i="1"/>
  <c r="F17" i="1" s="1"/>
  <c r="H17" i="1" s="1"/>
  <c r="D2" i="1"/>
  <c r="F2" i="1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2" i="1"/>
  <c r="H13" i="1" l="1"/>
  <c r="H9" i="1"/>
  <c r="H7" i="1"/>
  <c r="H5" i="1"/>
  <c r="H3" i="1"/>
  <c r="H11" i="1"/>
  <c r="H16" i="1"/>
  <c r="H14" i="1"/>
  <c r="H12" i="1"/>
  <c r="H10" i="1"/>
  <c r="H8" i="1"/>
  <c r="H6" i="1"/>
  <c r="H4" i="1"/>
  <c r="H2" i="1"/>
  <c r="E17" i="1" a="1"/>
  <c r="E17" i="1" s="1"/>
  <c r="E16" i="1" a="1"/>
  <c r="E16" i="1" s="1"/>
  <c r="E15" i="1" a="1"/>
  <c r="E15" i="1" s="1"/>
  <c r="E14" i="1" a="1"/>
  <c r="E14" i="1" s="1"/>
  <c r="E13" i="1" a="1"/>
  <c r="E13" i="1" s="1"/>
  <c r="E12" i="1" a="1"/>
  <c r="E12" i="1" s="1"/>
  <c r="E11" i="1" a="1"/>
  <c r="E11" i="1" s="1"/>
  <c r="E10" i="1" a="1"/>
  <c r="E10" i="1" s="1"/>
  <c r="E9" i="1" a="1"/>
  <c r="E9" i="1" s="1"/>
  <c r="E8" i="1" a="1"/>
  <c r="E8" i="1" s="1"/>
  <c r="E7" i="1" a="1"/>
  <c r="E7" i="1" s="1"/>
  <c r="E6" i="1" a="1"/>
  <c r="E6" i="1" s="1"/>
  <c r="E5" i="1" a="1"/>
  <c r="E5" i="1" s="1"/>
  <c r="E4" i="1" a="1"/>
  <c r="E4" i="1" s="1"/>
  <c r="E3" i="1" a="1"/>
  <c r="E3" i="1" s="1"/>
  <c r="E2" i="1" a="1"/>
  <c r="E2" i="1" s="1"/>
  <c r="G17" i="1"/>
  <c r="G15" i="1"/>
  <c r="G13" i="1"/>
  <c r="G11" i="1"/>
  <c r="G9" i="1"/>
  <c r="G7" i="1"/>
  <c r="G5" i="1"/>
  <c r="G3" i="1"/>
  <c r="G16" i="1"/>
  <c r="G14" i="1"/>
  <c r="G12" i="1"/>
  <c r="G10" i="1"/>
  <c r="G8" i="1"/>
  <c r="G6" i="1"/>
  <c r="G4" i="1"/>
  <c r="G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tabSelected="1" workbookViewId="0">
      <selection activeCell="J10" sqref="J10"/>
    </sheetView>
  </sheetViews>
  <sheetFormatPr baseColWidth="10" defaultRowHeight="15" x14ac:dyDescent="0.25"/>
  <sheetData>
    <row r="2" spans="1:9" x14ac:dyDescent="0.25">
      <c r="A2" s="1">
        <v>1</v>
      </c>
      <c r="B2" s="1">
        <v>15</v>
      </c>
      <c r="C2" s="2">
        <f>(1/B2)*100</f>
        <v>6.666666666666667</v>
      </c>
      <c r="D2" s="2">
        <f>IFERROR(SMALL($B$2:$B$20,ROWS(2:$2)),"")</f>
        <v>2.2999999999999998</v>
      </c>
      <c r="E2" s="4">
        <f t="array" ref="E2">LARGE(IF($B$2:$B$20=D2,$A$2:$A$20),COUNTIF(D$1:D2,D2))</f>
        <v>3</v>
      </c>
      <c r="F2" s="1">
        <f>IF(D2&lt;=8.9,1,IF(AND(D2&gt;9,D2&lt;=14),2,IF(D2&gt;14,3)))</f>
        <v>1</v>
      </c>
      <c r="G2" s="3">
        <f>SUMPRODUCT(($C$2:$C$20)*($F$2:$F$20=F2))</f>
        <v>11.428571428571429</v>
      </c>
      <c r="H2" s="5">
        <f>SUMPRODUCT(($C$2:$C$20)*($F$2:$F$20=F2))</f>
        <v>11.428571428571429</v>
      </c>
      <c r="I2" s="2">
        <f>C4+C10</f>
        <v>61.996779388083738</v>
      </c>
    </row>
    <row r="3" spans="1:9" x14ac:dyDescent="0.25">
      <c r="A3" s="1">
        <v>2</v>
      </c>
      <c r="B3" s="1">
        <v>21</v>
      </c>
      <c r="C3" s="2">
        <f t="shared" ref="C3:C17" si="0">(1/B3)*100</f>
        <v>4.7619047619047619</v>
      </c>
      <c r="D3" s="2">
        <f>IFERROR(SMALL($B$2:$B$20,ROWS($2:3)),"")</f>
        <v>5.4</v>
      </c>
      <c r="E3" s="4">
        <f t="array" ref="E3">LARGE(IF($B$2:$B$20=D3,$A$2:$A$20),COUNTIF(D$1:D3,D3))</f>
        <v>9</v>
      </c>
      <c r="F3" s="1">
        <f t="shared" ref="F3:F17" si="1">IF(D3&lt;=8.9,1,IF(AND(D3&gt;9,D3&lt;=14),2,IF(D3&gt;14,3)))</f>
        <v>1</v>
      </c>
      <c r="G3" s="3">
        <f>SUMPRODUCT(($C$2:$C$20)*($F$2:$F$20=F3))</f>
        <v>11.428571428571429</v>
      </c>
      <c r="H3" s="5">
        <f t="shared" ref="H3:H17" si="2">SUMPRODUCT(($C$2:$C$20)*($F$2:$F$20=F3))</f>
        <v>11.428571428571429</v>
      </c>
    </row>
    <row r="4" spans="1:9" x14ac:dyDescent="0.25">
      <c r="A4" s="1">
        <v>3</v>
      </c>
      <c r="B4" s="1">
        <v>2.2999999999999998</v>
      </c>
      <c r="C4" s="5">
        <f t="shared" si="0"/>
        <v>43.478260869565219</v>
      </c>
      <c r="D4" s="2">
        <f>IFERROR(SMALL($B$2:$B$20,ROWS($2:4)),"")</f>
        <v>9.1999999999999993</v>
      </c>
      <c r="E4" s="3">
        <f t="array" ref="E4">LARGE(IF($B$2:$B$20=D4,$A$2:$A$20),COUNTIF(D$1:D4,D4))</f>
        <v>10</v>
      </c>
      <c r="F4" s="1">
        <f t="shared" si="1"/>
        <v>2</v>
      </c>
      <c r="G4" s="3">
        <f>SUMPRODUCT(($C$2:$C$20)*($F$2:$F$20=F4))</f>
        <v>43.478260869565219</v>
      </c>
      <c r="H4" s="2">
        <f t="shared" si="2"/>
        <v>43.478260869565219</v>
      </c>
    </row>
    <row r="5" spans="1:9" x14ac:dyDescent="0.25">
      <c r="A5" s="1">
        <v>4</v>
      </c>
      <c r="B5" s="1">
        <v>28</v>
      </c>
      <c r="C5" s="2">
        <f t="shared" si="0"/>
        <v>3.5714285714285712</v>
      </c>
      <c r="D5" s="2">
        <f>IFERROR(SMALL($B$2:$B$20,ROWS($2:5)),"")</f>
        <v>15</v>
      </c>
      <c r="E5" s="3">
        <f t="array" ref="E5">LARGE(IF($B$2:$B$20=D5,$A$2:$A$20),COUNTIF(D$1:D5,D5))</f>
        <v>1</v>
      </c>
      <c r="F5" s="1">
        <f t="shared" si="1"/>
        <v>3</v>
      </c>
      <c r="G5" s="3">
        <f>SUMPRODUCT(($C$2:$C$20)*($F$2:$F$20=F5))</f>
        <v>66.8627477416928</v>
      </c>
      <c r="H5" s="2">
        <f t="shared" si="2"/>
        <v>66.8627477416928</v>
      </c>
    </row>
    <row r="6" spans="1:9" x14ac:dyDescent="0.25">
      <c r="A6" s="1">
        <v>5</v>
      </c>
      <c r="B6" s="1">
        <v>20</v>
      </c>
      <c r="C6" s="2">
        <f t="shared" si="0"/>
        <v>5</v>
      </c>
      <c r="D6" s="2">
        <f>IFERROR(SMALL($B$2:$B$20,ROWS($2:6)),"")</f>
        <v>16</v>
      </c>
      <c r="E6" s="3">
        <f t="array" ref="E6">LARGE(IF($B$2:$B$20=D6,$A$2:$A$20),COUNTIF(D$1:D6,D6))</f>
        <v>7</v>
      </c>
      <c r="F6" s="1">
        <f t="shared" si="1"/>
        <v>3</v>
      </c>
      <c r="G6" s="3">
        <f>SUMPRODUCT(($C$2:$C$20)*($F$2:$F$20=F6))</f>
        <v>66.8627477416928</v>
      </c>
      <c r="H6" s="2">
        <f t="shared" si="2"/>
        <v>66.8627477416928</v>
      </c>
    </row>
    <row r="7" spans="1:9" x14ac:dyDescent="0.25">
      <c r="A7" s="1">
        <v>6</v>
      </c>
      <c r="B7" s="1">
        <v>19</v>
      </c>
      <c r="C7" s="2">
        <f t="shared" si="0"/>
        <v>5.2631578947368416</v>
      </c>
      <c r="D7" s="2">
        <f>IFERROR(SMALL($B$2:$B$20,ROWS($2:7)),"")</f>
        <v>19</v>
      </c>
      <c r="E7" s="3">
        <f t="array" ref="E7">LARGE(IF($B$2:$B$20=D7,$A$2:$A$20),COUNTIF(D$1:D7,D7))</f>
        <v>6</v>
      </c>
      <c r="F7" s="1">
        <f t="shared" si="1"/>
        <v>3</v>
      </c>
      <c r="G7" s="3">
        <f>SUMPRODUCT(($C$2:$C$20)*($F$2:$F$20=F7))</f>
        <v>66.8627477416928</v>
      </c>
      <c r="H7" s="2">
        <f t="shared" si="2"/>
        <v>66.8627477416928</v>
      </c>
    </row>
    <row r="8" spans="1:9" x14ac:dyDescent="0.25">
      <c r="A8" s="1">
        <v>7</v>
      </c>
      <c r="B8" s="1">
        <v>16</v>
      </c>
      <c r="C8" s="2">
        <f t="shared" si="0"/>
        <v>6.25</v>
      </c>
      <c r="D8" s="2">
        <f>IFERROR(SMALL($B$2:$B$20,ROWS($2:8)),"")</f>
        <v>20</v>
      </c>
      <c r="E8" s="3">
        <f t="array" ref="E8">LARGE(IF($B$2:$B$20=D8,$A$2:$A$20),COUNTIF(D$1:D8,D8))</f>
        <v>5</v>
      </c>
      <c r="F8" s="1">
        <f t="shared" si="1"/>
        <v>3</v>
      </c>
      <c r="G8" s="3">
        <f>SUMPRODUCT(($C$2:$C$20)*($F$2:$F$20=F8))</f>
        <v>66.8627477416928</v>
      </c>
      <c r="H8" s="2">
        <f t="shared" si="2"/>
        <v>66.8627477416928</v>
      </c>
    </row>
    <row r="9" spans="1:9" x14ac:dyDescent="0.25">
      <c r="A9" s="1">
        <v>8</v>
      </c>
      <c r="B9" s="1">
        <v>33</v>
      </c>
      <c r="C9" s="2">
        <f t="shared" si="0"/>
        <v>3.0303030303030303</v>
      </c>
      <c r="D9" s="2">
        <f>IFERROR(SMALL($B$2:$B$20,ROWS($2:9)),"")</f>
        <v>21</v>
      </c>
      <c r="E9" s="3">
        <f t="array" ref="E9">LARGE(IF($B$2:$B$20=D9,$A$2:$A$20),COUNTIF(D$1:D9,D9))</f>
        <v>2</v>
      </c>
      <c r="F9" s="1">
        <f t="shared" si="1"/>
        <v>3</v>
      </c>
      <c r="G9" s="3">
        <f>SUMPRODUCT(($C$2:$C$20)*($F$2:$F$20=F9))</f>
        <v>66.8627477416928</v>
      </c>
      <c r="H9" s="2">
        <f t="shared" si="2"/>
        <v>66.8627477416928</v>
      </c>
    </row>
    <row r="10" spans="1:9" x14ac:dyDescent="0.25">
      <c r="A10" s="1">
        <v>9</v>
      </c>
      <c r="B10" s="1">
        <v>5.4</v>
      </c>
      <c r="C10" s="5">
        <f t="shared" si="0"/>
        <v>18.518518518518519</v>
      </c>
      <c r="D10" s="2">
        <f>IFERROR(SMALL($B$2:$B$20,ROWS($2:10)),"")</f>
        <v>23</v>
      </c>
      <c r="E10" s="3">
        <f t="array" ref="E10">LARGE(IF($B$2:$B$20=D10,$A$2:$A$20),COUNTIF(D$1:D10,D10))</f>
        <v>13</v>
      </c>
      <c r="F10" s="1">
        <f t="shared" si="1"/>
        <v>3</v>
      </c>
      <c r="G10" s="3">
        <f>SUMPRODUCT(($C$2:$C$20)*($F$2:$F$20=F10))</f>
        <v>66.8627477416928</v>
      </c>
      <c r="H10" s="2">
        <f t="shared" si="2"/>
        <v>66.8627477416928</v>
      </c>
    </row>
    <row r="11" spans="1:9" x14ac:dyDescent="0.25">
      <c r="A11" s="1">
        <v>10</v>
      </c>
      <c r="B11" s="1">
        <v>9.1999999999999993</v>
      </c>
      <c r="C11" s="2">
        <f t="shared" si="0"/>
        <v>10.869565217391305</v>
      </c>
      <c r="D11" s="2">
        <f>IFERROR(SMALL($B$2:$B$20,ROWS($2:11)),"")</f>
        <v>24</v>
      </c>
      <c r="E11" s="3">
        <f t="array" ref="E11">LARGE(IF($B$2:$B$20=D11,$A$2:$A$20),COUNTIF(D$1:D11,D11))</f>
        <v>14</v>
      </c>
      <c r="F11" s="1">
        <f t="shared" si="1"/>
        <v>3</v>
      </c>
      <c r="G11" s="3">
        <f>SUMPRODUCT(($C$2:$C$20)*($F$2:$F$20=F11))</f>
        <v>66.8627477416928</v>
      </c>
      <c r="H11" s="2">
        <f t="shared" si="2"/>
        <v>66.8627477416928</v>
      </c>
    </row>
    <row r="12" spans="1:9" x14ac:dyDescent="0.25">
      <c r="A12" s="1">
        <v>11</v>
      </c>
      <c r="B12" s="1">
        <v>69</v>
      </c>
      <c r="C12" s="2">
        <f t="shared" si="0"/>
        <v>1.4492753623188406</v>
      </c>
      <c r="D12" s="2">
        <f>IFERROR(SMALL($B$2:$B$20,ROWS($2:12)),"")</f>
        <v>28</v>
      </c>
      <c r="E12" s="3">
        <f t="array" ref="E12">LARGE(IF($B$2:$B$20=D12,$A$2:$A$20),COUNTIF(D$1:D12,D12))</f>
        <v>4</v>
      </c>
      <c r="F12" s="1">
        <f t="shared" si="1"/>
        <v>3</v>
      </c>
      <c r="G12" s="3">
        <f>SUMPRODUCT(($C$2:$C$20)*($F$2:$F$20=F12))</f>
        <v>66.8627477416928</v>
      </c>
      <c r="H12" s="2">
        <f t="shared" si="2"/>
        <v>66.8627477416928</v>
      </c>
    </row>
    <row r="13" spans="1:9" x14ac:dyDescent="0.25">
      <c r="A13" s="1">
        <v>12</v>
      </c>
      <c r="B13" s="1">
        <v>52</v>
      </c>
      <c r="C13" s="2">
        <f t="shared" si="0"/>
        <v>1.9230769230769231</v>
      </c>
      <c r="D13" s="2">
        <f>IFERROR(SMALL($B$2:$B$20,ROWS($2:13)),"")</f>
        <v>33</v>
      </c>
      <c r="E13" s="3">
        <f t="array" ref="E13">LARGE(IF($B$2:$B$20=D13,$A$2:$A$20),COUNTIF(D$1:D13,D13))</f>
        <v>8</v>
      </c>
      <c r="F13" s="1">
        <f t="shared" si="1"/>
        <v>3</v>
      </c>
      <c r="G13" s="3">
        <f>SUMPRODUCT(($C$2:$C$20)*($F$2:$F$20=F13))</f>
        <v>66.8627477416928</v>
      </c>
      <c r="H13" s="2">
        <f t="shared" si="2"/>
        <v>66.8627477416928</v>
      </c>
    </row>
    <row r="14" spans="1:9" x14ac:dyDescent="0.25">
      <c r="A14" s="1">
        <v>13</v>
      </c>
      <c r="B14" s="1">
        <v>23</v>
      </c>
      <c r="C14" s="2">
        <f t="shared" si="0"/>
        <v>4.3478260869565215</v>
      </c>
      <c r="D14" s="2">
        <f>IFERROR(SMALL($B$2:$B$20,ROWS($2:14)),"")</f>
        <v>52</v>
      </c>
      <c r="E14" s="3">
        <f t="array" ref="E14">LARGE(IF($B$2:$B$20=D14,$A$2:$A$20),COUNTIF(D$1:D14,D14))</f>
        <v>12</v>
      </c>
      <c r="F14" s="1">
        <f t="shared" si="1"/>
        <v>3</v>
      </c>
      <c r="G14" s="3">
        <f>SUMPRODUCT(($C$2:$C$20)*($F$2:$F$20=F14))</f>
        <v>66.8627477416928</v>
      </c>
      <c r="H14" s="2">
        <f t="shared" si="2"/>
        <v>66.8627477416928</v>
      </c>
    </row>
    <row r="15" spans="1:9" x14ac:dyDescent="0.25">
      <c r="A15" s="1">
        <v>14</v>
      </c>
      <c r="B15" s="1">
        <v>24</v>
      </c>
      <c r="C15" s="2">
        <f t="shared" si="0"/>
        <v>4.1666666666666661</v>
      </c>
      <c r="D15" s="2">
        <f>IFERROR(SMALL($B$2:$B$20,ROWS($2:15)),"")</f>
        <v>67</v>
      </c>
      <c r="E15" s="3">
        <f t="array" ref="E15">LARGE(IF($B$2:$B$20=D15,$A$2:$A$20),COUNTIF(D$1:D15,D15))</f>
        <v>15</v>
      </c>
      <c r="F15" s="1">
        <f t="shared" si="1"/>
        <v>3</v>
      </c>
      <c r="G15" s="3">
        <f>SUMPRODUCT(($C$2:$C$20)*($F$2:$F$20=F15))</f>
        <v>66.8627477416928</v>
      </c>
      <c r="H15" s="2">
        <f t="shared" si="2"/>
        <v>66.8627477416928</v>
      </c>
    </row>
    <row r="16" spans="1:9" x14ac:dyDescent="0.25">
      <c r="A16" s="1">
        <v>15</v>
      </c>
      <c r="B16" s="1">
        <v>67</v>
      </c>
      <c r="C16" s="2">
        <f t="shared" si="0"/>
        <v>1.4925373134328357</v>
      </c>
      <c r="D16" s="2">
        <f>IFERROR(SMALL($B$2:$B$20,ROWS($2:16)),"")</f>
        <v>69</v>
      </c>
      <c r="E16" s="3">
        <f t="array" ref="E16">LARGE(IF($B$2:$B$20=D16,$A$2:$A$20),COUNTIF(D$1:D16,D16))</f>
        <v>11</v>
      </c>
      <c r="F16" s="1">
        <f t="shared" si="1"/>
        <v>3</v>
      </c>
      <c r="G16" s="3">
        <f>SUMPRODUCT(($C$2:$C$20)*($F$2:$F$20=F16))</f>
        <v>66.8627477416928</v>
      </c>
      <c r="H16" s="2">
        <f t="shared" si="2"/>
        <v>66.8627477416928</v>
      </c>
    </row>
    <row r="17" spans="1:8" x14ac:dyDescent="0.25">
      <c r="A17" s="1">
        <v>16</v>
      </c>
      <c r="B17" s="1">
        <v>102</v>
      </c>
      <c r="C17" s="2">
        <f t="shared" si="0"/>
        <v>0.98039215686274506</v>
      </c>
      <c r="D17" s="2">
        <f>IFERROR(SMALL($B$2:$B$20,ROWS($2:17)),"")</f>
        <v>102</v>
      </c>
      <c r="E17" s="3">
        <f t="array" ref="E17">LARGE(IF($B$2:$B$20=D17,$A$2:$A$20),COUNTIF(D$1:D17,D17))</f>
        <v>16</v>
      </c>
      <c r="F17" s="1">
        <f t="shared" si="1"/>
        <v>3</v>
      </c>
      <c r="G17" s="3">
        <f>SUMPRODUCT(($C$2:$C$20)*($F$2:$F$20=F17))</f>
        <v>66.8627477416928</v>
      </c>
      <c r="H17" s="2">
        <f t="shared" si="2"/>
        <v>66.8627477416928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Claude Denat</cp:lastModifiedBy>
  <dcterms:created xsi:type="dcterms:W3CDTF">2019-09-14T13:17:17Z</dcterms:created>
  <dcterms:modified xsi:type="dcterms:W3CDTF">2019-09-14T16:23:35Z</dcterms:modified>
</cp:coreProperties>
</file>