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Janvier" sheetId="1" r:id="rId1"/>
    <sheet name="Fevrier" sheetId="4" r:id="rId2"/>
    <sheet name="Mars" sheetId="5" r:id="rId3"/>
    <sheet name="Avril" sheetId="6" r:id="rId4"/>
    <sheet name="Mai" sheetId="7" r:id="rId5"/>
    <sheet name="Juin" sheetId="8" r:id="rId6"/>
  </sheets>
  <calcPr calcId="145621"/>
</workbook>
</file>

<file path=xl/calcChain.xml><?xml version="1.0" encoding="utf-8"?>
<calcChain xmlns="http://schemas.openxmlformats.org/spreadsheetml/2006/main">
  <c r="M18" i="8" l="1"/>
  <c r="K18" i="8"/>
  <c r="I18" i="8"/>
  <c r="H18" i="8"/>
  <c r="G18" i="8"/>
  <c r="F18" i="8"/>
  <c r="E18" i="8"/>
  <c r="D18" i="8"/>
  <c r="C18" i="8"/>
  <c r="J17" i="8"/>
  <c r="L17" i="8" s="1"/>
  <c r="J16" i="8"/>
  <c r="L16" i="8" s="1"/>
  <c r="J15" i="8"/>
  <c r="L15" i="8" s="1"/>
  <c r="J14" i="8"/>
  <c r="L14" i="8" s="1"/>
  <c r="J13" i="8"/>
  <c r="L13" i="8" s="1"/>
  <c r="J12" i="8"/>
  <c r="L12" i="8" s="1"/>
  <c r="J11" i="8"/>
  <c r="L11" i="8" s="1"/>
  <c r="J10" i="8"/>
  <c r="L10" i="8" s="1"/>
  <c r="J9" i="8"/>
  <c r="L9" i="8" s="1"/>
  <c r="J8" i="8"/>
  <c r="J18" i="8" s="1"/>
  <c r="J7" i="8"/>
  <c r="L7" i="8" s="1"/>
  <c r="K6" i="8"/>
  <c r="M18" i="7"/>
  <c r="K18" i="7"/>
  <c r="I18" i="7"/>
  <c r="H18" i="7"/>
  <c r="G18" i="7"/>
  <c r="F18" i="7"/>
  <c r="E18" i="7"/>
  <c r="D18" i="7"/>
  <c r="C18" i="7"/>
  <c r="J17" i="7"/>
  <c r="L17" i="7" s="1"/>
  <c r="J16" i="7"/>
  <c r="L16" i="7" s="1"/>
  <c r="J15" i="7"/>
  <c r="L15" i="7" s="1"/>
  <c r="J14" i="7"/>
  <c r="L14" i="7" s="1"/>
  <c r="J13" i="7"/>
  <c r="L13" i="7" s="1"/>
  <c r="J12" i="7"/>
  <c r="L12" i="7" s="1"/>
  <c r="J11" i="7"/>
  <c r="L11" i="7" s="1"/>
  <c r="J10" i="7"/>
  <c r="L10" i="7" s="1"/>
  <c r="J9" i="7"/>
  <c r="L9" i="7" s="1"/>
  <c r="J8" i="7"/>
  <c r="J18" i="7" s="1"/>
  <c r="J7" i="7"/>
  <c r="L7" i="7" s="1"/>
  <c r="K6" i="7"/>
  <c r="M18" i="6"/>
  <c r="K18" i="6"/>
  <c r="I18" i="6"/>
  <c r="H18" i="6"/>
  <c r="G18" i="6"/>
  <c r="F18" i="6"/>
  <c r="E18" i="6"/>
  <c r="D18" i="6"/>
  <c r="C18" i="6"/>
  <c r="J17" i="6"/>
  <c r="L17" i="6" s="1"/>
  <c r="J16" i="6"/>
  <c r="L16" i="6" s="1"/>
  <c r="J15" i="6"/>
  <c r="L15" i="6" s="1"/>
  <c r="J14" i="6"/>
  <c r="L14" i="6" s="1"/>
  <c r="J13" i="6"/>
  <c r="L13" i="6" s="1"/>
  <c r="J12" i="6"/>
  <c r="L12" i="6" s="1"/>
  <c r="J11" i="6"/>
  <c r="L11" i="6" s="1"/>
  <c r="J10" i="6"/>
  <c r="L10" i="6" s="1"/>
  <c r="J9" i="6"/>
  <c r="L9" i="6" s="1"/>
  <c r="J8" i="6"/>
  <c r="J18" i="6" s="1"/>
  <c r="J7" i="6"/>
  <c r="L7" i="6" s="1"/>
  <c r="K6" i="6"/>
  <c r="M18" i="5"/>
  <c r="K18" i="5"/>
  <c r="I18" i="5"/>
  <c r="H18" i="5"/>
  <c r="G18" i="5"/>
  <c r="F18" i="5"/>
  <c r="E18" i="5"/>
  <c r="D18" i="5"/>
  <c r="C18" i="5"/>
  <c r="J17" i="5"/>
  <c r="L17" i="5" s="1"/>
  <c r="J16" i="5"/>
  <c r="L16" i="5" s="1"/>
  <c r="J15" i="5"/>
  <c r="L15" i="5" s="1"/>
  <c r="J14" i="5"/>
  <c r="L14" i="5" s="1"/>
  <c r="J13" i="5"/>
  <c r="L13" i="5" s="1"/>
  <c r="J12" i="5"/>
  <c r="L12" i="5" s="1"/>
  <c r="J11" i="5"/>
  <c r="L11" i="5" s="1"/>
  <c r="J10" i="5"/>
  <c r="L10" i="5" s="1"/>
  <c r="J9" i="5"/>
  <c r="L9" i="5" s="1"/>
  <c r="J8" i="5"/>
  <c r="J18" i="5" s="1"/>
  <c r="J7" i="5"/>
  <c r="L7" i="5" s="1"/>
  <c r="K6" i="5"/>
  <c r="M18" i="4"/>
  <c r="K18" i="4"/>
  <c r="J18" i="4"/>
  <c r="I18" i="4"/>
  <c r="H18" i="4"/>
  <c r="G18" i="4"/>
  <c r="F18" i="4"/>
  <c r="E18" i="4"/>
  <c r="D18" i="4"/>
  <c r="C18" i="4"/>
  <c r="L17" i="4"/>
  <c r="J17" i="4"/>
  <c r="L16" i="4"/>
  <c r="J16" i="4"/>
  <c r="L15" i="4"/>
  <c r="J15" i="4"/>
  <c r="L14" i="4"/>
  <c r="J14" i="4"/>
  <c r="L13" i="4"/>
  <c r="J13" i="4"/>
  <c r="L12" i="4"/>
  <c r="J12" i="4"/>
  <c r="L11" i="4"/>
  <c r="J11" i="4"/>
  <c r="L10" i="4"/>
  <c r="J10" i="4"/>
  <c r="L9" i="4"/>
  <c r="J9" i="4"/>
  <c r="L8" i="4"/>
  <c r="L18" i="4" s="1"/>
  <c r="J8" i="4"/>
  <c r="L7" i="4"/>
  <c r="J7" i="4"/>
  <c r="K6" i="4"/>
  <c r="M18" i="1"/>
  <c r="I18" i="1"/>
  <c r="H18" i="1"/>
  <c r="F18" i="1"/>
  <c r="D18" i="1"/>
  <c r="E18" i="1"/>
  <c r="C18" i="1"/>
  <c r="G18" i="1"/>
  <c r="J17" i="1"/>
  <c r="L17" i="1" s="1"/>
  <c r="J16" i="1"/>
  <c r="L16" i="1" s="1"/>
  <c r="J15" i="1"/>
  <c r="L15" i="1" s="1"/>
  <c r="J14" i="1"/>
  <c r="L14" i="1" s="1"/>
  <c r="J13" i="1"/>
  <c r="L13" i="1" s="1"/>
  <c r="J12" i="1"/>
  <c r="L12" i="1" s="1"/>
  <c r="J11" i="1"/>
  <c r="L11" i="1" s="1"/>
  <c r="J10" i="1"/>
  <c r="L10" i="1" s="1"/>
  <c r="J9" i="1"/>
  <c r="J8" i="1"/>
  <c r="J7" i="1"/>
  <c r="L7" i="1" s="1"/>
  <c r="K6" i="1"/>
  <c r="L8" i="8" l="1"/>
  <c r="L18" i="8" s="1"/>
  <c r="L8" i="7"/>
  <c r="L18" i="7" s="1"/>
  <c r="L8" i="6"/>
  <c r="L18" i="6" s="1"/>
  <c r="L8" i="5"/>
  <c r="L18" i="5" s="1"/>
  <c r="L9" i="1"/>
  <c r="K18" i="1"/>
  <c r="L8" i="1"/>
  <c r="L18" i="1" l="1"/>
  <c r="J18" i="1"/>
</calcChain>
</file>

<file path=xl/sharedStrings.xml><?xml version="1.0" encoding="utf-8"?>
<sst xmlns="http://schemas.openxmlformats.org/spreadsheetml/2006/main" count="246" uniqueCount="36">
  <si>
    <t>ENTREES</t>
  </si>
  <si>
    <t>SORTIES</t>
  </si>
  <si>
    <t xml:space="preserve">   Mois (2)-(1)</t>
  </si>
  <si>
    <t>physique</t>
  </si>
  <si>
    <t>Fabrication</t>
  </si>
  <si>
    <t>Expédition</t>
  </si>
  <si>
    <t>comptable</t>
  </si>
  <si>
    <t>au</t>
  </si>
  <si>
    <t>Gain</t>
  </si>
  <si>
    <t>Perte</t>
  </si>
  <si>
    <t xml:space="preserve"> (+)</t>
  </si>
  <si>
    <t xml:space="preserve"> (-)</t>
  </si>
  <si>
    <t>TOTAL GENERAL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</si>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</sst>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7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Alignment="1">
      <alignment horizontal="left"/>
    </xf>
    <xf numFmtId="0" fontId="1" fillId="0" borderId="0" xfId="0" applyFont="1" applyFill="1" applyBorder="1"/>
    <xf numFmtId="0" fontId="1" fillId="0" borderId="0" xfId="0" applyFont="1" applyFill="1"/>
    <xf numFmtId="14" fontId="1" fillId="0" borderId="0" xfId="0" applyNumberFormat="1" applyFont="1" applyFill="1"/>
    <xf numFmtId="14" fontId="1" fillId="0" borderId="1" xfId="0" applyNumberFormat="1" applyFont="1" applyFill="1" applyBorder="1" applyAlignment="1">
      <alignment horizontal="center"/>
    </xf>
    <xf numFmtId="0" fontId="1" fillId="0" borderId="2" xfId="0" applyFont="1" applyFill="1" applyBorder="1"/>
    <xf numFmtId="0" fontId="1" fillId="0" borderId="3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14" fontId="1" fillId="0" borderId="8" xfId="0" applyNumberFormat="1" applyFont="1" applyFill="1" applyBorder="1" applyAlignment="1">
      <alignment horizontal="center"/>
    </xf>
    <xf numFmtId="14" fontId="1" fillId="0" borderId="2" xfId="0" applyNumberFormat="1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0" xfId="0" applyFont="1" applyFill="1" applyBorder="1"/>
    <xf numFmtId="0" fontId="1" fillId="0" borderId="8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center"/>
    </xf>
    <xf numFmtId="14" fontId="2" fillId="0" borderId="11" xfId="0" applyNumberFormat="1" applyFont="1" applyFill="1" applyBorder="1" applyAlignment="1">
      <alignment horizontal="center"/>
    </xf>
    <xf numFmtId="0" fontId="2" fillId="0" borderId="8" xfId="0" applyNumberFormat="1" applyFont="1" applyFill="1" applyBorder="1" applyAlignment="1" applyProtection="1">
      <alignment horizontal="left"/>
    </xf>
    <xf numFmtId="0" fontId="1" fillId="0" borderId="8" xfId="0" applyNumberFormat="1" applyFont="1" applyFill="1" applyBorder="1" applyAlignment="1" applyProtection="1">
      <alignment horizontal="center"/>
    </xf>
    <xf numFmtId="3" fontId="1" fillId="0" borderId="8" xfId="0" applyNumberFormat="1" applyFont="1" applyFill="1" applyBorder="1" applyAlignment="1" applyProtection="1">
      <alignment horizontal="right"/>
      <protection locked="0"/>
    </xf>
    <xf numFmtId="3" fontId="1" fillId="0" borderId="8" xfId="0" applyNumberFormat="1" applyFont="1" applyFill="1" applyBorder="1" applyAlignment="1">
      <alignment horizontal="right"/>
    </xf>
    <xf numFmtId="0" fontId="2" fillId="0" borderId="8" xfId="0" applyNumberFormat="1" applyFont="1" applyFill="1" applyBorder="1" applyProtection="1"/>
    <xf numFmtId="0" fontId="1" fillId="0" borderId="12" xfId="0" applyFont="1" applyFill="1" applyBorder="1"/>
    <xf numFmtId="3" fontId="1" fillId="0" borderId="12" xfId="0" applyNumberFormat="1" applyFont="1" applyFill="1" applyBorder="1"/>
    <xf numFmtId="0" fontId="1" fillId="0" borderId="13" xfId="0" applyFont="1" applyFill="1" applyBorder="1" applyAlignment="1"/>
    <xf numFmtId="0" fontId="1" fillId="0" borderId="9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N7" sqref="N7"/>
    </sheetView>
  </sheetViews>
  <sheetFormatPr baseColWidth="10" defaultColWidth="9.140625" defaultRowHeight="15" x14ac:dyDescent="0.25"/>
  <cols>
    <col min="1" max="1" width="18" customWidth="1"/>
  </cols>
  <sheetData>
    <row r="1" spans="1:13" x14ac:dyDescent="0.25">
      <c r="A1" s="1"/>
      <c r="B1" s="2"/>
      <c r="C1" s="3"/>
      <c r="D1" s="3"/>
      <c r="E1" s="3"/>
      <c r="F1" s="4"/>
      <c r="G1" s="3"/>
      <c r="H1" s="3"/>
      <c r="I1" s="3"/>
      <c r="J1" s="3"/>
      <c r="K1" s="5"/>
      <c r="L1" s="5"/>
      <c r="M1" s="3"/>
    </row>
    <row r="2" spans="1:13" x14ac:dyDescent="0.25">
      <c r="A2" s="6"/>
      <c r="B2" s="7"/>
      <c r="C2" s="7"/>
      <c r="D2" s="8"/>
      <c r="E2" s="9" t="s">
        <v>0</v>
      </c>
      <c r="F2" s="7"/>
      <c r="G2" s="10"/>
      <c r="H2" s="10" t="s">
        <v>1</v>
      </c>
      <c r="I2" s="11"/>
      <c r="J2" s="7"/>
      <c r="K2" s="7"/>
      <c r="L2" s="9"/>
      <c r="M2" s="7"/>
    </row>
    <row r="3" spans="1:13" x14ac:dyDescent="0.25">
      <c r="A3" s="12"/>
      <c r="B3" s="12"/>
      <c r="C3" s="13" t="s">
        <v>35</v>
      </c>
      <c r="D3" s="14"/>
      <c r="E3" s="15"/>
      <c r="F3" s="15"/>
      <c r="G3" s="12"/>
      <c r="H3" s="12"/>
      <c r="I3" s="12"/>
      <c r="J3" s="13" t="s">
        <v>35</v>
      </c>
      <c r="K3" s="13" t="s">
        <v>35</v>
      </c>
      <c r="L3" s="29" t="s">
        <v>2</v>
      </c>
      <c r="M3" s="30"/>
    </row>
    <row r="4" spans="1:13" x14ac:dyDescent="0.25">
      <c r="A4" s="12"/>
      <c r="B4" s="12"/>
      <c r="C4" s="16" t="s">
        <v>3</v>
      </c>
      <c r="D4" s="16" t="s">
        <v>4</v>
      </c>
      <c r="E4" s="16"/>
      <c r="F4" s="12"/>
      <c r="G4" s="12" t="s">
        <v>5</v>
      </c>
      <c r="H4" s="12"/>
      <c r="I4" s="12"/>
      <c r="J4" s="16" t="s">
        <v>6</v>
      </c>
      <c r="K4" s="16" t="s">
        <v>3</v>
      </c>
      <c r="L4" s="17"/>
      <c r="M4" s="18"/>
    </row>
    <row r="5" spans="1:13" x14ac:dyDescent="0.25">
      <c r="A5" s="12"/>
      <c r="B5" s="12"/>
      <c r="C5" s="16" t="s">
        <v>7</v>
      </c>
      <c r="D5" s="16"/>
      <c r="E5" s="16"/>
      <c r="F5" s="16"/>
      <c r="G5" s="12"/>
      <c r="H5" s="12"/>
      <c r="I5" s="19"/>
      <c r="J5" s="16" t="s">
        <v>7</v>
      </c>
      <c r="K5" s="16" t="s">
        <v>7</v>
      </c>
      <c r="L5" s="16" t="s">
        <v>8</v>
      </c>
      <c r="M5" s="16" t="s">
        <v>9</v>
      </c>
    </row>
    <row r="6" spans="1:13" x14ac:dyDescent="0.25">
      <c r="A6" s="20"/>
      <c r="B6" s="20"/>
      <c r="C6" s="21">
        <v>42370</v>
      </c>
      <c r="D6" s="20"/>
      <c r="E6" s="20"/>
      <c r="F6" s="20"/>
      <c r="G6" s="20"/>
      <c r="H6" s="20"/>
      <c r="I6" s="20"/>
      <c r="J6" s="21">
        <v>42401</v>
      </c>
      <c r="K6" s="21">
        <f>J6</f>
        <v>42401</v>
      </c>
      <c r="L6" s="20" t="s">
        <v>10</v>
      </c>
      <c r="M6" s="20" t="s">
        <v>11</v>
      </c>
    </row>
    <row r="7" spans="1:13" x14ac:dyDescent="0.25">
      <c r="A7" s="22" t="s">
        <v>13</v>
      </c>
      <c r="B7" s="23" t="s">
        <v>24</v>
      </c>
      <c r="C7" s="24"/>
      <c r="D7" s="24">
        <v>2724</v>
      </c>
      <c r="E7" s="24"/>
      <c r="F7" s="24"/>
      <c r="G7" s="24">
        <v>471</v>
      </c>
      <c r="H7" s="24"/>
      <c r="I7" s="24"/>
      <c r="J7" s="25">
        <f>(C7+D7+E7+F7)-(G7+H7+I7)</f>
        <v>2253</v>
      </c>
      <c r="K7" s="24">
        <v>2253</v>
      </c>
      <c r="L7" s="25">
        <f>SUM(K7-J7)</f>
        <v>0</v>
      </c>
      <c r="M7" s="25"/>
    </row>
    <row r="8" spans="1:13" x14ac:dyDescent="0.25">
      <c r="A8" s="22" t="s">
        <v>14</v>
      </c>
      <c r="B8" s="23" t="s">
        <v>25</v>
      </c>
      <c r="C8" s="24">
        <v>4242</v>
      </c>
      <c r="D8" s="24"/>
      <c r="E8" s="24"/>
      <c r="F8" s="24"/>
      <c r="G8" s="24">
        <v>42</v>
      </c>
      <c r="H8" s="24"/>
      <c r="I8" s="24"/>
      <c r="J8" s="25">
        <f t="shared" ref="J8:J17" si="0">(C8+D8+E8+F8)-(G8+H8+I8)</f>
        <v>4200</v>
      </c>
      <c r="K8" s="24">
        <v>4500</v>
      </c>
      <c r="L8" s="25">
        <f t="shared" ref="L8:L17" si="1">SUM(K8-J8)</f>
        <v>300</v>
      </c>
      <c r="M8" s="25"/>
    </row>
    <row r="9" spans="1:13" x14ac:dyDescent="0.25">
      <c r="A9" s="22" t="s">
        <v>15</v>
      </c>
      <c r="B9" s="23" t="s">
        <v>26</v>
      </c>
      <c r="C9" s="24">
        <v>141473</v>
      </c>
      <c r="D9" s="24">
        <v>4171</v>
      </c>
      <c r="E9" s="24"/>
      <c r="F9" s="24"/>
      <c r="G9" s="24">
        <v>41</v>
      </c>
      <c r="H9" s="24"/>
      <c r="I9" s="24"/>
      <c r="J9" s="25">
        <f t="shared" si="0"/>
        <v>145603</v>
      </c>
      <c r="K9" s="24">
        <v>148000</v>
      </c>
      <c r="L9" s="25">
        <f t="shared" si="1"/>
        <v>2397</v>
      </c>
      <c r="M9" s="25"/>
    </row>
    <row r="10" spans="1:13" x14ac:dyDescent="0.25">
      <c r="A10" s="26" t="s">
        <v>16</v>
      </c>
      <c r="B10" s="23" t="s">
        <v>27</v>
      </c>
      <c r="C10" s="24">
        <v>141471</v>
      </c>
      <c r="D10" s="24">
        <v>7242</v>
      </c>
      <c r="E10" s="24">
        <v>4141</v>
      </c>
      <c r="F10" s="24"/>
      <c r="G10" s="24">
        <v>141</v>
      </c>
      <c r="H10" s="24"/>
      <c r="I10" s="24"/>
      <c r="J10" s="25">
        <f t="shared" si="0"/>
        <v>152713</v>
      </c>
      <c r="K10" s="24">
        <v>152713</v>
      </c>
      <c r="L10" s="25">
        <f t="shared" si="1"/>
        <v>0</v>
      </c>
      <c r="M10" s="25"/>
    </row>
    <row r="11" spans="1:13" x14ac:dyDescent="0.25">
      <c r="A11" s="22" t="s">
        <v>17</v>
      </c>
      <c r="B11" s="23" t="s">
        <v>28</v>
      </c>
      <c r="C11" s="24">
        <v>24471</v>
      </c>
      <c r="D11" s="24"/>
      <c r="E11" s="24"/>
      <c r="F11" s="24"/>
      <c r="G11" s="24"/>
      <c r="H11" s="24"/>
      <c r="I11" s="24"/>
      <c r="J11" s="25">
        <f t="shared" si="0"/>
        <v>24471</v>
      </c>
      <c r="K11" s="24">
        <v>24471</v>
      </c>
      <c r="L11" s="25">
        <f t="shared" si="1"/>
        <v>0</v>
      </c>
      <c r="M11" s="25"/>
    </row>
    <row r="12" spans="1:13" x14ac:dyDescent="0.25">
      <c r="A12" s="26" t="s">
        <v>18</v>
      </c>
      <c r="B12" s="23" t="s">
        <v>29</v>
      </c>
      <c r="C12" s="24"/>
      <c r="D12" s="24">
        <v>2424</v>
      </c>
      <c r="E12" s="24"/>
      <c r="F12" s="24"/>
      <c r="G12" s="24">
        <v>472</v>
      </c>
      <c r="H12" s="24"/>
      <c r="I12" s="24"/>
      <c r="J12" s="25">
        <f t="shared" si="0"/>
        <v>1952</v>
      </c>
      <c r="K12" s="24">
        <v>1952</v>
      </c>
      <c r="L12" s="25">
        <f t="shared" si="1"/>
        <v>0</v>
      </c>
      <c r="M12" s="25"/>
    </row>
    <row r="13" spans="1:13" x14ac:dyDescent="0.25">
      <c r="A13" s="26" t="s">
        <v>19</v>
      </c>
      <c r="B13" s="23" t="s">
        <v>30</v>
      </c>
      <c r="C13" s="24">
        <v>241</v>
      </c>
      <c r="D13" s="24">
        <v>124</v>
      </c>
      <c r="E13" s="24"/>
      <c r="F13" s="24"/>
      <c r="G13" s="24">
        <v>14</v>
      </c>
      <c r="H13" s="24"/>
      <c r="I13" s="24"/>
      <c r="J13" s="25">
        <f t="shared" si="0"/>
        <v>351</v>
      </c>
      <c r="K13" s="24">
        <v>351</v>
      </c>
      <c r="L13" s="25">
        <f t="shared" si="1"/>
        <v>0</v>
      </c>
      <c r="M13" s="25"/>
    </row>
    <row r="14" spans="1:13" x14ac:dyDescent="0.25">
      <c r="A14" s="26" t="s">
        <v>20</v>
      </c>
      <c r="B14" s="23" t="s">
        <v>31</v>
      </c>
      <c r="C14" s="24">
        <v>471</v>
      </c>
      <c r="D14" s="24">
        <v>147</v>
      </c>
      <c r="E14" s="24"/>
      <c r="F14" s="24"/>
      <c r="G14" s="24">
        <v>421</v>
      </c>
      <c r="H14" s="24"/>
      <c r="I14" s="24"/>
      <c r="J14" s="25">
        <f t="shared" si="0"/>
        <v>197</v>
      </c>
      <c r="K14" s="24">
        <v>197</v>
      </c>
      <c r="L14" s="25">
        <f t="shared" si="1"/>
        <v>0</v>
      </c>
      <c r="M14" s="25"/>
    </row>
    <row r="15" spans="1:13" x14ac:dyDescent="0.25">
      <c r="A15" s="22" t="s">
        <v>21</v>
      </c>
      <c r="B15" s="23" t="s">
        <v>32</v>
      </c>
      <c r="C15" s="24">
        <v>1742</v>
      </c>
      <c r="D15" s="24">
        <v>174471</v>
      </c>
      <c r="E15" s="24"/>
      <c r="F15" s="24"/>
      <c r="G15" s="24">
        <v>2</v>
      </c>
      <c r="H15" s="24"/>
      <c r="I15" s="24"/>
      <c r="J15" s="25">
        <f t="shared" si="0"/>
        <v>176211</v>
      </c>
      <c r="K15" s="24">
        <v>176211</v>
      </c>
      <c r="L15" s="25">
        <f t="shared" si="1"/>
        <v>0</v>
      </c>
      <c r="M15" s="25"/>
    </row>
    <row r="16" spans="1:13" x14ac:dyDescent="0.25">
      <c r="A16" s="22" t="s">
        <v>22</v>
      </c>
      <c r="B16" s="23" t="s">
        <v>33</v>
      </c>
      <c r="C16" s="24">
        <v>247</v>
      </c>
      <c r="D16" s="24">
        <v>41472</v>
      </c>
      <c r="E16" s="24"/>
      <c r="F16" s="24"/>
      <c r="G16" s="24">
        <v>14521</v>
      </c>
      <c r="H16" s="24"/>
      <c r="I16" s="24"/>
      <c r="J16" s="25">
        <f t="shared" si="0"/>
        <v>27198</v>
      </c>
      <c r="K16" s="24">
        <v>27198</v>
      </c>
      <c r="L16" s="25">
        <f t="shared" si="1"/>
        <v>0</v>
      </c>
      <c r="M16" s="25"/>
    </row>
    <row r="17" spans="1:13" x14ac:dyDescent="0.25">
      <c r="A17" s="22" t="s">
        <v>23</v>
      </c>
      <c r="B17" s="23" t="s">
        <v>34</v>
      </c>
      <c r="C17" s="24"/>
      <c r="D17" s="24">
        <v>4241</v>
      </c>
      <c r="E17" s="24"/>
      <c r="F17" s="24"/>
      <c r="G17" s="24"/>
      <c r="H17" s="24"/>
      <c r="I17" s="24"/>
      <c r="J17" s="25">
        <f t="shared" si="0"/>
        <v>4241</v>
      </c>
      <c r="K17" s="24">
        <v>4241</v>
      </c>
      <c r="L17" s="25">
        <f t="shared" si="1"/>
        <v>0</v>
      </c>
      <c r="M17" s="25"/>
    </row>
    <row r="18" spans="1:13" x14ac:dyDescent="0.25">
      <c r="A18" s="27" t="s">
        <v>12</v>
      </c>
      <c r="B18" s="27"/>
      <c r="C18" s="28">
        <f>SUM(C8:C17)</f>
        <v>314358</v>
      </c>
      <c r="D18" s="28">
        <f>SUM(D7:D17)</f>
        <v>237016</v>
      </c>
      <c r="E18" s="28">
        <f>SUM(E8:E17)</f>
        <v>4141</v>
      </c>
      <c r="F18" s="28">
        <f>SUM(F8:F17)</f>
        <v>0</v>
      </c>
      <c r="G18" s="28">
        <f>SUM(G8:G17)</f>
        <v>15654</v>
      </c>
      <c r="H18" s="28">
        <f>SUM(H8:H17)</f>
        <v>0</v>
      </c>
      <c r="I18" s="28">
        <f>SUM(I8:I17)</f>
        <v>0</v>
      </c>
      <c r="J18" s="28">
        <f>SUM(J8:J17)</f>
        <v>537137</v>
      </c>
      <c r="K18" s="28">
        <f>SUM(K8:K17)</f>
        <v>539834</v>
      </c>
      <c r="L18" s="28">
        <f>SUM(L8:L17)</f>
        <v>2697</v>
      </c>
      <c r="M18" s="28">
        <f>SUM(M8:M17)</f>
        <v>0</v>
      </c>
    </row>
  </sheetData>
  <mergeCells count="1">
    <mergeCell ref="K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K6" sqref="K6"/>
    </sheetView>
  </sheetViews>
  <sheetFormatPr baseColWidth="10" defaultColWidth="9.140625" defaultRowHeight="15" x14ac:dyDescent="0.25"/>
  <cols>
    <col min="1" max="1" width="18" customWidth="1"/>
  </cols>
  <sheetData>
    <row r="1" spans="1:13" x14ac:dyDescent="0.25">
      <c r="A1" s="1"/>
      <c r="B1" s="2"/>
      <c r="C1" s="3"/>
      <c r="D1" s="3"/>
      <c r="E1" s="3"/>
      <c r="F1" s="4"/>
      <c r="G1" s="3"/>
      <c r="H1" s="3"/>
      <c r="I1" s="3"/>
      <c r="J1" s="3"/>
      <c r="K1" s="5"/>
      <c r="L1" s="5"/>
      <c r="M1" s="3"/>
    </row>
    <row r="2" spans="1:13" x14ac:dyDescent="0.25">
      <c r="A2" s="6"/>
      <c r="B2" s="7"/>
      <c r="C2" s="7"/>
      <c r="D2" s="8"/>
      <c r="E2" s="9" t="s">
        <v>0</v>
      </c>
      <c r="F2" s="7"/>
      <c r="G2" s="10"/>
      <c r="H2" s="10" t="s">
        <v>1</v>
      </c>
      <c r="I2" s="11"/>
      <c r="J2" s="7"/>
      <c r="K2" s="7"/>
      <c r="L2" s="9"/>
      <c r="M2" s="7"/>
    </row>
    <row r="3" spans="1:13" x14ac:dyDescent="0.25">
      <c r="A3" s="12"/>
      <c r="B3" s="12"/>
      <c r="C3" s="13" t="s">
        <v>35</v>
      </c>
      <c r="D3" s="14"/>
      <c r="E3" s="15"/>
      <c r="F3" s="15"/>
      <c r="G3" s="12"/>
      <c r="H3" s="12"/>
      <c r="I3" s="12"/>
      <c r="J3" s="13" t="s">
        <v>35</v>
      </c>
      <c r="K3" s="13" t="s">
        <v>35</v>
      </c>
      <c r="L3" s="29" t="s">
        <v>2</v>
      </c>
      <c r="M3" s="30"/>
    </row>
    <row r="4" spans="1:13" x14ac:dyDescent="0.25">
      <c r="A4" s="12"/>
      <c r="B4" s="12"/>
      <c r="C4" s="16" t="s">
        <v>3</v>
      </c>
      <c r="D4" s="16" t="s">
        <v>4</v>
      </c>
      <c r="E4" s="16"/>
      <c r="F4" s="12"/>
      <c r="G4" s="12" t="s">
        <v>5</v>
      </c>
      <c r="H4" s="12"/>
      <c r="I4" s="12"/>
      <c r="J4" s="16" t="s">
        <v>6</v>
      </c>
      <c r="K4" s="16" t="s">
        <v>3</v>
      </c>
      <c r="L4" s="17"/>
      <c r="M4" s="18"/>
    </row>
    <row r="5" spans="1:13" x14ac:dyDescent="0.25">
      <c r="A5" s="12"/>
      <c r="B5" s="12"/>
      <c r="C5" s="16" t="s">
        <v>7</v>
      </c>
      <c r="D5" s="16"/>
      <c r="E5" s="16"/>
      <c r="F5" s="16"/>
      <c r="G5" s="12"/>
      <c r="H5" s="12"/>
      <c r="I5" s="19"/>
      <c r="J5" s="16" t="s">
        <v>7</v>
      </c>
      <c r="K5" s="16" t="s">
        <v>7</v>
      </c>
      <c r="L5" s="16" t="s">
        <v>8</v>
      </c>
      <c r="M5" s="16" t="s">
        <v>9</v>
      </c>
    </row>
    <row r="6" spans="1:13" x14ac:dyDescent="0.25">
      <c r="A6" s="20"/>
      <c r="B6" s="20"/>
      <c r="C6" s="21">
        <v>42401</v>
      </c>
      <c r="D6" s="20"/>
      <c r="E6" s="20"/>
      <c r="F6" s="20"/>
      <c r="G6" s="20"/>
      <c r="H6" s="20"/>
      <c r="I6" s="20"/>
      <c r="J6" s="21">
        <v>42430</v>
      </c>
      <c r="K6" s="21">
        <f>J6</f>
        <v>42430</v>
      </c>
      <c r="L6" s="20" t="s">
        <v>10</v>
      </c>
      <c r="M6" s="20" t="s">
        <v>11</v>
      </c>
    </row>
    <row r="7" spans="1:13" x14ac:dyDescent="0.25">
      <c r="A7" s="22" t="s">
        <v>13</v>
      </c>
      <c r="B7" s="23" t="s">
        <v>24</v>
      </c>
      <c r="C7" s="24"/>
      <c r="D7" s="24">
        <v>2724</v>
      </c>
      <c r="E7" s="24"/>
      <c r="F7" s="24"/>
      <c r="G7" s="24">
        <v>471</v>
      </c>
      <c r="H7" s="24"/>
      <c r="I7" s="24"/>
      <c r="J7" s="25">
        <f>(C7+D7+E7+F7)-(G7+H7+I7)</f>
        <v>2253</v>
      </c>
      <c r="K7" s="24">
        <v>2253</v>
      </c>
      <c r="L7" s="25">
        <f>SUM(K7-J7)</f>
        <v>0</v>
      </c>
      <c r="M7" s="25"/>
    </row>
    <row r="8" spans="1:13" x14ac:dyDescent="0.25">
      <c r="A8" s="22" t="s">
        <v>14</v>
      </c>
      <c r="B8" s="23" t="s">
        <v>25</v>
      </c>
      <c r="C8" s="24">
        <v>4242</v>
      </c>
      <c r="D8" s="24"/>
      <c r="E8" s="24"/>
      <c r="F8" s="24"/>
      <c r="G8" s="24">
        <v>42</v>
      </c>
      <c r="H8" s="24"/>
      <c r="I8" s="24"/>
      <c r="J8" s="25">
        <f t="shared" ref="J8:J17" si="0">(C8+D8+E8+F8)-(G8+H8+I8)</f>
        <v>4200</v>
      </c>
      <c r="K8" s="24">
        <v>4500</v>
      </c>
      <c r="L8" s="25">
        <f t="shared" ref="L8:L17" si="1">SUM(K8-J8)</f>
        <v>300</v>
      </c>
      <c r="M8" s="25"/>
    </row>
    <row r="9" spans="1:13" x14ac:dyDescent="0.25">
      <c r="A9" s="22" t="s">
        <v>15</v>
      </c>
      <c r="B9" s="23" t="s">
        <v>26</v>
      </c>
      <c r="C9" s="24">
        <v>141473</v>
      </c>
      <c r="D9" s="24">
        <v>4171</v>
      </c>
      <c r="E9" s="24"/>
      <c r="F9" s="24"/>
      <c r="G9" s="24">
        <v>41</v>
      </c>
      <c r="H9" s="24"/>
      <c r="I9" s="24"/>
      <c r="J9" s="25">
        <f t="shared" si="0"/>
        <v>145603</v>
      </c>
      <c r="K9" s="24">
        <v>148000</v>
      </c>
      <c r="L9" s="25">
        <f t="shared" si="1"/>
        <v>2397</v>
      </c>
      <c r="M9" s="25"/>
    </row>
    <row r="10" spans="1:13" x14ac:dyDescent="0.25">
      <c r="A10" s="26" t="s">
        <v>16</v>
      </c>
      <c r="B10" s="23" t="s">
        <v>27</v>
      </c>
      <c r="C10" s="24">
        <v>141471</v>
      </c>
      <c r="D10" s="24">
        <v>7242</v>
      </c>
      <c r="E10" s="24">
        <v>4141</v>
      </c>
      <c r="F10" s="24"/>
      <c r="G10" s="24">
        <v>141</v>
      </c>
      <c r="H10" s="24"/>
      <c r="I10" s="24"/>
      <c r="J10" s="25">
        <f t="shared" si="0"/>
        <v>152713</v>
      </c>
      <c r="K10" s="24">
        <v>152713</v>
      </c>
      <c r="L10" s="25">
        <f t="shared" si="1"/>
        <v>0</v>
      </c>
      <c r="M10" s="25"/>
    </row>
    <row r="11" spans="1:13" x14ac:dyDescent="0.25">
      <c r="A11" s="22" t="s">
        <v>17</v>
      </c>
      <c r="B11" s="23" t="s">
        <v>28</v>
      </c>
      <c r="C11" s="24">
        <v>24471</v>
      </c>
      <c r="D11" s="24"/>
      <c r="E11" s="24"/>
      <c r="F11" s="24"/>
      <c r="G11" s="24"/>
      <c r="H11" s="24"/>
      <c r="I11" s="24"/>
      <c r="J11" s="25">
        <f t="shared" si="0"/>
        <v>24471</v>
      </c>
      <c r="K11" s="24">
        <v>24471</v>
      </c>
      <c r="L11" s="25">
        <f t="shared" si="1"/>
        <v>0</v>
      </c>
      <c r="M11" s="25"/>
    </row>
    <row r="12" spans="1:13" x14ac:dyDescent="0.25">
      <c r="A12" s="26" t="s">
        <v>18</v>
      </c>
      <c r="B12" s="23" t="s">
        <v>29</v>
      </c>
      <c r="C12" s="24"/>
      <c r="D12" s="24">
        <v>2424</v>
      </c>
      <c r="E12" s="24"/>
      <c r="F12" s="24"/>
      <c r="G12" s="24">
        <v>472</v>
      </c>
      <c r="H12" s="24"/>
      <c r="I12" s="24"/>
      <c r="J12" s="25">
        <f t="shared" si="0"/>
        <v>1952</v>
      </c>
      <c r="K12" s="24">
        <v>1952</v>
      </c>
      <c r="L12" s="25">
        <f t="shared" si="1"/>
        <v>0</v>
      </c>
      <c r="M12" s="25"/>
    </row>
    <row r="13" spans="1:13" x14ac:dyDescent="0.25">
      <c r="A13" s="26" t="s">
        <v>19</v>
      </c>
      <c r="B13" s="23" t="s">
        <v>30</v>
      </c>
      <c r="C13" s="24">
        <v>241</v>
      </c>
      <c r="D13" s="24">
        <v>124</v>
      </c>
      <c r="E13" s="24"/>
      <c r="F13" s="24"/>
      <c r="G13" s="24">
        <v>14</v>
      </c>
      <c r="H13" s="24"/>
      <c r="I13" s="24"/>
      <c r="J13" s="25">
        <f t="shared" si="0"/>
        <v>351</v>
      </c>
      <c r="K13" s="24">
        <v>351</v>
      </c>
      <c r="L13" s="25">
        <f t="shared" si="1"/>
        <v>0</v>
      </c>
      <c r="M13" s="25"/>
    </row>
    <row r="14" spans="1:13" x14ac:dyDescent="0.25">
      <c r="A14" s="26" t="s">
        <v>20</v>
      </c>
      <c r="B14" s="23" t="s">
        <v>31</v>
      </c>
      <c r="C14" s="24">
        <v>471</v>
      </c>
      <c r="D14" s="24">
        <v>147</v>
      </c>
      <c r="E14" s="24"/>
      <c r="F14" s="24"/>
      <c r="G14" s="24">
        <v>421</v>
      </c>
      <c r="H14" s="24"/>
      <c r="I14" s="24"/>
      <c r="J14" s="25">
        <f t="shared" si="0"/>
        <v>197</v>
      </c>
      <c r="K14" s="24">
        <v>197</v>
      </c>
      <c r="L14" s="25">
        <f t="shared" si="1"/>
        <v>0</v>
      </c>
      <c r="M14" s="25"/>
    </row>
    <row r="15" spans="1:13" x14ac:dyDescent="0.25">
      <c r="A15" s="22" t="s">
        <v>21</v>
      </c>
      <c r="B15" s="23" t="s">
        <v>32</v>
      </c>
      <c r="C15" s="24">
        <v>1742</v>
      </c>
      <c r="D15" s="24">
        <v>174471</v>
      </c>
      <c r="E15" s="24"/>
      <c r="F15" s="24"/>
      <c r="G15" s="24">
        <v>2</v>
      </c>
      <c r="H15" s="24"/>
      <c r="I15" s="24"/>
      <c r="J15" s="25">
        <f t="shared" si="0"/>
        <v>176211</v>
      </c>
      <c r="K15" s="24">
        <v>176211</v>
      </c>
      <c r="L15" s="25">
        <f t="shared" si="1"/>
        <v>0</v>
      </c>
      <c r="M15" s="25"/>
    </row>
    <row r="16" spans="1:13" x14ac:dyDescent="0.25">
      <c r="A16" s="22" t="s">
        <v>22</v>
      </c>
      <c r="B16" s="23" t="s">
        <v>33</v>
      </c>
      <c r="C16" s="24">
        <v>247</v>
      </c>
      <c r="D16" s="24">
        <v>41472</v>
      </c>
      <c r="E16" s="24"/>
      <c r="F16" s="24"/>
      <c r="G16" s="24">
        <v>14521</v>
      </c>
      <c r="H16" s="24"/>
      <c r="I16" s="24"/>
      <c r="J16" s="25">
        <f t="shared" si="0"/>
        <v>27198</v>
      </c>
      <c r="K16" s="24">
        <v>27198</v>
      </c>
      <c r="L16" s="25">
        <f t="shared" si="1"/>
        <v>0</v>
      </c>
      <c r="M16" s="25"/>
    </row>
    <row r="17" spans="1:13" x14ac:dyDescent="0.25">
      <c r="A17" s="22" t="s">
        <v>23</v>
      </c>
      <c r="B17" s="23" t="s">
        <v>34</v>
      </c>
      <c r="C17" s="24"/>
      <c r="D17" s="24">
        <v>4241</v>
      </c>
      <c r="E17" s="24"/>
      <c r="F17" s="24"/>
      <c r="G17" s="24"/>
      <c r="H17" s="24"/>
      <c r="I17" s="24"/>
      <c r="J17" s="25">
        <f t="shared" si="0"/>
        <v>4241</v>
      </c>
      <c r="K17" s="24">
        <v>4241</v>
      </c>
      <c r="L17" s="25">
        <f t="shared" si="1"/>
        <v>0</v>
      </c>
      <c r="M17" s="25"/>
    </row>
    <row r="18" spans="1:13" x14ac:dyDescent="0.25">
      <c r="A18" s="27" t="s">
        <v>12</v>
      </c>
      <c r="B18" s="27"/>
      <c r="C18" s="28">
        <f>SUM(C8:C17)</f>
        <v>314358</v>
      </c>
      <c r="D18" s="28">
        <f>SUM(D7:D17)</f>
        <v>237016</v>
      </c>
      <c r="E18" s="28">
        <f>SUM(E8:E17)</f>
        <v>4141</v>
      </c>
      <c r="F18" s="28">
        <f>SUM(F8:F17)</f>
        <v>0</v>
      </c>
      <c r="G18" s="28">
        <f>SUM(G8:G17)</f>
        <v>15654</v>
      </c>
      <c r="H18" s="28">
        <f>SUM(H8:H17)</f>
        <v>0</v>
      </c>
      <c r="I18" s="28">
        <f>SUM(I8:I17)</f>
        <v>0</v>
      </c>
      <c r="J18" s="28">
        <f>SUM(J8:J17)</f>
        <v>537137</v>
      </c>
      <c r="K18" s="28">
        <f>SUM(K8:K17)</f>
        <v>539834</v>
      </c>
      <c r="L18" s="28">
        <f>SUM(L8:L17)</f>
        <v>2697</v>
      </c>
      <c r="M18" s="28">
        <f>SUM(M8:M17)</f>
        <v>0</v>
      </c>
    </row>
  </sheetData>
  <mergeCells count="1">
    <mergeCell ref="K1:L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I6" sqref="I6"/>
    </sheetView>
  </sheetViews>
  <sheetFormatPr baseColWidth="10" defaultColWidth="9.140625" defaultRowHeight="15" x14ac:dyDescent="0.25"/>
  <cols>
    <col min="1" max="1" width="18" customWidth="1"/>
  </cols>
  <sheetData>
    <row r="1" spans="1:13" x14ac:dyDescent="0.25">
      <c r="A1" s="1"/>
      <c r="B1" s="2"/>
      <c r="C1" s="3"/>
      <c r="D1" s="3"/>
      <c r="E1" s="3"/>
      <c r="F1" s="4"/>
      <c r="G1" s="3"/>
      <c r="H1" s="3"/>
      <c r="I1" s="3"/>
      <c r="J1" s="3"/>
      <c r="K1" s="5"/>
      <c r="L1" s="5"/>
      <c r="M1" s="3"/>
    </row>
    <row r="2" spans="1:13" x14ac:dyDescent="0.25">
      <c r="A2" s="6"/>
      <c r="B2" s="7"/>
      <c r="C2" s="7"/>
      <c r="D2" s="8"/>
      <c r="E2" s="9" t="s">
        <v>0</v>
      </c>
      <c r="F2" s="7"/>
      <c r="G2" s="10"/>
      <c r="H2" s="10" t="s">
        <v>1</v>
      </c>
      <c r="I2" s="11"/>
      <c r="J2" s="7"/>
      <c r="K2" s="7"/>
      <c r="L2" s="9"/>
      <c r="M2" s="7"/>
    </row>
    <row r="3" spans="1:13" x14ac:dyDescent="0.25">
      <c r="A3" s="12"/>
      <c r="B3" s="12"/>
      <c r="C3" s="13" t="s">
        <v>35</v>
      </c>
      <c r="D3" s="14"/>
      <c r="E3" s="15"/>
      <c r="F3" s="15"/>
      <c r="G3" s="12"/>
      <c r="H3" s="12"/>
      <c r="I3" s="12"/>
      <c r="J3" s="13" t="s">
        <v>35</v>
      </c>
      <c r="K3" s="13" t="s">
        <v>35</v>
      </c>
      <c r="L3" s="29" t="s">
        <v>2</v>
      </c>
      <c r="M3" s="30"/>
    </row>
    <row r="4" spans="1:13" x14ac:dyDescent="0.25">
      <c r="A4" s="12"/>
      <c r="B4" s="12"/>
      <c r="C4" s="16" t="s">
        <v>3</v>
      </c>
      <c r="D4" s="16" t="s">
        <v>4</v>
      </c>
      <c r="E4" s="16"/>
      <c r="F4" s="12"/>
      <c r="G4" s="12" t="s">
        <v>5</v>
      </c>
      <c r="H4" s="12"/>
      <c r="I4" s="12"/>
      <c r="J4" s="16" t="s">
        <v>6</v>
      </c>
      <c r="K4" s="16" t="s">
        <v>3</v>
      </c>
      <c r="L4" s="17"/>
      <c r="M4" s="18"/>
    </row>
    <row r="5" spans="1:13" x14ac:dyDescent="0.25">
      <c r="A5" s="12"/>
      <c r="B5" s="12"/>
      <c r="C5" s="16" t="s">
        <v>7</v>
      </c>
      <c r="D5" s="16"/>
      <c r="E5" s="16"/>
      <c r="F5" s="16"/>
      <c r="G5" s="12"/>
      <c r="H5" s="12"/>
      <c r="I5" s="19"/>
      <c r="J5" s="16" t="s">
        <v>7</v>
      </c>
      <c r="K5" s="16" t="s">
        <v>7</v>
      </c>
      <c r="L5" s="16" t="s">
        <v>8</v>
      </c>
      <c r="M5" s="16" t="s">
        <v>9</v>
      </c>
    </row>
    <row r="6" spans="1:13" x14ac:dyDescent="0.25">
      <c r="A6" s="20"/>
      <c r="B6" s="20"/>
      <c r="C6" s="21">
        <v>42430</v>
      </c>
      <c r="D6" s="20"/>
      <c r="E6" s="20"/>
      <c r="F6" s="20"/>
      <c r="G6" s="20"/>
      <c r="H6" s="20"/>
      <c r="I6" s="20"/>
      <c r="J6" s="21">
        <v>42461</v>
      </c>
      <c r="K6" s="21">
        <f>J6</f>
        <v>42461</v>
      </c>
      <c r="L6" s="20" t="s">
        <v>10</v>
      </c>
      <c r="M6" s="20" t="s">
        <v>11</v>
      </c>
    </row>
    <row r="7" spans="1:13" x14ac:dyDescent="0.25">
      <c r="A7" s="22" t="s">
        <v>13</v>
      </c>
      <c r="B7" s="23" t="s">
        <v>24</v>
      </c>
      <c r="C7" s="24"/>
      <c r="D7" s="24">
        <v>2724</v>
      </c>
      <c r="E7" s="24"/>
      <c r="F7" s="24"/>
      <c r="G7" s="24">
        <v>471</v>
      </c>
      <c r="H7" s="24"/>
      <c r="I7" s="24"/>
      <c r="J7" s="25">
        <f>(C7+D7+E7+F7)-(G7+H7+I7)</f>
        <v>2253</v>
      </c>
      <c r="K7" s="24">
        <v>2253</v>
      </c>
      <c r="L7" s="25">
        <f>SUM(K7-J7)</f>
        <v>0</v>
      </c>
      <c r="M7" s="25"/>
    </row>
    <row r="8" spans="1:13" x14ac:dyDescent="0.25">
      <c r="A8" s="22" t="s">
        <v>14</v>
      </c>
      <c r="B8" s="23" t="s">
        <v>25</v>
      </c>
      <c r="C8" s="24">
        <v>4242</v>
      </c>
      <c r="D8" s="24"/>
      <c r="E8" s="24"/>
      <c r="F8" s="24"/>
      <c r="G8" s="24">
        <v>42</v>
      </c>
      <c r="H8" s="24"/>
      <c r="I8" s="24"/>
      <c r="J8" s="25">
        <f t="shared" ref="J8:J17" si="0">(C8+D8+E8+F8)-(G8+H8+I8)</f>
        <v>4200</v>
      </c>
      <c r="K8" s="24">
        <v>4500</v>
      </c>
      <c r="L8" s="25">
        <f t="shared" ref="L8:L17" si="1">SUM(K8-J8)</f>
        <v>300</v>
      </c>
      <c r="M8" s="25"/>
    </row>
    <row r="9" spans="1:13" x14ac:dyDescent="0.25">
      <c r="A9" s="22" t="s">
        <v>15</v>
      </c>
      <c r="B9" s="23" t="s">
        <v>26</v>
      </c>
      <c r="C9" s="24">
        <v>141473</v>
      </c>
      <c r="D9" s="24">
        <v>4171</v>
      </c>
      <c r="E9" s="24"/>
      <c r="F9" s="24"/>
      <c r="G9" s="24">
        <v>41</v>
      </c>
      <c r="H9" s="24"/>
      <c r="I9" s="24"/>
      <c r="J9" s="25">
        <f t="shared" si="0"/>
        <v>145603</v>
      </c>
      <c r="K9" s="24">
        <v>148000</v>
      </c>
      <c r="L9" s="25">
        <f t="shared" si="1"/>
        <v>2397</v>
      </c>
      <c r="M9" s="25"/>
    </row>
    <row r="10" spans="1:13" x14ac:dyDescent="0.25">
      <c r="A10" s="26" t="s">
        <v>16</v>
      </c>
      <c r="B10" s="23" t="s">
        <v>27</v>
      </c>
      <c r="C10" s="24">
        <v>141471</v>
      </c>
      <c r="D10" s="24">
        <v>7242</v>
      </c>
      <c r="E10" s="24">
        <v>4141</v>
      </c>
      <c r="F10" s="24"/>
      <c r="G10" s="24">
        <v>141</v>
      </c>
      <c r="H10" s="24"/>
      <c r="I10" s="24"/>
      <c r="J10" s="25">
        <f t="shared" si="0"/>
        <v>152713</v>
      </c>
      <c r="K10" s="24">
        <v>152713</v>
      </c>
      <c r="L10" s="25">
        <f t="shared" si="1"/>
        <v>0</v>
      </c>
      <c r="M10" s="25"/>
    </row>
    <row r="11" spans="1:13" x14ac:dyDescent="0.25">
      <c r="A11" s="22" t="s">
        <v>17</v>
      </c>
      <c r="B11" s="23" t="s">
        <v>28</v>
      </c>
      <c r="C11" s="24">
        <v>24471</v>
      </c>
      <c r="D11" s="24"/>
      <c r="E11" s="24"/>
      <c r="F11" s="24"/>
      <c r="G11" s="24"/>
      <c r="H11" s="24"/>
      <c r="I11" s="24"/>
      <c r="J11" s="25">
        <f t="shared" si="0"/>
        <v>24471</v>
      </c>
      <c r="K11" s="24">
        <v>24471</v>
      </c>
      <c r="L11" s="25">
        <f t="shared" si="1"/>
        <v>0</v>
      </c>
      <c r="M11" s="25"/>
    </row>
    <row r="12" spans="1:13" x14ac:dyDescent="0.25">
      <c r="A12" s="26" t="s">
        <v>18</v>
      </c>
      <c r="B12" s="23" t="s">
        <v>29</v>
      </c>
      <c r="C12" s="24"/>
      <c r="D12" s="24">
        <v>2424</v>
      </c>
      <c r="E12" s="24"/>
      <c r="F12" s="24"/>
      <c r="G12" s="24">
        <v>472</v>
      </c>
      <c r="H12" s="24"/>
      <c r="I12" s="24"/>
      <c r="J12" s="25">
        <f t="shared" si="0"/>
        <v>1952</v>
      </c>
      <c r="K12" s="24">
        <v>1952</v>
      </c>
      <c r="L12" s="25">
        <f t="shared" si="1"/>
        <v>0</v>
      </c>
      <c r="M12" s="25"/>
    </row>
    <row r="13" spans="1:13" x14ac:dyDescent="0.25">
      <c r="A13" s="26" t="s">
        <v>19</v>
      </c>
      <c r="B13" s="23" t="s">
        <v>30</v>
      </c>
      <c r="C13" s="24">
        <v>241</v>
      </c>
      <c r="D13" s="24">
        <v>124</v>
      </c>
      <c r="E13" s="24"/>
      <c r="F13" s="24"/>
      <c r="G13" s="24">
        <v>14</v>
      </c>
      <c r="H13" s="24"/>
      <c r="I13" s="24"/>
      <c r="J13" s="25">
        <f t="shared" si="0"/>
        <v>351</v>
      </c>
      <c r="K13" s="24">
        <v>351</v>
      </c>
      <c r="L13" s="25">
        <f t="shared" si="1"/>
        <v>0</v>
      </c>
      <c r="M13" s="25"/>
    </row>
    <row r="14" spans="1:13" x14ac:dyDescent="0.25">
      <c r="A14" s="26" t="s">
        <v>20</v>
      </c>
      <c r="B14" s="23" t="s">
        <v>31</v>
      </c>
      <c r="C14" s="24">
        <v>471</v>
      </c>
      <c r="D14" s="24">
        <v>147</v>
      </c>
      <c r="E14" s="24"/>
      <c r="F14" s="24"/>
      <c r="G14" s="24">
        <v>421</v>
      </c>
      <c r="H14" s="24"/>
      <c r="I14" s="24"/>
      <c r="J14" s="25">
        <f t="shared" si="0"/>
        <v>197</v>
      </c>
      <c r="K14" s="24">
        <v>197</v>
      </c>
      <c r="L14" s="25">
        <f t="shared" si="1"/>
        <v>0</v>
      </c>
      <c r="M14" s="25"/>
    </row>
    <row r="15" spans="1:13" x14ac:dyDescent="0.25">
      <c r="A15" s="22" t="s">
        <v>21</v>
      </c>
      <c r="B15" s="23" t="s">
        <v>32</v>
      </c>
      <c r="C15" s="24">
        <v>1742</v>
      </c>
      <c r="D15" s="24">
        <v>174471</v>
      </c>
      <c r="E15" s="24"/>
      <c r="F15" s="24"/>
      <c r="G15" s="24">
        <v>2</v>
      </c>
      <c r="H15" s="24"/>
      <c r="I15" s="24"/>
      <c r="J15" s="25">
        <f t="shared" si="0"/>
        <v>176211</v>
      </c>
      <c r="K15" s="24">
        <v>176211</v>
      </c>
      <c r="L15" s="25">
        <f t="shared" si="1"/>
        <v>0</v>
      </c>
      <c r="M15" s="25"/>
    </row>
    <row r="16" spans="1:13" x14ac:dyDescent="0.25">
      <c r="A16" s="22" t="s">
        <v>22</v>
      </c>
      <c r="B16" s="23" t="s">
        <v>33</v>
      </c>
      <c r="C16" s="24">
        <v>247</v>
      </c>
      <c r="D16" s="24">
        <v>41472</v>
      </c>
      <c r="E16" s="24"/>
      <c r="F16" s="24"/>
      <c r="G16" s="24">
        <v>14521</v>
      </c>
      <c r="H16" s="24"/>
      <c r="I16" s="24"/>
      <c r="J16" s="25">
        <f t="shared" si="0"/>
        <v>27198</v>
      </c>
      <c r="K16" s="24">
        <v>27198</v>
      </c>
      <c r="L16" s="25">
        <f t="shared" si="1"/>
        <v>0</v>
      </c>
      <c r="M16" s="25"/>
    </row>
    <row r="17" spans="1:13" x14ac:dyDescent="0.25">
      <c r="A17" s="22" t="s">
        <v>23</v>
      </c>
      <c r="B17" s="23" t="s">
        <v>34</v>
      </c>
      <c r="C17" s="24"/>
      <c r="D17" s="24">
        <v>4241</v>
      </c>
      <c r="E17" s="24"/>
      <c r="F17" s="24"/>
      <c r="G17" s="24"/>
      <c r="H17" s="24"/>
      <c r="I17" s="24"/>
      <c r="J17" s="25">
        <f t="shared" si="0"/>
        <v>4241</v>
      </c>
      <c r="K17" s="24">
        <v>4241</v>
      </c>
      <c r="L17" s="25">
        <f t="shared" si="1"/>
        <v>0</v>
      </c>
      <c r="M17" s="25"/>
    </row>
    <row r="18" spans="1:13" x14ac:dyDescent="0.25">
      <c r="A18" s="27" t="s">
        <v>12</v>
      </c>
      <c r="B18" s="27"/>
      <c r="C18" s="28">
        <f>SUM(C8:C17)</f>
        <v>314358</v>
      </c>
      <c r="D18" s="28">
        <f>SUM(D7:D17)</f>
        <v>237016</v>
      </c>
      <c r="E18" s="28">
        <f>SUM(E8:E17)</f>
        <v>4141</v>
      </c>
      <c r="F18" s="28">
        <f>SUM(F8:F17)</f>
        <v>0</v>
      </c>
      <c r="G18" s="28">
        <f>SUM(G8:G17)</f>
        <v>15654</v>
      </c>
      <c r="H18" s="28">
        <f>SUM(H8:H17)</f>
        <v>0</v>
      </c>
      <c r="I18" s="28">
        <f>SUM(I8:I17)</f>
        <v>0</v>
      </c>
      <c r="J18" s="28">
        <f>SUM(J8:J17)</f>
        <v>537137</v>
      </c>
      <c r="K18" s="28">
        <f>SUM(K8:K17)</f>
        <v>539834</v>
      </c>
      <c r="L18" s="28">
        <f>SUM(L8:L17)</f>
        <v>2697</v>
      </c>
      <c r="M18" s="28">
        <f>SUM(M8:M17)</f>
        <v>0</v>
      </c>
    </row>
  </sheetData>
  <mergeCells count="1">
    <mergeCell ref="K1:L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F8" sqref="F8"/>
    </sheetView>
  </sheetViews>
  <sheetFormatPr baseColWidth="10" defaultColWidth="9.140625" defaultRowHeight="15" x14ac:dyDescent="0.25"/>
  <cols>
    <col min="1" max="1" width="18" customWidth="1"/>
  </cols>
  <sheetData>
    <row r="1" spans="1:13" x14ac:dyDescent="0.25">
      <c r="A1" s="1"/>
      <c r="B1" s="2"/>
      <c r="C1" s="3"/>
      <c r="D1" s="3"/>
      <c r="E1" s="3"/>
      <c r="F1" s="4"/>
      <c r="G1" s="3"/>
      <c r="H1" s="3"/>
      <c r="I1" s="3"/>
      <c r="J1" s="3"/>
      <c r="K1" s="5"/>
      <c r="L1" s="5"/>
      <c r="M1" s="3"/>
    </row>
    <row r="2" spans="1:13" x14ac:dyDescent="0.25">
      <c r="A2" s="6"/>
      <c r="B2" s="7"/>
      <c r="C2" s="7"/>
      <c r="D2" s="8"/>
      <c r="E2" s="9" t="s">
        <v>0</v>
      </c>
      <c r="F2" s="7"/>
      <c r="G2" s="10"/>
      <c r="H2" s="10" t="s">
        <v>1</v>
      </c>
      <c r="I2" s="11"/>
      <c r="J2" s="7"/>
      <c r="K2" s="7"/>
      <c r="L2" s="9"/>
      <c r="M2" s="7"/>
    </row>
    <row r="3" spans="1:13" x14ac:dyDescent="0.25">
      <c r="A3" s="12"/>
      <c r="B3" s="12"/>
      <c r="C3" s="13" t="s">
        <v>35</v>
      </c>
      <c r="D3" s="14"/>
      <c r="E3" s="15"/>
      <c r="F3" s="15"/>
      <c r="G3" s="12"/>
      <c r="H3" s="12"/>
      <c r="I3" s="12"/>
      <c r="J3" s="13" t="s">
        <v>35</v>
      </c>
      <c r="K3" s="13" t="s">
        <v>35</v>
      </c>
      <c r="L3" s="29" t="s">
        <v>2</v>
      </c>
      <c r="M3" s="30"/>
    </row>
    <row r="4" spans="1:13" x14ac:dyDescent="0.25">
      <c r="A4" s="12"/>
      <c r="B4" s="12"/>
      <c r="C4" s="16" t="s">
        <v>3</v>
      </c>
      <c r="D4" s="16" t="s">
        <v>4</v>
      </c>
      <c r="E4" s="16"/>
      <c r="F4" s="12"/>
      <c r="G4" s="12" t="s">
        <v>5</v>
      </c>
      <c r="H4" s="12"/>
      <c r="I4" s="12"/>
      <c r="J4" s="16" t="s">
        <v>6</v>
      </c>
      <c r="K4" s="16" t="s">
        <v>3</v>
      </c>
      <c r="L4" s="17"/>
      <c r="M4" s="18"/>
    </row>
    <row r="5" spans="1:13" x14ac:dyDescent="0.25">
      <c r="A5" s="12"/>
      <c r="B5" s="12"/>
      <c r="C5" s="16" t="s">
        <v>7</v>
      </c>
      <c r="D5" s="16"/>
      <c r="E5" s="16"/>
      <c r="F5" s="16"/>
      <c r="G5" s="12"/>
      <c r="H5" s="12"/>
      <c r="I5" s="19"/>
      <c r="J5" s="16" t="s">
        <v>7</v>
      </c>
      <c r="K5" s="16" t="s">
        <v>7</v>
      </c>
      <c r="L5" s="16" t="s">
        <v>8</v>
      </c>
      <c r="M5" s="16" t="s">
        <v>9</v>
      </c>
    </row>
    <row r="6" spans="1:13" x14ac:dyDescent="0.25">
      <c r="A6" s="20"/>
      <c r="B6" s="20"/>
      <c r="C6" s="21">
        <v>42461</v>
      </c>
      <c r="D6" s="20"/>
      <c r="E6" s="20"/>
      <c r="F6" s="20"/>
      <c r="G6" s="20"/>
      <c r="H6" s="20"/>
      <c r="I6" s="20"/>
      <c r="J6" s="21">
        <v>42491</v>
      </c>
      <c r="K6" s="21">
        <f>J6</f>
        <v>42491</v>
      </c>
      <c r="L6" s="20" t="s">
        <v>10</v>
      </c>
      <c r="M6" s="20" t="s">
        <v>11</v>
      </c>
    </row>
    <row r="7" spans="1:13" x14ac:dyDescent="0.25">
      <c r="A7" s="22" t="s">
        <v>13</v>
      </c>
      <c r="B7" s="23" t="s">
        <v>24</v>
      </c>
      <c r="C7" s="24"/>
      <c r="D7" s="24">
        <v>2724</v>
      </c>
      <c r="E7" s="24"/>
      <c r="F7" s="24"/>
      <c r="G7" s="24">
        <v>471</v>
      </c>
      <c r="H7" s="24"/>
      <c r="I7" s="24"/>
      <c r="J7" s="25">
        <f>(C7+D7+E7+F7)-(G7+H7+I7)</f>
        <v>2253</v>
      </c>
      <c r="K7" s="24">
        <v>2253</v>
      </c>
      <c r="L7" s="25">
        <f>SUM(K7-J7)</f>
        <v>0</v>
      </c>
      <c r="M7" s="25"/>
    </row>
    <row r="8" spans="1:13" x14ac:dyDescent="0.25">
      <c r="A8" s="22" t="s">
        <v>14</v>
      </c>
      <c r="B8" s="23" t="s">
        <v>25</v>
      </c>
      <c r="C8" s="24">
        <v>4242</v>
      </c>
      <c r="D8" s="24"/>
      <c r="E8" s="24"/>
      <c r="F8" s="24"/>
      <c r="G8" s="24">
        <v>42</v>
      </c>
      <c r="H8" s="24"/>
      <c r="I8" s="24"/>
      <c r="J8" s="25">
        <f t="shared" ref="J8:J17" si="0">(C8+D8+E8+F8)-(G8+H8+I8)</f>
        <v>4200</v>
      </c>
      <c r="K8" s="24">
        <v>4500</v>
      </c>
      <c r="L8" s="25">
        <f t="shared" ref="L8:L17" si="1">SUM(K8-J8)</f>
        <v>300</v>
      </c>
      <c r="M8" s="25"/>
    </row>
    <row r="9" spans="1:13" x14ac:dyDescent="0.25">
      <c r="A9" s="22" t="s">
        <v>15</v>
      </c>
      <c r="B9" s="23" t="s">
        <v>26</v>
      </c>
      <c r="C9" s="24">
        <v>141473</v>
      </c>
      <c r="D9" s="24">
        <v>4171</v>
      </c>
      <c r="E9" s="24"/>
      <c r="F9" s="24"/>
      <c r="G9" s="24">
        <v>41</v>
      </c>
      <c r="H9" s="24"/>
      <c r="I9" s="24"/>
      <c r="J9" s="25">
        <f t="shared" si="0"/>
        <v>145603</v>
      </c>
      <c r="K9" s="24">
        <v>148000</v>
      </c>
      <c r="L9" s="25">
        <f t="shared" si="1"/>
        <v>2397</v>
      </c>
      <c r="M9" s="25"/>
    </row>
    <row r="10" spans="1:13" x14ac:dyDescent="0.25">
      <c r="A10" s="26" t="s">
        <v>16</v>
      </c>
      <c r="B10" s="23" t="s">
        <v>27</v>
      </c>
      <c r="C10" s="24">
        <v>141471</v>
      </c>
      <c r="D10" s="24">
        <v>7242</v>
      </c>
      <c r="E10" s="24">
        <v>4141</v>
      </c>
      <c r="F10" s="24"/>
      <c r="G10" s="24">
        <v>141</v>
      </c>
      <c r="H10" s="24"/>
      <c r="I10" s="24"/>
      <c r="J10" s="25">
        <f t="shared" si="0"/>
        <v>152713</v>
      </c>
      <c r="K10" s="24">
        <v>152713</v>
      </c>
      <c r="L10" s="25">
        <f t="shared" si="1"/>
        <v>0</v>
      </c>
      <c r="M10" s="25"/>
    </row>
    <row r="11" spans="1:13" x14ac:dyDescent="0.25">
      <c r="A11" s="22" t="s">
        <v>17</v>
      </c>
      <c r="B11" s="23" t="s">
        <v>28</v>
      </c>
      <c r="C11" s="24">
        <v>24471</v>
      </c>
      <c r="D11" s="24"/>
      <c r="E11" s="24"/>
      <c r="F11" s="24"/>
      <c r="G11" s="24"/>
      <c r="H11" s="24"/>
      <c r="I11" s="24"/>
      <c r="J11" s="25">
        <f t="shared" si="0"/>
        <v>24471</v>
      </c>
      <c r="K11" s="24">
        <v>24471</v>
      </c>
      <c r="L11" s="25">
        <f t="shared" si="1"/>
        <v>0</v>
      </c>
      <c r="M11" s="25"/>
    </row>
    <row r="12" spans="1:13" x14ac:dyDescent="0.25">
      <c r="A12" s="26" t="s">
        <v>18</v>
      </c>
      <c r="B12" s="23" t="s">
        <v>29</v>
      </c>
      <c r="C12" s="24"/>
      <c r="D12" s="24">
        <v>2424</v>
      </c>
      <c r="E12" s="24"/>
      <c r="F12" s="24"/>
      <c r="G12" s="24">
        <v>472</v>
      </c>
      <c r="H12" s="24"/>
      <c r="I12" s="24"/>
      <c r="J12" s="25">
        <f t="shared" si="0"/>
        <v>1952</v>
      </c>
      <c r="K12" s="24">
        <v>1952</v>
      </c>
      <c r="L12" s="25">
        <f t="shared" si="1"/>
        <v>0</v>
      </c>
      <c r="M12" s="25"/>
    </row>
    <row r="13" spans="1:13" x14ac:dyDescent="0.25">
      <c r="A13" s="26" t="s">
        <v>19</v>
      </c>
      <c r="B13" s="23" t="s">
        <v>30</v>
      </c>
      <c r="C13" s="24">
        <v>241</v>
      </c>
      <c r="D13" s="24">
        <v>124</v>
      </c>
      <c r="E13" s="24"/>
      <c r="F13" s="24"/>
      <c r="G13" s="24">
        <v>14</v>
      </c>
      <c r="H13" s="24"/>
      <c r="I13" s="24"/>
      <c r="J13" s="25">
        <f t="shared" si="0"/>
        <v>351</v>
      </c>
      <c r="K13" s="24">
        <v>351</v>
      </c>
      <c r="L13" s="25">
        <f t="shared" si="1"/>
        <v>0</v>
      </c>
      <c r="M13" s="25"/>
    </row>
    <row r="14" spans="1:13" x14ac:dyDescent="0.25">
      <c r="A14" s="26" t="s">
        <v>20</v>
      </c>
      <c r="B14" s="23" t="s">
        <v>31</v>
      </c>
      <c r="C14" s="24">
        <v>471</v>
      </c>
      <c r="D14" s="24">
        <v>147</v>
      </c>
      <c r="E14" s="24"/>
      <c r="F14" s="24"/>
      <c r="G14" s="24">
        <v>421</v>
      </c>
      <c r="H14" s="24"/>
      <c r="I14" s="24"/>
      <c r="J14" s="25">
        <f t="shared" si="0"/>
        <v>197</v>
      </c>
      <c r="K14" s="24">
        <v>197</v>
      </c>
      <c r="L14" s="25">
        <f t="shared" si="1"/>
        <v>0</v>
      </c>
      <c r="M14" s="25"/>
    </row>
    <row r="15" spans="1:13" x14ac:dyDescent="0.25">
      <c r="A15" s="22" t="s">
        <v>21</v>
      </c>
      <c r="B15" s="23" t="s">
        <v>32</v>
      </c>
      <c r="C15" s="24">
        <v>1742</v>
      </c>
      <c r="D15" s="24">
        <v>174471</v>
      </c>
      <c r="E15" s="24"/>
      <c r="F15" s="24"/>
      <c r="G15" s="24">
        <v>2</v>
      </c>
      <c r="H15" s="24"/>
      <c r="I15" s="24"/>
      <c r="J15" s="25">
        <f t="shared" si="0"/>
        <v>176211</v>
      </c>
      <c r="K15" s="24">
        <v>176211</v>
      </c>
      <c r="L15" s="25">
        <f t="shared" si="1"/>
        <v>0</v>
      </c>
      <c r="M15" s="25"/>
    </row>
    <row r="16" spans="1:13" x14ac:dyDescent="0.25">
      <c r="A16" s="22" t="s">
        <v>22</v>
      </c>
      <c r="B16" s="23" t="s">
        <v>33</v>
      </c>
      <c r="C16" s="24">
        <v>247</v>
      </c>
      <c r="D16" s="24">
        <v>41472</v>
      </c>
      <c r="E16" s="24"/>
      <c r="F16" s="24"/>
      <c r="G16" s="24">
        <v>14521</v>
      </c>
      <c r="H16" s="24"/>
      <c r="I16" s="24"/>
      <c r="J16" s="25">
        <f t="shared" si="0"/>
        <v>27198</v>
      </c>
      <c r="K16" s="24">
        <v>27198</v>
      </c>
      <c r="L16" s="25">
        <f t="shared" si="1"/>
        <v>0</v>
      </c>
      <c r="M16" s="25"/>
    </row>
    <row r="17" spans="1:13" x14ac:dyDescent="0.25">
      <c r="A17" s="22" t="s">
        <v>23</v>
      </c>
      <c r="B17" s="23" t="s">
        <v>34</v>
      </c>
      <c r="C17" s="24"/>
      <c r="D17" s="24">
        <v>4241</v>
      </c>
      <c r="E17" s="24"/>
      <c r="F17" s="24"/>
      <c r="G17" s="24"/>
      <c r="H17" s="24"/>
      <c r="I17" s="24"/>
      <c r="J17" s="25">
        <f t="shared" si="0"/>
        <v>4241</v>
      </c>
      <c r="K17" s="24">
        <v>4241</v>
      </c>
      <c r="L17" s="25">
        <f t="shared" si="1"/>
        <v>0</v>
      </c>
      <c r="M17" s="25"/>
    </row>
    <row r="18" spans="1:13" x14ac:dyDescent="0.25">
      <c r="A18" s="27" t="s">
        <v>12</v>
      </c>
      <c r="B18" s="27"/>
      <c r="C18" s="28">
        <f>SUM(C8:C17)</f>
        <v>314358</v>
      </c>
      <c r="D18" s="28">
        <f>SUM(D7:D17)</f>
        <v>237016</v>
      </c>
      <c r="E18" s="28">
        <f>SUM(E8:E17)</f>
        <v>4141</v>
      </c>
      <c r="F18" s="28">
        <f>SUM(F8:F17)</f>
        <v>0</v>
      </c>
      <c r="G18" s="28">
        <f>SUM(G8:G17)</f>
        <v>15654</v>
      </c>
      <c r="H18" s="28">
        <f>SUM(H8:H17)</f>
        <v>0</v>
      </c>
      <c r="I18" s="28">
        <f>SUM(I8:I17)</f>
        <v>0</v>
      </c>
      <c r="J18" s="28">
        <f>SUM(J8:J17)</f>
        <v>537137</v>
      </c>
      <c r="K18" s="28">
        <f>SUM(K8:K17)</f>
        <v>539834</v>
      </c>
      <c r="L18" s="28">
        <f>SUM(L8:L17)</f>
        <v>2697</v>
      </c>
      <c r="M18" s="28">
        <f>SUM(M8:M17)</f>
        <v>0</v>
      </c>
    </row>
  </sheetData>
  <mergeCells count="1">
    <mergeCell ref="K1:L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F6" sqref="F6"/>
    </sheetView>
  </sheetViews>
  <sheetFormatPr baseColWidth="10" defaultColWidth="9.140625" defaultRowHeight="15" x14ac:dyDescent="0.25"/>
  <cols>
    <col min="1" max="1" width="18" customWidth="1"/>
  </cols>
  <sheetData>
    <row r="1" spans="1:13" x14ac:dyDescent="0.25">
      <c r="A1" s="1"/>
      <c r="B1" s="2"/>
      <c r="C1" s="3"/>
      <c r="D1" s="3"/>
      <c r="E1" s="3"/>
      <c r="F1" s="4"/>
      <c r="G1" s="3"/>
      <c r="H1" s="3"/>
      <c r="I1" s="3"/>
      <c r="J1" s="3"/>
      <c r="K1" s="5"/>
      <c r="L1" s="5"/>
      <c r="M1" s="3"/>
    </row>
    <row r="2" spans="1:13" x14ac:dyDescent="0.25">
      <c r="A2" s="6"/>
      <c r="B2" s="7"/>
      <c r="C2" s="7"/>
      <c r="D2" s="8"/>
      <c r="E2" s="9" t="s">
        <v>0</v>
      </c>
      <c r="F2" s="7"/>
      <c r="G2" s="10"/>
      <c r="H2" s="10" t="s">
        <v>1</v>
      </c>
      <c r="I2" s="11"/>
      <c r="J2" s="7"/>
      <c r="K2" s="7"/>
      <c r="L2" s="9"/>
      <c r="M2" s="7"/>
    </row>
    <row r="3" spans="1:13" x14ac:dyDescent="0.25">
      <c r="A3" s="12"/>
      <c r="B3" s="12"/>
      <c r="C3" s="13" t="s">
        <v>35</v>
      </c>
      <c r="D3" s="14"/>
      <c r="E3" s="15"/>
      <c r="F3" s="15"/>
      <c r="G3" s="12"/>
      <c r="H3" s="12"/>
      <c r="I3" s="12"/>
      <c r="J3" s="13" t="s">
        <v>35</v>
      </c>
      <c r="K3" s="13" t="s">
        <v>35</v>
      </c>
      <c r="L3" s="29" t="s">
        <v>2</v>
      </c>
      <c r="M3" s="30"/>
    </row>
    <row r="4" spans="1:13" x14ac:dyDescent="0.25">
      <c r="A4" s="12"/>
      <c r="B4" s="12"/>
      <c r="C4" s="16" t="s">
        <v>3</v>
      </c>
      <c r="D4" s="16" t="s">
        <v>4</v>
      </c>
      <c r="E4" s="16"/>
      <c r="F4" s="12"/>
      <c r="G4" s="12" t="s">
        <v>5</v>
      </c>
      <c r="H4" s="12"/>
      <c r="I4" s="12"/>
      <c r="J4" s="16" t="s">
        <v>6</v>
      </c>
      <c r="K4" s="16" t="s">
        <v>3</v>
      </c>
      <c r="L4" s="17"/>
      <c r="M4" s="18"/>
    </row>
    <row r="5" spans="1:13" x14ac:dyDescent="0.25">
      <c r="A5" s="12"/>
      <c r="B5" s="12"/>
      <c r="C5" s="16" t="s">
        <v>7</v>
      </c>
      <c r="D5" s="16"/>
      <c r="E5" s="16"/>
      <c r="F5" s="16"/>
      <c r="G5" s="12"/>
      <c r="H5" s="12"/>
      <c r="I5" s="19"/>
      <c r="J5" s="16" t="s">
        <v>7</v>
      </c>
      <c r="K5" s="16" t="s">
        <v>7</v>
      </c>
      <c r="L5" s="16" t="s">
        <v>8</v>
      </c>
      <c r="M5" s="16" t="s">
        <v>9</v>
      </c>
    </row>
    <row r="6" spans="1:13" x14ac:dyDescent="0.25">
      <c r="A6" s="20"/>
      <c r="B6" s="20"/>
      <c r="C6" s="21">
        <v>42491</v>
      </c>
      <c r="D6" s="20"/>
      <c r="E6" s="20"/>
      <c r="F6" s="20"/>
      <c r="G6" s="20"/>
      <c r="H6" s="20"/>
      <c r="I6" s="20"/>
      <c r="J6" s="21">
        <v>42522</v>
      </c>
      <c r="K6" s="21">
        <f>J6</f>
        <v>42522</v>
      </c>
      <c r="L6" s="20" t="s">
        <v>10</v>
      </c>
      <c r="M6" s="20" t="s">
        <v>11</v>
      </c>
    </row>
    <row r="7" spans="1:13" x14ac:dyDescent="0.25">
      <c r="A7" s="22" t="s">
        <v>13</v>
      </c>
      <c r="B7" s="23" t="s">
        <v>24</v>
      </c>
      <c r="C7" s="24"/>
      <c r="D7" s="24">
        <v>2724</v>
      </c>
      <c r="E7" s="24"/>
      <c r="F7" s="24"/>
      <c r="G7" s="24">
        <v>471</v>
      </c>
      <c r="H7" s="24"/>
      <c r="I7" s="24"/>
      <c r="J7" s="25">
        <f>(C7+D7+E7+F7)-(G7+H7+I7)</f>
        <v>2253</v>
      </c>
      <c r="K7" s="24">
        <v>2253</v>
      </c>
      <c r="L7" s="25">
        <f>SUM(K7-J7)</f>
        <v>0</v>
      </c>
      <c r="M7" s="25"/>
    </row>
    <row r="8" spans="1:13" x14ac:dyDescent="0.25">
      <c r="A8" s="22" t="s">
        <v>14</v>
      </c>
      <c r="B8" s="23" t="s">
        <v>25</v>
      </c>
      <c r="C8" s="24">
        <v>4242</v>
      </c>
      <c r="D8" s="24"/>
      <c r="E8" s="24"/>
      <c r="F8" s="24"/>
      <c r="G8" s="24">
        <v>42</v>
      </c>
      <c r="H8" s="24"/>
      <c r="I8" s="24"/>
      <c r="J8" s="25">
        <f t="shared" ref="J8:J17" si="0">(C8+D8+E8+F8)-(G8+H8+I8)</f>
        <v>4200</v>
      </c>
      <c r="K8" s="24">
        <v>4500</v>
      </c>
      <c r="L8" s="25">
        <f t="shared" ref="L8:L17" si="1">SUM(K8-J8)</f>
        <v>300</v>
      </c>
      <c r="M8" s="25"/>
    </row>
    <row r="9" spans="1:13" x14ac:dyDescent="0.25">
      <c r="A9" s="22" t="s">
        <v>15</v>
      </c>
      <c r="B9" s="23" t="s">
        <v>26</v>
      </c>
      <c r="C9" s="24">
        <v>141473</v>
      </c>
      <c r="D9" s="24">
        <v>4171</v>
      </c>
      <c r="E9" s="24"/>
      <c r="F9" s="24"/>
      <c r="G9" s="24">
        <v>41</v>
      </c>
      <c r="H9" s="24"/>
      <c r="I9" s="24"/>
      <c r="J9" s="25">
        <f t="shared" si="0"/>
        <v>145603</v>
      </c>
      <c r="K9" s="24">
        <v>148000</v>
      </c>
      <c r="L9" s="25">
        <f t="shared" si="1"/>
        <v>2397</v>
      </c>
      <c r="M9" s="25"/>
    </row>
    <row r="10" spans="1:13" x14ac:dyDescent="0.25">
      <c r="A10" s="26" t="s">
        <v>16</v>
      </c>
      <c r="B10" s="23" t="s">
        <v>27</v>
      </c>
      <c r="C10" s="24">
        <v>141471</v>
      </c>
      <c r="D10" s="24">
        <v>7242</v>
      </c>
      <c r="E10" s="24">
        <v>4141</v>
      </c>
      <c r="F10" s="24"/>
      <c r="G10" s="24">
        <v>141</v>
      </c>
      <c r="H10" s="24"/>
      <c r="I10" s="24"/>
      <c r="J10" s="25">
        <f t="shared" si="0"/>
        <v>152713</v>
      </c>
      <c r="K10" s="24">
        <v>152713</v>
      </c>
      <c r="L10" s="25">
        <f t="shared" si="1"/>
        <v>0</v>
      </c>
      <c r="M10" s="25"/>
    </row>
    <row r="11" spans="1:13" x14ac:dyDescent="0.25">
      <c r="A11" s="22" t="s">
        <v>17</v>
      </c>
      <c r="B11" s="23" t="s">
        <v>28</v>
      </c>
      <c r="C11" s="24">
        <v>24471</v>
      </c>
      <c r="D11" s="24"/>
      <c r="E11" s="24"/>
      <c r="F11" s="24"/>
      <c r="G11" s="24"/>
      <c r="H11" s="24"/>
      <c r="I11" s="24"/>
      <c r="J11" s="25">
        <f t="shared" si="0"/>
        <v>24471</v>
      </c>
      <c r="K11" s="24">
        <v>24471</v>
      </c>
      <c r="L11" s="25">
        <f t="shared" si="1"/>
        <v>0</v>
      </c>
      <c r="M11" s="25"/>
    </row>
    <row r="12" spans="1:13" x14ac:dyDescent="0.25">
      <c r="A12" s="26" t="s">
        <v>18</v>
      </c>
      <c r="B12" s="23" t="s">
        <v>29</v>
      </c>
      <c r="C12" s="24"/>
      <c r="D12" s="24">
        <v>2424</v>
      </c>
      <c r="E12" s="24"/>
      <c r="F12" s="24"/>
      <c r="G12" s="24">
        <v>472</v>
      </c>
      <c r="H12" s="24"/>
      <c r="I12" s="24"/>
      <c r="J12" s="25">
        <f t="shared" si="0"/>
        <v>1952</v>
      </c>
      <c r="K12" s="24">
        <v>1952</v>
      </c>
      <c r="L12" s="25">
        <f t="shared" si="1"/>
        <v>0</v>
      </c>
      <c r="M12" s="25"/>
    </row>
    <row r="13" spans="1:13" x14ac:dyDescent="0.25">
      <c r="A13" s="26" t="s">
        <v>19</v>
      </c>
      <c r="B13" s="23" t="s">
        <v>30</v>
      </c>
      <c r="C13" s="24">
        <v>241</v>
      </c>
      <c r="D13" s="24">
        <v>124</v>
      </c>
      <c r="E13" s="24"/>
      <c r="F13" s="24"/>
      <c r="G13" s="24">
        <v>14</v>
      </c>
      <c r="H13" s="24"/>
      <c r="I13" s="24"/>
      <c r="J13" s="25">
        <f t="shared" si="0"/>
        <v>351</v>
      </c>
      <c r="K13" s="24">
        <v>351</v>
      </c>
      <c r="L13" s="25">
        <f t="shared" si="1"/>
        <v>0</v>
      </c>
      <c r="M13" s="25"/>
    </row>
    <row r="14" spans="1:13" x14ac:dyDescent="0.25">
      <c r="A14" s="26" t="s">
        <v>20</v>
      </c>
      <c r="B14" s="23" t="s">
        <v>31</v>
      </c>
      <c r="C14" s="24">
        <v>471</v>
      </c>
      <c r="D14" s="24">
        <v>147</v>
      </c>
      <c r="E14" s="24"/>
      <c r="F14" s="24"/>
      <c r="G14" s="24">
        <v>421</v>
      </c>
      <c r="H14" s="24"/>
      <c r="I14" s="24"/>
      <c r="J14" s="25">
        <f t="shared" si="0"/>
        <v>197</v>
      </c>
      <c r="K14" s="24">
        <v>197</v>
      </c>
      <c r="L14" s="25">
        <f t="shared" si="1"/>
        <v>0</v>
      </c>
      <c r="M14" s="25"/>
    </row>
    <row r="15" spans="1:13" x14ac:dyDescent="0.25">
      <c r="A15" s="22" t="s">
        <v>21</v>
      </c>
      <c r="B15" s="23" t="s">
        <v>32</v>
      </c>
      <c r="C15" s="24">
        <v>1742</v>
      </c>
      <c r="D15" s="24">
        <v>174471</v>
      </c>
      <c r="E15" s="24"/>
      <c r="F15" s="24"/>
      <c r="G15" s="24">
        <v>2</v>
      </c>
      <c r="H15" s="24"/>
      <c r="I15" s="24"/>
      <c r="J15" s="25">
        <f t="shared" si="0"/>
        <v>176211</v>
      </c>
      <c r="K15" s="24">
        <v>176211</v>
      </c>
      <c r="L15" s="25">
        <f t="shared" si="1"/>
        <v>0</v>
      </c>
      <c r="M15" s="25"/>
    </row>
    <row r="16" spans="1:13" x14ac:dyDescent="0.25">
      <c r="A16" s="22" t="s">
        <v>22</v>
      </c>
      <c r="B16" s="23" t="s">
        <v>33</v>
      </c>
      <c r="C16" s="24">
        <v>247</v>
      </c>
      <c r="D16" s="24">
        <v>41472</v>
      </c>
      <c r="E16" s="24"/>
      <c r="F16" s="24"/>
      <c r="G16" s="24">
        <v>14521</v>
      </c>
      <c r="H16" s="24"/>
      <c r="I16" s="24"/>
      <c r="J16" s="25">
        <f t="shared" si="0"/>
        <v>27198</v>
      </c>
      <c r="K16" s="24">
        <v>27198</v>
      </c>
      <c r="L16" s="25">
        <f t="shared" si="1"/>
        <v>0</v>
      </c>
      <c r="M16" s="25"/>
    </row>
    <row r="17" spans="1:13" x14ac:dyDescent="0.25">
      <c r="A17" s="22" t="s">
        <v>23</v>
      </c>
      <c r="B17" s="23" t="s">
        <v>34</v>
      </c>
      <c r="C17" s="24"/>
      <c r="D17" s="24">
        <v>4241</v>
      </c>
      <c r="E17" s="24"/>
      <c r="F17" s="24"/>
      <c r="G17" s="24"/>
      <c r="H17" s="24"/>
      <c r="I17" s="24"/>
      <c r="J17" s="25">
        <f t="shared" si="0"/>
        <v>4241</v>
      </c>
      <c r="K17" s="24">
        <v>4241</v>
      </c>
      <c r="L17" s="25">
        <f t="shared" si="1"/>
        <v>0</v>
      </c>
      <c r="M17" s="25"/>
    </row>
    <row r="18" spans="1:13" x14ac:dyDescent="0.25">
      <c r="A18" s="27" t="s">
        <v>12</v>
      </c>
      <c r="B18" s="27"/>
      <c r="C18" s="28">
        <f>SUM(C8:C17)</f>
        <v>314358</v>
      </c>
      <c r="D18" s="28">
        <f>SUM(D7:D17)</f>
        <v>237016</v>
      </c>
      <c r="E18" s="28">
        <f>SUM(E8:E17)</f>
        <v>4141</v>
      </c>
      <c r="F18" s="28">
        <f>SUM(F8:F17)</f>
        <v>0</v>
      </c>
      <c r="G18" s="28">
        <f>SUM(G8:G17)</f>
        <v>15654</v>
      </c>
      <c r="H18" s="28">
        <f>SUM(H8:H17)</f>
        <v>0</v>
      </c>
      <c r="I18" s="28">
        <f>SUM(I8:I17)</f>
        <v>0</v>
      </c>
      <c r="J18" s="28">
        <f>SUM(J8:J17)</f>
        <v>537137</v>
      </c>
      <c r="K18" s="28">
        <f>SUM(K8:K17)</f>
        <v>539834</v>
      </c>
      <c r="L18" s="28">
        <f>SUM(L8:L17)</f>
        <v>2697</v>
      </c>
      <c r="M18" s="28">
        <f>SUM(M8:M17)</f>
        <v>0</v>
      </c>
    </row>
  </sheetData>
  <mergeCells count="1">
    <mergeCell ref="K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A8" sqref="A8"/>
    </sheetView>
  </sheetViews>
  <sheetFormatPr baseColWidth="10" defaultColWidth="9.140625" defaultRowHeight="15" x14ac:dyDescent="0.25"/>
  <cols>
    <col min="1" max="1" width="18" customWidth="1"/>
  </cols>
  <sheetData>
    <row r="1" spans="1:13" x14ac:dyDescent="0.25">
      <c r="A1" s="1"/>
      <c r="B1" s="2"/>
      <c r="C1" s="3"/>
      <c r="D1" s="3"/>
      <c r="E1" s="3"/>
      <c r="F1" s="4"/>
      <c r="G1" s="3"/>
      <c r="H1" s="3"/>
      <c r="I1" s="3"/>
      <c r="J1" s="3"/>
      <c r="K1" s="5"/>
      <c r="L1" s="5"/>
      <c r="M1" s="3"/>
    </row>
    <row r="2" spans="1:13" x14ac:dyDescent="0.25">
      <c r="A2" s="6"/>
      <c r="B2" s="7"/>
      <c r="C2" s="7"/>
      <c r="D2" s="8"/>
      <c r="E2" s="9" t="s">
        <v>0</v>
      </c>
      <c r="F2" s="7"/>
      <c r="G2" s="10"/>
      <c r="H2" s="10" t="s">
        <v>1</v>
      </c>
      <c r="I2" s="11"/>
      <c r="J2" s="7"/>
      <c r="K2" s="7"/>
      <c r="L2" s="9"/>
      <c r="M2" s="7"/>
    </row>
    <row r="3" spans="1:13" x14ac:dyDescent="0.25">
      <c r="A3" s="12"/>
      <c r="B3" s="12"/>
      <c r="C3" s="13" t="s">
        <v>35</v>
      </c>
      <c r="D3" s="14"/>
      <c r="E3" s="15"/>
      <c r="F3" s="15"/>
      <c r="G3" s="12"/>
      <c r="H3" s="12"/>
      <c r="I3" s="12"/>
      <c r="J3" s="13" t="s">
        <v>35</v>
      </c>
      <c r="K3" s="13" t="s">
        <v>35</v>
      </c>
      <c r="L3" s="29" t="s">
        <v>2</v>
      </c>
      <c r="M3" s="30"/>
    </row>
    <row r="4" spans="1:13" x14ac:dyDescent="0.25">
      <c r="A4" s="12"/>
      <c r="B4" s="12"/>
      <c r="C4" s="16" t="s">
        <v>3</v>
      </c>
      <c r="D4" s="16" t="s">
        <v>4</v>
      </c>
      <c r="E4" s="16"/>
      <c r="F4" s="12"/>
      <c r="G4" s="12" t="s">
        <v>5</v>
      </c>
      <c r="H4" s="12"/>
      <c r="I4" s="12"/>
      <c r="J4" s="16" t="s">
        <v>6</v>
      </c>
      <c r="K4" s="16" t="s">
        <v>3</v>
      </c>
      <c r="L4" s="17"/>
      <c r="M4" s="18"/>
    </row>
    <row r="5" spans="1:13" x14ac:dyDescent="0.25">
      <c r="A5" s="12"/>
      <c r="B5" s="12"/>
      <c r="C5" s="16" t="s">
        <v>7</v>
      </c>
      <c r="D5" s="16"/>
      <c r="E5" s="16"/>
      <c r="F5" s="16"/>
      <c r="G5" s="12"/>
      <c r="H5" s="12"/>
      <c r="I5" s="19"/>
      <c r="J5" s="16" t="s">
        <v>7</v>
      </c>
      <c r="K5" s="16" t="s">
        <v>7</v>
      </c>
      <c r="L5" s="16" t="s">
        <v>8</v>
      </c>
      <c r="M5" s="16" t="s">
        <v>9</v>
      </c>
    </row>
    <row r="6" spans="1:13" x14ac:dyDescent="0.25">
      <c r="A6" s="20"/>
      <c r="B6" s="20"/>
      <c r="C6" s="21">
        <v>42522</v>
      </c>
      <c r="D6" s="20"/>
      <c r="E6" s="20"/>
      <c r="F6" s="20"/>
      <c r="G6" s="20"/>
      <c r="H6" s="20"/>
      <c r="I6" s="20"/>
      <c r="J6" s="21">
        <v>42552</v>
      </c>
      <c r="K6" s="21">
        <f>J6</f>
        <v>42552</v>
      </c>
      <c r="L6" s="20" t="s">
        <v>10</v>
      </c>
      <c r="M6" s="20" t="s">
        <v>11</v>
      </c>
    </row>
    <row r="7" spans="1:13" x14ac:dyDescent="0.25">
      <c r="A7" s="22" t="s">
        <v>21</v>
      </c>
      <c r="B7" s="23" t="s">
        <v>32</v>
      </c>
      <c r="C7" s="24"/>
      <c r="D7" s="24">
        <v>2724</v>
      </c>
      <c r="E7" s="24"/>
      <c r="F7" s="24"/>
      <c r="G7" s="24">
        <v>471</v>
      </c>
      <c r="H7" s="24"/>
      <c r="I7" s="24"/>
      <c r="J7" s="25">
        <f>(C7+D7+E7+F7)-(G7+H7+I7)</f>
        <v>2253</v>
      </c>
      <c r="K7" s="24">
        <v>2253</v>
      </c>
      <c r="L7" s="25">
        <f>SUM(K7-J7)</f>
        <v>0</v>
      </c>
      <c r="M7" s="25"/>
    </row>
    <row r="8" spans="1:13" x14ac:dyDescent="0.25">
      <c r="A8" s="22" t="s">
        <v>14</v>
      </c>
      <c r="B8" s="23" t="s">
        <v>25</v>
      </c>
      <c r="C8" s="24">
        <v>4242</v>
      </c>
      <c r="D8" s="24"/>
      <c r="E8" s="24"/>
      <c r="F8" s="24"/>
      <c r="G8" s="24">
        <v>42</v>
      </c>
      <c r="H8" s="24"/>
      <c r="I8" s="24"/>
      <c r="J8" s="25">
        <f t="shared" ref="J8:J17" si="0">(C8+D8+E8+F8)-(G8+H8+I8)</f>
        <v>4200</v>
      </c>
      <c r="K8" s="24">
        <v>4500</v>
      </c>
      <c r="L8" s="25">
        <f t="shared" ref="L8:L17" si="1">SUM(K8-J8)</f>
        <v>300</v>
      </c>
      <c r="M8" s="25"/>
    </row>
    <row r="9" spans="1:13" x14ac:dyDescent="0.25">
      <c r="A9" s="22" t="s">
        <v>15</v>
      </c>
      <c r="B9" s="23" t="s">
        <v>26</v>
      </c>
      <c r="C9" s="24">
        <v>141473</v>
      </c>
      <c r="D9" s="24">
        <v>4171</v>
      </c>
      <c r="E9" s="24"/>
      <c r="F9" s="24"/>
      <c r="G9" s="24">
        <v>41</v>
      </c>
      <c r="H9" s="24"/>
      <c r="I9" s="24"/>
      <c r="J9" s="25">
        <f t="shared" si="0"/>
        <v>145603</v>
      </c>
      <c r="K9" s="24">
        <v>148000</v>
      </c>
      <c r="L9" s="25">
        <f t="shared" si="1"/>
        <v>2397</v>
      </c>
      <c r="M9" s="25"/>
    </row>
    <row r="10" spans="1:13" x14ac:dyDescent="0.25">
      <c r="A10" s="26" t="s">
        <v>16</v>
      </c>
      <c r="B10" s="23" t="s">
        <v>27</v>
      </c>
      <c r="C10" s="24">
        <v>141471</v>
      </c>
      <c r="D10" s="24">
        <v>7242</v>
      </c>
      <c r="E10" s="24">
        <v>4141</v>
      </c>
      <c r="F10" s="24"/>
      <c r="G10" s="24">
        <v>141</v>
      </c>
      <c r="H10" s="24"/>
      <c r="I10" s="24"/>
      <c r="J10" s="25">
        <f t="shared" si="0"/>
        <v>152713</v>
      </c>
      <c r="K10" s="24">
        <v>152713</v>
      </c>
      <c r="L10" s="25">
        <f t="shared" si="1"/>
        <v>0</v>
      </c>
      <c r="M10" s="25"/>
    </row>
    <row r="11" spans="1:13" x14ac:dyDescent="0.25">
      <c r="A11" s="22" t="s">
        <v>17</v>
      </c>
      <c r="B11" s="23" t="s">
        <v>28</v>
      </c>
      <c r="C11" s="24">
        <v>24471</v>
      </c>
      <c r="D11" s="24"/>
      <c r="E11" s="24"/>
      <c r="F11" s="24"/>
      <c r="G11" s="24"/>
      <c r="H11" s="24"/>
      <c r="I11" s="24"/>
      <c r="J11" s="25">
        <f t="shared" si="0"/>
        <v>24471</v>
      </c>
      <c r="K11" s="24">
        <v>24471</v>
      </c>
      <c r="L11" s="25">
        <f t="shared" si="1"/>
        <v>0</v>
      </c>
      <c r="M11" s="25"/>
    </row>
    <row r="12" spans="1:13" x14ac:dyDescent="0.25">
      <c r="A12" s="26" t="s">
        <v>23</v>
      </c>
      <c r="B12" s="23" t="s">
        <v>34</v>
      </c>
      <c r="C12" s="24"/>
      <c r="D12" s="24">
        <v>2424</v>
      </c>
      <c r="E12" s="24"/>
      <c r="F12" s="24"/>
      <c r="G12" s="24">
        <v>472</v>
      </c>
      <c r="H12" s="24"/>
      <c r="I12" s="24"/>
      <c r="J12" s="25">
        <f t="shared" si="0"/>
        <v>1952</v>
      </c>
      <c r="K12" s="24">
        <v>1952</v>
      </c>
      <c r="L12" s="25">
        <f t="shared" si="1"/>
        <v>0</v>
      </c>
      <c r="M12" s="25"/>
    </row>
    <row r="13" spans="1:13" x14ac:dyDescent="0.25">
      <c r="A13" s="26" t="s">
        <v>19</v>
      </c>
      <c r="B13" s="23" t="s">
        <v>30</v>
      </c>
      <c r="C13" s="24">
        <v>241</v>
      </c>
      <c r="D13" s="24">
        <v>124</v>
      </c>
      <c r="E13" s="24"/>
      <c r="F13" s="24"/>
      <c r="G13" s="24">
        <v>14</v>
      </c>
      <c r="H13" s="24"/>
      <c r="I13" s="24"/>
      <c r="J13" s="25">
        <f t="shared" si="0"/>
        <v>351</v>
      </c>
      <c r="K13" s="24">
        <v>351</v>
      </c>
      <c r="L13" s="25">
        <f t="shared" si="1"/>
        <v>0</v>
      </c>
      <c r="M13" s="25"/>
    </row>
    <row r="14" spans="1:13" x14ac:dyDescent="0.25">
      <c r="A14" s="26" t="s">
        <v>20</v>
      </c>
      <c r="B14" s="23" t="s">
        <v>31</v>
      </c>
      <c r="C14" s="24">
        <v>471</v>
      </c>
      <c r="D14" s="24">
        <v>147</v>
      </c>
      <c r="E14" s="24"/>
      <c r="F14" s="24"/>
      <c r="G14" s="24">
        <v>421</v>
      </c>
      <c r="H14" s="24"/>
      <c r="I14" s="24"/>
      <c r="J14" s="25">
        <f t="shared" si="0"/>
        <v>197</v>
      </c>
      <c r="K14" s="24">
        <v>197</v>
      </c>
      <c r="L14" s="25">
        <f t="shared" si="1"/>
        <v>0</v>
      </c>
      <c r="M14" s="25"/>
    </row>
    <row r="15" spans="1:13" x14ac:dyDescent="0.25">
      <c r="A15" s="22" t="s">
        <v>13</v>
      </c>
      <c r="B15" s="23" t="s">
        <v>24</v>
      </c>
      <c r="C15" s="24">
        <v>1742</v>
      </c>
      <c r="D15" s="24">
        <v>174471</v>
      </c>
      <c r="E15" s="24"/>
      <c r="F15" s="24"/>
      <c r="G15" s="24">
        <v>2</v>
      </c>
      <c r="H15" s="24"/>
      <c r="I15" s="24"/>
      <c r="J15" s="25">
        <f t="shared" si="0"/>
        <v>176211</v>
      </c>
      <c r="K15" s="24">
        <v>176211</v>
      </c>
      <c r="L15" s="25">
        <f t="shared" si="1"/>
        <v>0</v>
      </c>
      <c r="M15" s="25"/>
    </row>
    <row r="16" spans="1:13" x14ac:dyDescent="0.25">
      <c r="A16" s="22" t="s">
        <v>22</v>
      </c>
      <c r="B16" s="23" t="s">
        <v>33</v>
      </c>
      <c r="C16" s="24">
        <v>247</v>
      </c>
      <c r="D16" s="24">
        <v>41472</v>
      </c>
      <c r="E16" s="24"/>
      <c r="F16" s="24"/>
      <c r="G16" s="24">
        <v>14521</v>
      </c>
      <c r="H16" s="24"/>
      <c r="I16" s="24"/>
      <c r="J16" s="25">
        <f t="shared" si="0"/>
        <v>27198</v>
      </c>
      <c r="K16" s="24">
        <v>27198</v>
      </c>
      <c r="L16" s="25">
        <f t="shared" si="1"/>
        <v>0</v>
      </c>
      <c r="M16" s="25"/>
    </row>
    <row r="17" spans="1:13" x14ac:dyDescent="0.25">
      <c r="A17" s="22" t="s">
        <v>23</v>
      </c>
      <c r="B17" s="23" t="s">
        <v>34</v>
      </c>
      <c r="C17" s="24"/>
      <c r="D17" s="24">
        <v>4241</v>
      </c>
      <c r="E17" s="24"/>
      <c r="F17" s="24"/>
      <c r="G17" s="24"/>
      <c r="H17" s="24"/>
      <c r="I17" s="24"/>
      <c r="J17" s="25">
        <f t="shared" si="0"/>
        <v>4241</v>
      </c>
      <c r="K17" s="24">
        <v>4241</v>
      </c>
      <c r="L17" s="25">
        <f t="shared" si="1"/>
        <v>0</v>
      </c>
      <c r="M17" s="25"/>
    </row>
    <row r="18" spans="1:13" x14ac:dyDescent="0.25">
      <c r="A18" s="27" t="s">
        <v>12</v>
      </c>
      <c r="B18" s="27"/>
      <c r="C18" s="28">
        <f>SUM(C8:C17)</f>
        <v>314358</v>
      </c>
      <c r="D18" s="28">
        <f>SUM(D7:D17)</f>
        <v>237016</v>
      </c>
      <c r="E18" s="28">
        <f>SUM(E8:E17)</f>
        <v>4141</v>
      </c>
      <c r="F18" s="28">
        <f>SUM(F8:F17)</f>
        <v>0</v>
      </c>
      <c r="G18" s="28">
        <f>SUM(G8:G17)</f>
        <v>15654</v>
      </c>
      <c r="H18" s="28">
        <f>SUM(H8:H17)</f>
        <v>0</v>
      </c>
      <c r="I18" s="28">
        <f>SUM(I8:I17)</f>
        <v>0</v>
      </c>
      <c r="J18" s="28">
        <f>SUM(J8:J17)</f>
        <v>537137</v>
      </c>
      <c r="K18" s="28">
        <f>SUM(K8:K17)</f>
        <v>539834</v>
      </c>
      <c r="L18" s="28">
        <f>SUM(L8:L17)</f>
        <v>2697</v>
      </c>
      <c r="M18" s="28">
        <f>SUM(M8:M17)</f>
        <v>0</v>
      </c>
    </row>
  </sheetData>
  <mergeCells count="1"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Janvier</vt:lpstr>
      <vt:lpstr>Fevrier</vt:lpstr>
      <vt:lpstr>Mars</vt:lpstr>
      <vt:lpstr>Avril</vt:lpstr>
      <vt:lpstr>Mai</vt:lpstr>
      <vt:lpstr>Juin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2016-03-11T09:14:02Z</dcterms:modified>
</cp:coreProperties>
</file>