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2.xml" ContentType="application/vnd.ms-excel.controlpropertie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defaultThemeVersion="124226"/>
  <bookViews>
    <workbookView xWindow="240" yWindow="135" windowWidth="9180" windowHeight="4500" activeTab="1"/>
  </bookViews>
  <sheets>
    <sheet name="Points" sheetId="7" r:id="rId1"/>
    <sheet name="Janvier" sheetId="4" r:id="rId2"/>
    <sheet name="Février" sheetId="6" r:id="rId3"/>
    <sheet name="Annulations" sheetId="5" r:id="rId4"/>
  </sheets>
  <externalReferences>
    <externalReference r:id="rId5"/>
  </externalReferences>
  <definedNames>
    <definedName name="_xlnm._FilterDatabase" localSheetId="3" hidden="1">Annulations!#REF!</definedName>
    <definedName name="_xlnm._FilterDatabase" localSheetId="2" hidden="1">Février!$A$2:$A$2</definedName>
    <definedName name="_xlnm._FilterDatabase" localSheetId="1" hidden="1">Janvier!$A$3:$A$5</definedName>
    <definedName name="DA" localSheetId="3">Annulations!$A$2:$AO$2</definedName>
    <definedName name="DA" localSheetId="2">Février!$A$2:$AO$5</definedName>
    <definedName name="DA">Janvier!$A$2:$AO$8</definedName>
  </definedNames>
  <calcPr calcId="144525" iterateDelta="1E-4"/>
</workbook>
</file>

<file path=xl/calcChain.xml><?xml version="1.0" encoding="utf-8"?>
<calcChain xmlns="http://schemas.openxmlformats.org/spreadsheetml/2006/main">
  <c r="AN1" i="4" l="1"/>
  <c r="AM1" i="4"/>
  <c r="AK1" i="4"/>
  <c r="AJ1" i="4"/>
  <c r="AH1" i="4"/>
  <c r="AG1" i="4"/>
  <c r="AE1" i="4"/>
  <c r="AD1" i="4"/>
  <c r="AB1" i="4"/>
  <c r="AA1" i="4"/>
  <c r="Y1" i="4"/>
  <c r="X1" i="4"/>
  <c r="V1" i="4"/>
  <c r="U1" i="4"/>
  <c r="S1" i="4"/>
  <c r="R1" i="4"/>
  <c r="P1" i="4"/>
  <c r="O1" i="4"/>
  <c r="M1" i="4"/>
  <c r="L1" i="4"/>
  <c r="K1" i="4"/>
  <c r="J1" i="4"/>
  <c r="AS4" i="4" l="1"/>
  <c r="AR4" i="4" l="1"/>
  <c r="AM4" i="4"/>
  <c r="AJ4" i="4"/>
  <c r="AA4" i="4"/>
  <c r="Y4" i="4"/>
  <c r="X4" i="4"/>
  <c r="U5" i="4" l="1"/>
  <c r="X5" i="4"/>
  <c r="AA5" i="4"/>
  <c r="AD5" i="4"/>
  <c r="AG5" i="4"/>
  <c r="AJ5" i="4"/>
  <c r="AM5" i="4"/>
  <c r="AS11" i="5"/>
  <c r="AN1" i="5"/>
  <c r="AM1" i="5"/>
  <c r="AK1" i="5"/>
  <c r="AJ1" i="5"/>
  <c r="AH1" i="5"/>
  <c r="AS10" i="5" s="1"/>
  <c r="AG1" i="5"/>
  <c r="AR10" i="5" s="1"/>
  <c r="AE1" i="5"/>
  <c r="AS9" i="5" s="1"/>
  <c r="AD1" i="5"/>
  <c r="AR9" i="5" s="1"/>
  <c r="AB1" i="5"/>
  <c r="AA1" i="5"/>
  <c r="Y1" i="5"/>
  <c r="X1" i="5"/>
  <c r="V1" i="5"/>
  <c r="AS8" i="5" s="1"/>
  <c r="U1" i="5"/>
  <c r="AR8" i="5" s="1"/>
  <c r="S1" i="5"/>
  <c r="AT7" i="5" s="1"/>
  <c r="R1" i="5"/>
  <c r="AR7" i="5" s="1"/>
  <c r="P1" i="5"/>
  <c r="AT6" i="5" s="1"/>
  <c r="AT14" i="5" s="1"/>
  <c r="O1" i="5"/>
  <c r="AR6" i="5" s="1"/>
  <c r="M1" i="5"/>
  <c r="AS6" i="5" s="1"/>
  <c r="L1" i="5"/>
  <c r="AS5" i="5" s="1"/>
  <c r="K1" i="5"/>
  <c r="AS4" i="5" s="1"/>
  <c r="AR4" i="5" s="1"/>
  <c r="J1" i="5"/>
  <c r="AS3" i="5" s="1"/>
  <c r="AR3" i="5" s="1"/>
  <c r="M1" i="6"/>
  <c r="AS6" i="6" s="1"/>
  <c r="AS11" i="6"/>
  <c r="AM1" i="6"/>
  <c r="AN1" i="6"/>
  <c r="AJ1" i="6"/>
  <c r="AK1" i="6"/>
  <c r="AH1" i="6"/>
  <c r="AG1" i="6"/>
  <c r="AE1" i="6"/>
  <c r="AD1" i="6"/>
  <c r="AB1" i="6"/>
  <c r="AA1" i="6"/>
  <c r="Y1" i="6"/>
  <c r="X1" i="6"/>
  <c r="V1" i="6"/>
  <c r="U1" i="6"/>
  <c r="J1" i="6"/>
  <c r="AS3" i="6" s="1"/>
  <c r="K1" i="6"/>
  <c r="L1" i="6"/>
  <c r="O1" i="6"/>
  <c r="AR6" i="6" s="1"/>
  <c r="P1" i="6"/>
  <c r="R1" i="6"/>
  <c r="S1" i="6"/>
  <c r="X3" i="4"/>
  <c r="Y3" i="4"/>
  <c r="AA3" i="4"/>
  <c r="AJ3" i="4"/>
  <c r="AM3" i="4"/>
  <c r="AR7" i="6"/>
  <c r="AS5" i="6"/>
  <c r="AS4" i="6"/>
  <c r="AR4" i="6" s="1"/>
  <c r="AR7" i="4"/>
  <c r="AS11" i="4"/>
  <c r="AS9" i="4"/>
  <c r="AR6" i="4"/>
  <c r="AS6" i="4"/>
  <c r="AS5" i="4"/>
  <c r="AS3" i="4"/>
  <c r="AR3" i="4" s="1"/>
  <c r="AT6" i="6"/>
  <c r="AT7" i="6"/>
  <c r="AS9" i="6"/>
  <c r="AR9" i="6"/>
  <c r="AR8" i="6"/>
  <c r="AR9" i="4"/>
  <c r="AR10" i="4"/>
  <c r="AT6" i="4"/>
  <c r="AT7" i="4"/>
  <c r="AS14" i="5" l="1"/>
  <c r="AR14" i="5"/>
  <c r="AS8" i="6"/>
  <c r="AS10" i="6"/>
  <c r="AR10" i="6"/>
  <c r="AT14" i="6"/>
  <c r="AR3" i="6"/>
  <c r="AS10" i="4"/>
  <c r="AT14" i="4"/>
  <c r="AR8" i="4"/>
  <c r="AR14" i="4" s="1"/>
  <c r="AS8" i="4"/>
  <c r="AS14" i="6" l="1"/>
  <c r="AR14" i="6"/>
  <c r="AS14" i="4"/>
</calcChain>
</file>

<file path=xl/sharedStrings.xml><?xml version="1.0" encoding="utf-8"?>
<sst xmlns="http://schemas.openxmlformats.org/spreadsheetml/2006/main" count="216" uniqueCount="42">
  <si>
    <t>STATUT</t>
  </si>
  <si>
    <t>Date</t>
  </si>
  <si>
    <t>ID</t>
  </si>
  <si>
    <t>DOL</t>
  </si>
  <si>
    <t>NOM</t>
  </si>
  <si>
    <t>N° CLIENT</t>
  </si>
  <si>
    <t>PRODUIT EXISTANT</t>
  </si>
  <si>
    <t>INSTAL</t>
  </si>
  <si>
    <t>UPGRADE</t>
  </si>
  <si>
    <t>MIGRATION</t>
  </si>
  <si>
    <t>RAMBO</t>
  </si>
  <si>
    <t>FIXE</t>
  </si>
  <si>
    <t>POINTS</t>
  </si>
  <si>
    <t>PRODUITS</t>
  </si>
  <si>
    <t>DECODEUR</t>
  </si>
  <si>
    <t>QUANTITE</t>
  </si>
  <si>
    <t>BETV</t>
  </si>
  <si>
    <t>OPTIONS</t>
  </si>
  <si>
    <t>TOTAL</t>
  </si>
  <si>
    <t>PTS</t>
  </si>
  <si>
    <t>NB VENTES</t>
  </si>
  <si>
    <t>NB PROD.</t>
  </si>
  <si>
    <t>------</t>
  </si>
  <si>
    <t>MOBILE</t>
  </si>
  <si>
    <t>PRO</t>
  </si>
  <si>
    <t>TOTAL:</t>
  </si>
  <si>
    <t>UP</t>
  </si>
  <si>
    <t>MIG</t>
  </si>
  <si>
    <t>RAM</t>
  </si>
  <si>
    <t>FIX</t>
  </si>
  <si>
    <t>DEC</t>
  </si>
  <si>
    <t>MOB</t>
  </si>
  <si>
    <t>BET</t>
  </si>
  <si>
    <t>OPT</t>
  </si>
  <si>
    <t>VEN</t>
  </si>
  <si>
    <t>APPEL</t>
  </si>
  <si>
    <t>testA</t>
  </si>
  <si>
    <t>ANNULE</t>
  </si>
  <si>
    <t>testC</t>
  </si>
  <si>
    <t>annulé</t>
  </si>
  <si>
    <t>en cours</t>
  </si>
  <si>
    <t>clôturé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</si>
</sst>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m/yyyy;@"/>
    <numFmt numFmtId="165" formatCode="d\ mmm"/>
  </numFmts>
  <fonts count="10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1"/>
    </font>
    <font>
      <b/>
      <sz val="11"/>
      <color indexed="8"/>
      <name val="Calibri"/>
      <family val="2"/>
      <charset val="1"/>
    </font>
    <font>
      <b/>
      <sz val="10"/>
      <color indexed="8"/>
      <name val="Calibri"/>
      <family val="2"/>
      <charset val="1"/>
    </font>
    <font>
      <b/>
      <sz val="11"/>
      <color indexed="8"/>
      <name val="Calibri"/>
      <family val="2"/>
    </font>
    <font>
      <sz val="11"/>
      <color indexed="9"/>
      <name val="Calibri"/>
      <family val="2"/>
      <charset val="1"/>
    </font>
    <font>
      <sz val="9"/>
      <name val="Courier New"/>
      <family val="3"/>
    </font>
    <font>
      <b/>
      <sz val="48"/>
      <color indexed="56"/>
      <name val="Calibri"/>
      <family val="2"/>
      <charset val="1"/>
    </font>
    <font>
      <b/>
      <sz val="12"/>
      <color rgb="FFFF00FF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50"/>
        <bgColor indexed="55"/>
      </patternFill>
    </fill>
    <fill>
      <patternFill patternType="solid">
        <fgColor indexed="22"/>
        <bgColor indexed="31"/>
      </patternFill>
    </fill>
    <fill>
      <patternFill patternType="solid">
        <fgColor indexed="63"/>
        <bgColor indexed="62"/>
      </patternFill>
    </fill>
    <fill>
      <patternFill patternType="solid">
        <fgColor indexed="51"/>
        <bgColor indexed="52"/>
      </patternFill>
    </fill>
    <fill>
      <patternFill patternType="solid">
        <fgColor indexed="24"/>
        <bgColor indexed="23"/>
      </patternFill>
    </fill>
    <fill>
      <patternFill patternType="solid">
        <fgColor indexed="53"/>
        <bgColor indexed="29"/>
      </patternFill>
    </fill>
    <fill>
      <patternFill patternType="solid">
        <fgColor indexed="9"/>
        <bgColor indexed="26"/>
      </patternFill>
    </fill>
    <fill>
      <patternFill patternType="solid">
        <fgColor indexed="23"/>
        <bgColor indexed="54"/>
      </patternFill>
    </fill>
    <fill>
      <patternFill patternType="solid">
        <fgColor theme="1" tint="0.499984740745262"/>
        <bgColor indexed="23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2"/>
      </left>
      <right/>
      <top style="thin">
        <color indexed="8"/>
      </top>
      <bottom/>
      <diagonal/>
    </border>
    <border>
      <left style="thin">
        <color indexed="62"/>
      </left>
      <right/>
      <top style="thin">
        <color indexed="62"/>
      </top>
      <bottom style="thin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62"/>
      </top>
      <bottom style="thin">
        <color indexed="62"/>
      </bottom>
      <diagonal/>
    </border>
    <border>
      <left/>
      <right/>
      <top style="thin">
        <color indexed="62"/>
      </top>
      <bottom style="thin">
        <color indexed="62"/>
      </bottom>
      <diagonal/>
    </border>
    <border>
      <left style="thin">
        <color indexed="8"/>
      </left>
      <right/>
      <top style="thin">
        <color indexed="62"/>
      </top>
      <bottom style="thin">
        <color indexed="62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68">
    <xf numFmtId="0" fontId="0" fillId="0" borderId="0" xfId="0"/>
    <xf numFmtId="164" fontId="3" fillId="0" borderId="0" xfId="1" applyNumberFormat="1" applyFont="1" applyAlignment="1" applyProtection="1">
      <alignment horizontal="center" vertical="center"/>
    </xf>
    <xf numFmtId="0" fontId="3" fillId="0" borderId="0" xfId="1" applyFont="1" applyAlignment="1" applyProtection="1">
      <alignment horizontal="center" vertical="center"/>
    </xf>
    <xf numFmtId="1" fontId="4" fillId="2" borderId="1" xfId="1" applyNumberFormat="1" applyFont="1" applyFill="1" applyBorder="1" applyAlignment="1" applyProtection="1">
      <alignment horizontal="center" vertical="center"/>
    </xf>
    <xf numFmtId="0" fontId="4" fillId="0" borderId="2" xfId="1" applyFont="1" applyBorder="1" applyAlignment="1" applyProtection="1">
      <alignment horizontal="center" vertical="center"/>
    </xf>
    <xf numFmtId="0" fontId="4" fillId="0" borderId="3" xfId="1" applyFont="1" applyBorder="1" applyAlignment="1" applyProtection="1">
      <alignment horizontal="center" vertical="center"/>
    </xf>
    <xf numFmtId="1" fontId="4" fillId="2" borderId="4" xfId="1" applyNumberFormat="1" applyFont="1" applyFill="1" applyBorder="1" applyAlignment="1" applyProtection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164" fontId="5" fillId="3" borderId="8" xfId="1" applyNumberFormat="1" applyFont="1" applyFill="1" applyBorder="1" applyAlignment="1" applyProtection="1">
      <alignment horizontal="center" vertical="center" textRotation="180"/>
    </xf>
    <xf numFmtId="164" fontId="3" fillId="3" borderId="8" xfId="1" applyNumberFormat="1" applyFont="1" applyFill="1" applyBorder="1" applyAlignment="1" applyProtection="1">
      <alignment horizontal="center" vertical="center"/>
    </xf>
    <xf numFmtId="0" fontId="3" fillId="3" borderId="8" xfId="1" applyFont="1" applyFill="1" applyBorder="1" applyAlignment="1" applyProtection="1">
      <alignment horizontal="center" vertical="center"/>
    </xf>
    <xf numFmtId="164" fontId="3" fillId="3" borderId="3" xfId="1" applyNumberFormat="1" applyFont="1" applyFill="1" applyBorder="1" applyAlignment="1" applyProtection="1">
      <alignment horizontal="center" vertical="center"/>
    </xf>
    <xf numFmtId="164" fontId="3" fillId="3" borderId="3" xfId="1" applyNumberFormat="1" applyFont="1" applyFill="1" applyBorder="1" applyAlignment="1" applyProtection="1">
      <alignment horizontal="center" vertical="center" wrapText="1"/>
    </xf>
    <xf numFmtId="1" fontId="6" fillId="4" borderId="8" xfId="1" applyNumberFormat="1" applyFont="1" applyFill="1" applyBorder="1" applyAlignment="1" applyProtection="1">
      <alignment horizontal="center" vertical="center" textRotation="180"/>
    </xf>
    <xf numFmtId="0" fontId="6" fillId="4" borderId="9" xfId="1" applyFont="1" applyFill="1" applyBorder="1" applyAlignment="1" applyProtection="1">
      <alignment horizontal="center" vertical="center"/>
    </xf>
    <xf numFmtId="0" fontId="6" fillId="4" borderId="8" xfId="1" applyFont="1" applyFill="1" applyBorder="1" applyAlignment="1" applyProtection="1">
      <alignment horizontal="center" vertical="center" textRotation="180"/>
    </xf>
    <xf numFmtId="0" fontId="6" fillId="4" borderId="8" xfId="1" applyFont="1" applyFill="1" applyBorder="1" applyAlignment="1" applyProtection="1">
      <alignment horizontal="center" vertical="center"/>
    </xf>
    <xf numFmtId="0" fontId="2" fillId="5" borderId="8" xfId="1" applyFont="1" applyFill="1" applyBorder="1" applyAlignment="1" applyProtection="1">
      <alignment horizontal="center" vertical="center"/>
    </xf>
    <xf numFmtId="0" fontId="2" fillId="5" borderId="8" xfId="1" applyFont="1" applyFill="1" applyBorder="1" applyAlignment="1" applyProtection="1">
      <alignment horizontal="center" vertical="center" textRotation="180"/>
    </xf>
    <xf numFmtId="0" fontId="2" fillId="6" borderId="8" xfId="1" applyFont="1" applyFill="1" applyBorder="1" applyAlignment="1" applyProtection="1">
      <alignment horizontal="center" vertical="center"/>
    </xf>
    <xf numFmtId="0" fontId="2" fillId="6" borderId="8" xfId="1" applyFont="1" applyFill="1" applyBorder="1" applyAlignment="1" applyProtection="1">
      <alignment horizontal="center" vertical="center" textRotation="180"/>
    </xf>
    <xf numFmtId="0" fontId="2" fillId="7" borderId="8" xfId="1" applyFont="1" applyFill="1" applyBorder="1" applyAlignment="1" applyProtection="1">
      <alignment horizontal="center" vertical="center"/>
    </xf>
    <xf numFmtId="0" fontId="2" fillId="7" borderId="8" xfId="1" applyFont="1" applyFill="1" applyBorder="1" applyAlignment="1" applyProtection="1">
      <alignment horizontal="center" vertical="center" textRotation="180"/>
    </xf>
    <xf numFmtId="0" fontId="2" fillId="7" borderId="3" xfId="1" applyFont="1" applyFill="1" applyBorder="1" applyAlignment="1" applyProtection="1">
      <alignment horizontal="center" vertical="center" textRotation="180"/>
    </xf>
    <xf numFmtId="0" fontId="3" fillId="2" borderId="10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2" fillId="0" borderId="0" xfId="1" applyAlignment="1">
      <alignment horizontal="center" vertical="center"/>
    </xf>
    <xf numFmtId="165" fontId="2" fillId="0" borderId="12" xfId="1" applyNumberFormat="1" applyBorder="1" applyAlignment="1" applyProtection="1">
      <alignment horizontal="right"/>
      <protection locked="0"/>
    </xf>
    <xf numFmtId="165" fontId="2" fillId="0" borderId="13" xfId="1" applyNumberFormat="1" applyFill="1" applyBorder="1" applyAlignment="1" applyProtection="1">
      <alignment horizontal="center"/>
      <protection locked="0"/>
    </xf>
    <xf numFmtId="0" fontId="1" fillId="0" borderId="13" xfId="2" applyBorder="1" applyAlignment="1">
      <alignment horizontal="center"/>
    </xf>
    <xf numFmtId="0" fontId="2" fillId="0" borderId="13" xfId="1" applyBorder="1" applyAlignment="1" applyProtection="1">
      <alignment horizontal="center"/>
      <protection locked="0"/>
    </xf>
    <xf numFmtId="165" fontId="2" fillId="8" borderId="13" xfId="1" applyNumberFormat="1" applyFill="1" applyBorder="1" applyAlignment="1" applyProtection="1">
      <alignment horizontal="center"/>
      <protection locked="0"/>
    </xf>
    <xf numFmtId="165" fontId="2" fillId="8" borderId="14" xfId="1" applyNumberFormat="1" applyFill="1" applyBorder="1" applyAlignment="1" applyProtection="1">
      <alignment horizontal="center"/>
      <protection locked="0"/>
    </xf>
    <xf numFmtId="1" fontId="1" fillId="8" borderId="8" xfId="2" applyNumberFormat="1" applyFill="1" applyBorder="1" applyAlignment="1" applyProtection="1">
      <alignment horizontal="center"/>
      <protection locked="0"/>
    </xf>
    <xf numFmtId="0" fontId="1" fillId="8" borderId="2" xfId="2" applyFill="1" applyBorder="1" applyAlignment="1" applyProtection="1">
      <alignment horizontal="center"/>
      <protection locked="0"/>
    </xf>
    <xf numFmtId="0" fontId="1" fillId="9" borderId="8" xfId="2" applyFill="1" applyBorder="1" applyAlignment="1" applyProtection="1">
      <alignment horizontal="center"/>
    </xf>
    <xf numFmtId="0" fontId="1" fillId="8" borderId="3" xfId="2" applyFill="1" applyBorder="1" applyAlignment="1" applyProtection="1">
      <alignment horizontal="center"/>
    </xf>
    <xf numFmtId="0" fontId="3" fillId="2" borderId="0" xfId="1" applyFont="1" applyFill="1" applyBorder="1" applyAlignment="1">
      <alignment horizontal="left" vertical="center"/>
    </xf>
    <xf numFmtId="1" fontId="3" fillId="2" borderId="0" xfId="1" applyNumberFormat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/>
    </xf>
    <xf numFmtId="0" fontId="2" fillId="0" borderId="0" xfId="1" applyFill="1" applyAlignment="1">
      <alignment horizontal="center"/>
    </xf>
    <xf numFmtId="165" fontId="2" fillId="8" borderId="15" xfId="1" applyNumberFormat="1" applyFill="1" applyBorder="1" applyAlignment="1" applyProtection="1">
      <alignment horizontal="center"/>
      <protection locked="0"/>
    </xf>
    <xf numFmtId="1" fontId="1" fillId="8" borderId="16" xfId="2" applyNumberFormat="1" applyFill="1" applyBorder="1" applyAlignment="1" applyProtection="1">
      <alignment horizontal="center"/>
      <protection locked="0"/>
    </xf>
    <xf numFmtId="0" fontId="1" fillId="8" borderId="17" xfId="2" applyFill="1" applyBorder="1" applyAlignment="1" applyProtection="1">
      <alignment horizontal="center"/>
      <protection locked="0"/>
    </xf>
    <xf numFmtId="0" fontId="1" fillId="9" borderId="16" xfId="2" applyFill="1" applyBorder="1" applyAlignment="1" applyProtection="1">
      <alignment horizontal="center"/>
    </xf>
    <xf numFmtId="0" fontId="1" fillId="8" borderId="18" xfId="2" applyFill="1" applyBorder="1" applyAlignment="1" applyProtection="1">
      <alignment horizontal="center"/>
    </xf>
    <xf numFmtId="0" fontId="2" fillId="0" borderId="0" xfId="1" applyAlignment="1">
      <alignment horizontal="center"/>
    </xf>
    <xf numFmtId="165" fontId="2" fillId="8" borderId="13" xfId="1" applyNumberFormat="1" applyFont="1" applyFill="1" applyBorder="1" applyAlignment="1" applyProtection="1">
      <alignment horizontal="center"/>
      <protection locked="0"/>
    </xf>
    <xf numFmtId="165" fontId="2" fillId="8" borderId="15" xfId="1" applyNumberFormat="1" applyFont="1" applyFill="1" applyBorder="1" applyAlignment="1" applyProtection="1">
      <alignment horizontal="center"/>
      <protection locked="0"/>
    </xf>
    <xf numFmtId="0" fontId="3" fillId="2" borderId="10" xfId="1" applyFont="1" applyFill="1" applyBorder="1" applyAlignment="1">
      <alignment horizontal="center"/>
    </xf>
    <xf numFmtId="0" fontId="3" fillId="2" borderId="0" xfId="1" applyFont="1" applyFill="1" applyBorder="1" applyAlignment="1">
      <alignment horizontal="left"/>
    </xf>
    <xf numFmtId="1" fontId="3" fillId="2" borderId="0" xfId="1" applyNumberFormat="1" applyFont="1" applyFill="1" applyBorder="1" applyAlignment="1">
      <alignment horizontal="center"/>
    </xf>
    <xf numFmtId="0" fontId="3" fillId="2" borderId="11" xfId="1" applyFont="1" applyFill="1" applyBorder="1" applyAlignment="1">
      <alignment horizontal="center"/>
    </xf>
    <xf numFmtId="0" fontId="3" fillId="2" borderId="19" xfId="1" applyFont="1" applyFill="1" applyBorder="1" applyAlignment="1">
      <alignment horizontal="center"/>
    </xf>
    <xf numFmtId="0" fontId="3" fillId="2" borderId="20" xfId="1" applyFont="1" applyFill="1" applyBorder="1" applyAlignment="1">
      <alignment horizontal="center"/>
    </xf>
    <xf numFmtId="0" fontId="3" fillId="2" borderId="21" xfId="1" applyFont="1" applyFill="1" applyBorder="1" applyAlignment="1">
      <alignment horizontal="center"/>
    </xf>
    <xf numFmtId="0" fontId="2" fillId="0" borderId="0" xfId="1" applyBorder="1" applyAlignment="1">
      <alignment horizontal="center"/>
    </xf>
    <xf numFmtId="164" fontId="2" fillId="0" borderId="0" xfId="1" applyNumberFormat="1" applyAlignment="1">
      <alignment horizontal="center"/>
    </xf>
    <xf numFmtId="1" fontId="2" fillId="0" borderId="0" xfId="1" applyNumberFormat="1" applyAlignment="1">
      <alignment horizontal="center"/>
    </xf>
    <xf numFmtId="0" fontId="1" fillId="10" borderId="8" xfId="2" applyFill="1" applyBorder="1" applyAlignment="1" applyProtection="1">
      <alignment horizontal="center"/>
    </xf>
    <xf numFmtId="0" fontId="1" fillId="10" borderId="16" xfId="2" applyFill="1" applyBorder="1" applyAlignment="1" applyProtection="1">
      <alignment horizontal="center"/>
    </xf>
    <xf numFmtId="0" fontId="2" fillId="0" borderId="0" xfId="1"/>
    <xf numFmtId="0" fontId="7" fillId="0" borderId="13" xfId="2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</cellXfs>
  <cellStyles count="3">
    <cellStyle name="Excel Built-in Normal" xfId="1"/>
    <cellStyle name="Normal" xfId="0" builtinId="0"/>
    <cellStyle name="Normal 2" xfId="2"/>
  </cellStyles>
  <dxfs count="87">
    <dxf>
      <fill>
        <patternFill>
          <bgColor rgb="FF01F92A"/>
        </patternFill>
      </fill>
    </dxf>
    <dxf>
      <fill>
        <patternFill>
          <bgColor rgb="FFFF3300"/>
        </patternFill>
      </fill>
    </dxf>
    <dxf>
      <fill>
        <patternFill>
          <bgColor rgb="FFFFFF21"/>
        </patternFill>
      </fill>
    </dxf>
    <dxf>
      <fill>
        <patternFill>
          <bgColor rgb="FF01F92A"/>
        </patternFill>
      </fill>
    </dxf>
    <dxf>
      <fill>
        <patternFill>
          <bgColor rgb="FFFF3300"/>
        </patternFill>
      </fill>
    </dxf>
    <dxf>
      <fill>
        <patternFill>
          <bgColor rgb="FFFFFF21"/>
        </patternFill>
      </fill>
    </dxf>
    <dxf>
      <fill>
        <patternFill>
          <bgColor rgb="FF01F92A"/>
        </patternFill>
      </fill>
    </dxf>
    <dxf>
      <fill>
        <patternFill>
          <bgColor rgb="FFFF3300"/>
        </patternFill>
      </fill>
    </dxf>
    <dxf>
      <fill>
        <patternFill>
          <bgColor rgb="FFFFFF21"/>
        </patternFill>
      </fill>
    </dxf>
    <dxf>
      <fill>
        <patternFill>
          <bgColor rgb="FF01F92A"/>
        </patternFill>
      </fill>
    </dxf>
    <dxf>
      <fill>
        <patternFill>
          <bgColor rgb="FFFF3300"/>
        </patternFill>
      </fill>
    </dxf>
    <dxf>
      <fill>
        <patternFill>
          <bgColor rgb="FFFFFF21"/>
        </patternFill>
      </fill>
    </dxf>
    <dxf>
      <fill>
        <patternFill>
          <bgColor rgb="FF01F92A"/>
        </patternFill>
      </fill>
    </dxf>
    <dxf>
      <fill>
        <patternFill>
          <bgColor rgb="FFFF3300"/>
        </patternFill>
      </fill>
    </dxf>
    <dxf>
      <fill>
        <patternFill>
          <bgColor rgb="FFFFFF21"/>
        </patternFill>
      </fill>
    </dxf>
    <dxf>
      <fill>
        <patternFill>
          <bgColor rgb="FF01F92A"/>
        </patternFill>
      </fill>
    </dxf>
    <dxf>
      <fill>
        <patternFill>
          <bgColor rgb="FFFF3300"/>
        </patternFill>
      </fill>
    </dxf>
    <dxf>
      <fill>
        <patternFill>
          <bgColor rgb="FFFFFF21"/>
        </patternFill>
      </fill>
    </dxf>
    <dxf>
      <fill>
        <patternFill>
          <bgColor rgb="FF01F92A"/>
        </patternFill>
      </fill>
    </dxf>
    <dxf>
      <fill>
        <patternFill>
          <bgColor rgb="FFFF3300"/>
        </patternFill>
      </fill>
    </dxf>
    <dxf>
      <fill>
        <patternFill>
          <bgColor rgb="FFFFFF21"/>
        </patternFill>
      </fill>
    </dxf>
    <dxf>
      <fill>
        <patternFill>
          <bgColor rgb="FF01F92A"/>
        </patternFill>
      </fill>
    </dxf>
    <dxf>
      <fill>
        <patternFill>
          <bgColor rgb="FFFF3300"/>
        </patternFill>
      </fill>
    </dxf>
    <dxf>
      <fill>
        <patternFill>
          <bgColor rgb="FFFFFF21"/>
        </patternFill>
      </fill>
    </dxf>
    <dxf>
      <fill>
        <patternFill>
          <bgColor rgb="FF01F92A"/>
        </patternFill>
      </fill>
    </dxf>
    <dxf>
      <fill>
        <patternFill>
          <bgColor rgb="FFFF3300"/>
        </patternFill>
      </fill>
    </dxf>
    <dxf>
      <fill>
        <patternFill>
          <bgColor rgb="FFFFFF21"/>
        </patternFill>
      </fill>
    </dxf>
    <dxf>
      <fill>
        <patternFill>
          <bgColor rgb="FF01F92A"/>
        </patternFill>
      </fill>
    </dxf>
    <dxf>
      <fill>
        <patternFill>
          <bgColor rgb="FFFF3300"/>
        </patternFill>
      </fill>
    </dxf>
    <dxf>
      <fill>
        <patternFill>
          <bgColor rgb="FFFFFF21"/>
        </patternFill>
      </fill>
    </dxf>
    <dxf>
      <fill>
        <patternFill>
          <bgColor rgb="FF01F92A"/>
        </patternFill>
      </fill>
    </dxf>
    <dxf>
      <fill>
        <patternFill>
          <bgColor rgb="FFFF3300"/>
        </patternFill>
      </fill>
    </dxf>
    <dxf>
      <fill>
        <patternFill>
          <bgColor rgb="FFFFFF21"/>
        </patternFill>
      </fill>
    </dxf>
    <dxf>
      <fill>
        <patternFill>
          <bgColor rgb="FF01F92A"/>
        </patternFill>
      </fill>
    </dxf>
    <dxf>
      <fill>
        <patternFill>
          <bgColor rgb="FFFF3300"/>
        </patternFill>
      </fill>
    </dxf>
    <dxf>
      <fill>
        <patternFill>
          <bgColor rgb="FFFFFF21"/>
        </patternFill>
      </fill>
    </dxf>
    <dxf>
      <fill>
        <patternFill>
          <bgColor rgb="FF01F92A"/>
        </patternFill>
      </fill>
    </dxf>
    <dxf>
      <fill>
        <patternFill>
          <bgColor rgb="FFFF3300"/>
        </patternFill>
      </fill>
    </dxf>
    <dxf>
      <fill>
        <patternFill>
          <bgColor rgb="FFFFFF21"/>
        </patternFill>
      </fill>
    </dxf>
    <dxf>
      <fill>
        <patternFill>
          <bgColor rgb="FF01F92A"/>
        </patternFill>
      </fill>
    </dxf>
    <dxf>
      <fill>
        <patternFill>
          <bgColor rgb="FFFF3300"/>
        </patternFill>
      </fill>
    </dxf>
    <dxf>
      <fill>
        <patternFill>
          <bgColor rgb="FFFFFF21"/>
        </patternFill>
      </fill>
    </dxf>
    <dxf>
      <fill>
        <patternFill>
          <bgColor rgb="FF01F92A"/>
        </patternFill>
      </fill>
    </dxf>
    <dxf>
      <fill>
        <patternFill>
          <bgColor rgb="FFFF3300"/>
        </patternFill>
      </fill>
    </dxf>
    <dxf>
      <fill>
        <patternFill>
          <bgColor rgb="FFFFFF21"/>
        </patternFill>
      </fill>
    </dxf>
    <dxf>
      <fill>
        <patternFill>
          <bgColor rgb="FF01F92A"/>
        </patternFill>
      </fill>
    </dxf>
    <dxf>
      <fill>
        <patternFill>
          <bgColor rgb="FFFF3300"/>
        </patternFill>
      </fill>
    </dxf>
    <dxf>
      <fill>
        <patternFill>
          <bgColor rgb="FFFFFF21"/>
        </patternFill>
      </fill>
    </dxf>
    <dxf>
      <fill>
        <patternFill>
          <bgColor rgb="FF01F92A"/>
        </patternFill>
      </fill>
    </dxf>
    <dxf>
      <fill>
        <patternFill>
          <bgColor rgb="FFFF3300"/>
        </patternFill>
      </fill>
    </dxf>
    <dxf>
      <fill>
        <patternFill>
          <bgColor rgb="FFFFFF21"/>
        </patternFill>
      </fill>
    </dxf>
    <dxf>
      <fill>
        <patternFill>
          <bgColor rgb="FF01F92A"/>
        </patternFill>
      </fill>
    </dxf>
    <dxf>
      <fill>
        <patternFill>
          <bgColor rgb="FFFF3300"/>
        </patternFill>
      </fill>
    </dxf>
    <dxf>
      <fill>
        <patternFill>
          <bgColor rgb="FFFFFF21"/>
        </patternFill>
      </fill>
    </dxf>
    <dxf>
      <fill>
        <patternFill>
          <bgColor rgb="FF01F92A"/>
        </patternFill>
      </fill>
    </dxf>
    <dxf>
      <fill>
        <patternFill>
          <bgColor rgb="FFFF3300"/>
        </patternFill>
      </fill>
    </dxf>
    <dxf>
      <fill>
        <patternFill>
          <bgColor rgb="FFFFFF21"/>
        </patternFill>
      </fill>
    </dxf>
    <dxf>
      <fill>
        <patternFill>
          <bgColor rgb="FF01F92A"/>
        </patternFill>
      </fill>
    </dxf>
    <dxf>
      <fill>
        <patternFill>
          <bgColor rgb="FFFF3300"/>
        </patternFill>
      </fill>
    </dxf>
    <dxf>
      <fill>
        <patternFill>
          <bgColor rgb="FFFFFF21"/>
        </patternFill>
      </fill>
    </dxf>
    <dxf>
      <fill>
        <patternFill>
          <bgColor rgb="FF01F92A"/>
        </patternFill>
      </fill>
    </dxf>
    <dxf>
      <fill>
        <patternFill>
          <bgColor rgb="FFFF3300"/>
        </patternFill>
      </fill>
    </dxf>
    <dxf>
      <fill>
        <patternFill>
          <bgColor rgb="FFFFFF21"/>
        </patternFill>
      </fill>
    </dxf>
    <dxf>
      <fill>
        <patternFill>
          <bgColor rgb="FF01F92A"/>
        </patternFill>
      </fill>
    </dxf>
    <dxf>
      <fill>
        <patternFill>
          <bgColor rgb="FFFF3300"/>
        </patternFill>
      </fill>
    </dxf>
    <dxf>
      <fill>
        <patternFill>
          <bgColor rgb="FFFFFF21"/>
        </patternFill>
      </fill>
    </dxf>
    <dxf>
      <fill>
        <patternFill>
          <bgColor rgb="FF01F92A"/>
        </patternFill>
      </fill>
    </dxf>
    <dxf>
      <fill>
        <patternFill>
          <bgColor rgb="FFFF3300"/>
        </patternFill>
      </fill>
    </dxf>
    <dxf>
      <fill>
        <patternFill>
          <bgColor rgb="FFFFFF21"/>
        </patternFill>
      </fill>
    </dxf>
    <dxf>
      <fill>
        <patternFill>
          <bgColor rgb="FF01F92A"/>
        </patternFill>
      </fill>
    </dxf>
    <dxf>
      <fill>
        <patternFill>
          <bgColor rgb="FFFF3300"/>
        </patternFill>
      </fill>
    </dxf>
    <dxf>
      <fill>
        <patternFill>
          <bgColor rgb="FFFFFF21"/>
        </patternFill>
      </fill>
    </dxf>
    <dxf>
      <fill>
        <patternFill>
          <bgColor rgb="FF01F92A"/>
        </patternFill>
      </fill>
    </dxf>
    <dxf>
      <fill>
        <patternFill>
          <bgColor rgb="FFFF3300"/>
        </patternFill>
      </fill>
    </dxf>
    <dxf>
      <fill>
        <patternFill>
          <bgColor rgb="FFFFFF21"/>
        </patternFill>
      </fill>
    </dxf>
    <dxf>
      <fill>
        <patternFill>
          <bgColor rgb="FF01F92A"/>
        </patternFill>
      </fill>
    </dxf>
    <dxf>
      <fill>
        <patternFill>
          <bgColor rgb="FFFF3300"/>
        </patternFill>
      </fill>
    </dxf>
    <dxf>
      <fill>
        <patternFill>
          <bgColor rgb="FFFFFF21"/>
        </patternFill>
      </fill>
    </dxf>
    <dxf>
      <fill>
        <patternFill>
          <bgColor rgb="FF01F92A"/>
        </patternFill>
      </fill>
    </dxf>
    <dxf>
      <fill>
        <patternFill>
          <bgColor rgb="FFFF3300"/>
        </patternFill>
      </fill>
    </dxf>
    <dxf>
      <fill>
        <patternFill>
          <bgColor rgb="FFFFFF21"/>
        </patternFill>
      </fill>
    </dxf>
    <dxf>
      <fill>
        <patternFill>
          <bgColor rgb="FF01F92A"/>
        </patternFill>
      </fill>
    </dxf>
    <dxf>
      <fill>
        <patternFill>
          <bgColor rgb="FFFF3300"/>
        </patternFill>
      </fill>
    </dxf>
    <dxf>
      <fill>
        <patternFill>
          <bgColor rgb="FFFFFF21"/>
        </patternFill>
      </fill>
    </dxf>
    <dxf>
      <fill>
        <patternFill>
          <bgColor rgb="FF01F92A"/>
        </patternFill>
      </fill>
    </dxf>
    <dxf>
      <fill>
        <patternFill>
          <bgColor rgb="FFFF3300"/>
        </patternFill>
      </fill>
    </dxf>
    <dxf>
      <fill>
        <patternFill>
          <bgColor rgb="FFFFFF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Points et Paliers</a:t>
            </a:r>
          </a:p>
        </c:rich>
      </c:tx>
      <c:layout>
        <c:manualLayout>
          <c:xMode val="edge"/>
          <c:yMode val="edge"/>
          <c:x val="0.38415883163119457"/>
          <c:y val="1.009786416103191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059419534556325"/>
          <c:y val="0.55017393992947783"/>
          <c:w val="0.82970377253226768"/>
          <c:h val="0.30103857090480862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5B9BD5"/>
            </a:solidFill>
            <a:ln w="25400">
              <a:noFill/>
            </a:ln>
          </c:spPr>
          <c:invertIfNegative val="0"/>
          <c:dPt>
            <c:idx val="1"/>
            <c:invertIfNegative val="0"/>
            <c:bubble3D val="0"/>
            <c:spPr>
              <a:solidFill>
                <a:srgbClr val="70AD47"/>
              </a:solidFill>
              <a:ln w="25400">
                <a:noFill/>
              </a:ln>
            </c:spPr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[1]Février!$AP$19:$AQ$19</c:f>
              <c:numCache>
                <c:formatCode>General</c:formatCode>
                <c:ptCount val="2"/>
              </c:numCache>
            </c:numRef>
          </c:cat>
          <c:val>
            <c:numRef>
              <c:f>[1]Février!$AP$20:$AQ$20</c:f>
              <c:numCache>
                <c:formatCode>General</c:formatCode>
                <c:ptCount val="2"/>
                <c:pt idx="0">
                  <c:v>3500</c:v>
                </c:pt>
                <c:pt idx="1">
                  <c:v>2205</c:v>
                </c:pt>
              </c:numCache>
            </c:numRef>
          </c:val>
        </c:ser>
        <c:ser>
          <c:idx val="1"/>
          <c:order val="1"/>
          <c:spPr>
            <a:solidFill>
              <a:srgbClr val="ED7D31"/>
            </a:solidFill>
            <a:ln w="25400">
              <a:noFill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[1]Février!$AP$19:$AQ$19</c:f>
              <c:numCache>
                <c:formatCode>General</c:formatCode>
                <c:ptCount val="2"/>
              </c:numCache>
            </c:numRef>
          </c:cat>
          <c:val>
            <c:numRef>
              <c:f>[1]Février!$AP$21:$AQ$21</c:f>
              <c:numCache>
                <c:formatCode>General</c:formatCode>
                <c:ptCount val="2"/>
                <c:pt idx="0">
                  <c:v>1000</c:v>
                </c:pt>
              </c:numCache>
            </c:numRef>
          </c:val>
        </c:ser>
        <c:ser>
          <c:idx val="2"/>
          <c:order val="2"/>
          <c:spPr>
            <a:solidFill>
              <a:srgbClr val="FFC000"/>
            </a:solidFill>
            <a:ln w="25400">
              <a:noFill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[1]Février!$AP$19:$AQ$19</c:f>
              <c:numCache>
                <c:formatCode>General</c:formatCode>
                <c:ptCount val="2"/>
              </c:numCache>
            </c:numRef>
          </c:cat>
          <c:val>
            <c:numRef>
              <c:f>[1]Février!$AP$23:$AQ$23</c:f>
              <c:numCache>
                <c:formatCode>General</c:formatCode>
                <c:ptCount val="2"/>
                <c:pt idx="0">
                  <c:v>1000</c:v>
                </c:pt>
              </c:numCache>
            </c:numRef>
          </c:val>
        </c:ser>
        <c:ser>
          <c:idx val="3"/>
          <c:order val="3"/>
          <c:spPr>
            <a:solidFill>
              <a:srgbClr val="D0CECE"/>
            </a:solidFill>
            <a:ln w="25400">
              <a:noFill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[1]Février!$AP$19:$AQ$19</c:f>
              <c:numCache>
                <c:formatCode>General</c:formatCode>
                <c:ptCount val="2"/>
              </c:numCache>
            </c:numRef>
          </c:cat>
          <c:val>
            <c:numRef>
              <c:f>[1]Février!$AP$24:$AQ$24</c:f>
              <c:numCache>
                <c:formatCode>General</c:formatCode>
                <c:ptCount val="2"/>
                <c:pt idx="0">
                  <c:v>1000</c:v>
                </c:pt>
              </c:numCache>
            </c:numRef>
          </c:val>
        </c:ser>
        <c:ser>
          <c:idx val="4"/>
          <c:order val="4"/>
          <c:spPr>
            <a:solidFill>
              <a:srgbClr val="F8CBAD"/>
            </a:solidFill>
            <a:ln w="25400">
              <a:noFill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[1]Février!$AP$19:$AQ$19</c:f>
              <c:numCache>
                <c:formatCode>General</c:formatCode>
                <c:ptCount val="2"/>
              </c:numCache>
            </c:numRef>
          </c:cat>
          <c:val>
            <c:numRef>
              <c:f>[1]Février!$AP$25:$AQ$25</c:f>
              <c:numCache>
                <c:formatCode>General</c:formatCode>
                <c:ptCount val="2"/>
                <c:pt idx="0">
                  <c:v>1000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2729472"/>
        <c:axId val="132751744"/>
      </c:barChart>
      <c:catAx>
        <c:axId val="132729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2700">
            <a:solidFill>
              <a:srgbClr val="D9D9D9"/>
            </a:solidFill>
            <a:prstDash val="solid"/>
          </a:ln>
        </c:spPr>
        <c:txPr>
          <a:bodyPr rot="48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275174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32751744"/>
        <c:scaling>
          <c:orientation val="minMax"/>
        </c:scaling>
        <c:delete val="0"/>
        <c:axPos val="l"/>
        <c:majorGridlines>
          <c:spPr>
            <a:ln w="12700">
              <a:solidFill>
                <a:srgbClr val="D9D9D9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48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2729472"/>
        <c:crossesAt val="1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D9D9D9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51180555555555551" footer="0.51180555555555551"/>
    <c:pageSetup firstPageNumber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Points et Paliers</a:t>
            </a:r>
          </a:p>
        </c:rich>
      </c:tx>
      <c:layout>
        <c:manualLayout>
          <c:xMode val="edge"/>
          <c:yMode val="edge"/>
          <c:x val="0.38415883163119457"/>
          <c:y val="1.009786416103191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059419534556325"/>
          <c:y val="0.55017393992947783"/>
          <c:w val="0.82970377253226768"/>
          <c:h val="0.30103857090480862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5B9BD5"/>
            </a:solidFill>
            <a:ln w="25400">
              <a:noFill/>
            </a:ln>
          </c:spPr>
          <c:invertIfNegative val="0"/>
          <c:dPt>
            <c:idx val="1"/>
            <c:invertIfNegative val="0"/>
            <c:bubble3D val="0"/>
            <c:spPr>
              <a:solidFill>
                <a:srgbClr val="70AD47"/>
              </a:solidFill>
              <a:ln w="25400">
                <a:noFill/>
              </a:ln>
            </c:spPr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[1]Février!$AP$19:$AQ$19</c:f>
              <c:numCache>
                <c:formatCode>General</c:formatCode>
                <c:ptCount val="2"/>
              </c:numCache>
            </c:numRef>
          </c:cat>
          <c:val>
            <c:numRef>
              <c:f>[1]Février!$AP$20:$AQ$20</c:f>
              <c:numCache>
                <c:formatCode>General</c:formatCode>
                <c:ptCount val="2"/>
                <c:pt idx="0">
                  <c:v>3500</c:v>
                </c:pt>
                <c:pt idx="1">
                  <c:v>2205</c:v>
                </c:pt>
              </c:numCache>
            </c:numRef>
          </c:val>
        </c:ser>
        <c:ser>
          <c:idx val="1"/>
          <c:order val="1"/>
          <c:spPr>
            <a:solidFill>
              <a:srgbClr val="ED7D31"/>
            </a:solidFill>
            <a:ln w="25400">
              <a:noFill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[1]Février!$AP$19:$AQ$19</c:f>
              <c:numCache>
                <c:formatCode>General</c:formatCode>
                <c:ptCount val="2"/>
              </c:numCache>
            </c:numRef>
          </c:cat>
          <c:val>
            <c:numRef>
              <c:f>[1]Février!$AP$21:$AQ$21</c:f>
              <c:numCache>
                <c:formatCode>General</c:formatCode>
                <c:ptCount val="2"/>
                <c:pt idx="0">
                  <c:v>1000</c:v>
                </c:pt>
              </c:numCache>
            </c:numRef>
          </c:val>
        </c:ser>
        <c:ser>
          <c:idx val="2"/>
          <c:order val="2"/>
          <c:spPr>
            <a:solidFill>
              <a:srgbClr val="FFC000"/>
            </a:solidFill>
            <a:ln w="25400">
              <a:noFill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[1]Février!$AP$19:$AQ$19</c:f>
              <c:numCache>
                <c:formatCode>General</c:formatCode>
                <c:ptCount val="2"/>
              </c:numCache>
            </c:numRef>
          </c:cat>
          <c:val>
            <c:numRef>
              <c:f>[1]Février!$AP$23:$AQ$23</c:f>
              <c:numCache>
                <c:formatCode>General</c:formatCode>
                <c:ptCount val="2"/>
                <c:pt idx="0">
                  <c:v>1000</c:v>
                </c:pt>
              </c:numCache>
            </c:numRef>
          </c:val>
        </c:ser>
        <c:ser>
          <c:idx val="3"/>
          <c:order val="3"/>
          <c:spPr>
            <a:solidFill>
              <a:srgbClr val="D0CECE"/>
            </a:solidFill>
            <a:ln w="25400">
              <a:noFill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[1]Février!$AP$19:$AQ$19</c:f>
              <c:numCache>
                <c:formatCode>General</c:formatCode>
                <c:ptCount val="2"/>
              </c:numCache>
            </c:numRef>
          </c:cat>
          <c:val>
            <c:numRef>
              <c:f>[1]Février!$AP$24:$AQ$24</c:f>
              <c:numCache>
                <c:formatCode>General</c:formatCode>
                <c:ptCount val="2"/>
                <c:pt idx="0">
                  <c:v>1000</c:v>
                </c:pt>
              </c:numCache>
            </c:numRef>
          </c:val>
        </c:ser>
        <c:ser>
          <c:idx val="4"/>
          <c:order val="4"/>
          <c:spPr>
            <a:solidFill>
              <a:srgbClr val="F8CBAD"/>
            </a:solidFill>
            <a:ln w="25400">
              <a:noFill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[1]Février!$AP$19:$AQ$19</c:f>
              <c:numCache>
                <c:formatCode>General</c:formatCode>
                <c:ptCount val="2"/>
              </c:numCache>
            </c:numRef>
          </c:cat>
          <c:val>
            <c:numRef>
              <c:f>[1]Février!$AP$25:$AQ$25</c:f>
              <c:numCache>
                <c:formatCode>General</c:formatCode>
                <c:ptCount val="2"/>
                <c:pt idx="0">
                  <c:v>1000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3263744"/>
        <c:axId val="133265280"/>
      </c:barChart>
      <c:catAx>
        <c:axId val="133263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2700">
            <a:solidFill>
              <a:srgbClr val="D9D9D9"/>
            </a:solidFill>
            <a:prstDash val="solid"/>
          </a:ln>
        </c:spPr>
        <c:txPr>
          <a:bodyPr rot="48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326528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33265280"/>
        <c:scaling>
          <c:orientation val="minMax"/>
        </c:scaling>
        <c:delete val="0"/>
        <c:axPos val="l"/>
        <c:majorGridlines>
          <c:spPr>
            <a:ln w="12700">
              <a:solidFill>
                <a:srgbClr val="D9D9D9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48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3263744"/>
        <c:crossesAt val="1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D9D9D9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51180555555555551" footer="0.51180555555555551"/>
    <c:pageSetup firstPageNumber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Points et Paliers</a:t>
            </a:r>
          </a:p>
        </c:rich>
      </c:tx>
      <c:layout>
        <c:manualLayout>
          <c:xMode val="edge"/>
          <c:yMode val="edge"/>
          <c:x val="0.38415883163119457"/>
          <c:y val="1.009786416103191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059419534556325"/>
          <c:y val="0.55017393992947783"/>
          <c:w val="0.82970377253226768"/>
          <c:h val="0.30103857090480862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5B9BD5"/>
            </a:solidFill>
            <a:ln w="25400">
              <a:noFill/>
            </a:ln>
          </c:spPr>
          <c:invertIfNegative val="0"/>
          <c:dPt>
            <c:idx val="1"/>
            <c:invertIfNegative val="0"/>
            <c:bubble3D val="0"/>
            <c:spPr>
              <a:solidFill>
                <a:srgbClr val="70AD47"/>
              </a:solidFill>
              <a:ln w="25400">
                <a:noFill/>
              </a:ln>
            </c:spPr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[1]Février!$AP$19:$AQ$19</c:f>
              <c:numCache>
                <c:formatCode>General</c:formatCode>
                <c:ptCount val="2"/>
              </c:numCache>
            </c:numRef>
          </c:cat>
          <c:val>
            <c:numRef>
              <c:f>[1]Février!$AP$20:$AQ$20</c:f>
              <c:numCache>
                <c:formatCode>General</c:formatCode>
                <c:ptCount val="2"/>
                <c:pt idx="0">
                  <c:v>3500</c:v>
                </c:pt>
                <c:pt idx="1">
                  <c:v>2205</c:v>
                </c:pt>
              </c:numCache>
            </c:numRef>
          </c:val>
        </c:ser>
        <c:ser>
          <c:idx val="1"/>
          <c:order val="1"/>
          <c:spPr>
            <a:solidFill>
              <a:srgbClr val="ED7D31"/>
            </a:solidFill>
            <a:ln w="25400">
              <a:noFill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[1]Février!$AP$19:$AQ$19</c:f>
              <c:numCache>
                <c:formatCode>General</c:formatCode>
                <c:ptCount val="2"/>
              </c:numCache>
            </c:numRef>
          </c:cat>
          <c:val>
            <c:numRef>
              <c:f>[1]Février!$AP$21:$AQ$21</c:f>
              <c:numCache>
                <c:formatCode>General</c:formatCode>
                <c:ptCount val="2"/>
                <c:pt idx="0">
                  <c:v>1000</c:v>
                </c:pt>
              </c:numCache>
            </c:numRef>
          </c:val>
        </c:ser>
        <c:ser>
          <c:idx val="2"/>
          <c:order val="2"/>
          <c:spPr>
            <a:solidFill>
              <a:srgbClr val="FFC000"/>
            </a:solidFill>
            <a:ln w="25400">
              <a:noFill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[1]Février!$AP$19:$AQ$19</c:f>
              <c:numCache>
                <c:formatCode>General</c:formatCode>
                <c:ptCount val="2"/>
              </c:numCache>
            </c:numRef>
          </c:cat>
          <c:val>
            <c:numRef>
              <c:f>[1]Février!$AP$23:$AQ$23</c:f>
              <c:numCache>
                <c:formatCode>General</c:formatCode>
                <c:ptCount val="2"/>
                <c:pt idx="0">
                  <c:v>1000</c:v>
                </c:pt>
              </c:numCache>
            </c:numRef>
          </c:val>
        </c:ser>
        <c:ser>
          <c:idx val="3"/>
          <c:order val="3"/>
          <c:spPr>
            <a:solidFill>
              <a:srgbClr val="D0CECE"/>
            </a:solidFill>
            <a:ln w="25400">
              <a:noFill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[1]Février!$AP$19:$AQ$19</c:f>
              <c:numCache>
                <c:formatCode>General</c:formatCode>
                <c:ptCount val="2"/>
              </c:numCache>
            </c:numRef>
          </c:cat>
          <c:val>
            <c:numRef>
              <c:f>[1]Février!$AP$24:$AQ$24</c:f>
              <c:numCache>
                <c:formatCode>General</c:formatCode>
                <c:ptCount val="2"/>
                <c:pt idx="0">
                  <c:v>1000</c:v>
                </c:pt>
              </c:numCache>
            </c:numRef>
          </c:val>
        </c:ser>
        <c:ser>
          <c:idx val="4"/>
          <c:order val="4"/>
          <c:spPr>
            <a:solidFill>
              <a:srgbClr val="F8CBAD"/>
            </a:solidFill>
            <a:ln w="25400">
              <a:noFill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[1]Février!$AP$19:$AQ$19</c:f>
              <c:numCache>
                <c:formatCode>General</c:formatCode>
                <c:ptCount val="2"/>
              </c:numCache>
            </c:numRef>
          </c:cat>
          <c:val>
            <c:numRef>
              <c:f>[1]Février!$AP$25:$AQ$25</c:f>
              <c:numCache>
                <c:formatCode>General</c:formatCode>
                <c:ptCount val="2"/>
                <c:pt idx="0">
                  <c:v>1000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1875072"/>
        <c:axId val="141876608"/>
      </c:barChart>
      <c:catAx>
        <c:axId val="141875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2700">
            <a:solidFill>
              <a:srgbClr val="D9D9D9"/>
            </a:solidFill>
            <a:prstDash val="solid"/>
          </a:ln>
        </c:spPr>
        <c:txPr>
          <a:bodyPr rot="48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4187660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41876608"/>
        <c:scaling>
          <c:orientation val="minMax"/>
        </c:scaling>
        <c:delete val="0"/>
        <c:axPos val="l"/>
        <c:majorGridlines>
          <c:spPr>
            <a:ln w="12700">
              <a:solidFill>
                <a:srgbClr val="D9D9D9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48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41875072"/>
        <c:crossesAt val="1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D9D9D9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51180555555555551" footer="0.51180555555555551"/>
    <c:pageSetup firstPageNumber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Points et Paliers</a:t>
            </a:r>
          </a:p>
        </c:rich>
      </c:tx>
      <c:layout>
        <c:manualLayout>
          <c:xMode val="edge"/>
          <c:yMode val="edge"/>
          <c:x val="0.38415883163119457"/>
          <c:y val="1.009786416103191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059419534556325"/>
          <c:y val="0.55017393992947783"/>
          <c:w val="0.82970377253226768"/>
          <c:h val="0.30103857090480862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5B9BD5"/>
            </a:solidFill>
            <a:ln w="25400">
              <a:noFill/>
            </a:ln>
          </c:spPr>
          <c:invertIfNegative val="0"/>
          <c:dPt>
            <c:idx val="1"/>
            <c:invertIfNegative val="0"/>
            <c:bubble3D val="0"/>
            <c:spPr>
              <a:solidFill>
                <a:srgbClr val="70AD47"/>
              </a:solidFill>
              <a:ln w="25400">
                <a:noFill/>
              </a:ln>
            </c:spPr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[1]Février!$AP$19:$AQ$19</c:f>
              <c:numCache>
                <c:formatCode>General</c:formatCode>
                <c:ptCount val="2"/>
              </c:numCache>
            </c:numRef>
          </c:cat>
          <c:val>
            <c:numRef>
              <c:f>[1]Février!$AP$20:$AQ$20</c:f>
              <c:numCache>
                <c:formatCode>General</c:formatCode>
                <c:ptCount val="2"/>
                <c:pt idx="0">
                  <c:v>3500</c:v>
                </c:pt>
                <c:pt idx="1">
                  <c:v>2205</c:v>
                </c:pt>
              </c:numCache>
            </c:numRef>
          </c:val>
        </c:ser>
        <c:ser>
          <c:idx val="1"/>
          <c:order val="1"/>
          <c:spPr>
            <a:solidFill>
              <a:srgbClr val="ED7D31"/>
            </a:solidFill>
            <a:ln w="25400">
              <a:noFill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[1]Février!$AP$19:$AQ$19</c:f>
              <c:numCache>
                <c:formatCode>General</c:formatCode>
                <c:ptCount val="2"/>
              </c:numCache>
            </c:numRef>
          </c:cat>
          <c:val>
            <c:numRef>
              <c:f>[1]Février!$AP$21:$AQ$21</c:f>
              <c:numCache>
                <c:formatCode>General</c:formatCode>
                <c:ptCount val="2"/>
                <c:pt idx="0">
                  <c:v>1000</c:v>
                </c:pt>
              </c:numCache>
            </c:numRef>
          </c:val>
        </c:ser>
        <c:ser>
          <c:idx val="2"/>
          <c:order val="2"/>
          <c:spPr>
            <a:solidFill>
              <a:srgbClr val="FFC000"/>
            </a:solidFill>
            <a:ln w="25400">
              <a:noFill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[1]Février!$AP$19:$AQ$19</c:f>
              <c:numCache>
                <c:formatCode>General</c:formatCode>
                <c:ptCount val="2"/>
              </c:numCache>
            </c:numRef>
          </c:cat>
          <c:val>
            <c:numRef>
              <c:f>[1]Février!$AP$23:$AQ$23</c:f>
              <c:numCache>
                <c:formatCode>General</c:formatCode>
                <c:ptCount val="2"/>
                <c:pt idx="0">
                  <c:v>1000</c:v>
                </c:pt>
              </c:numCache>
            </c:numRef>
          </c:val>
        </c:ser>
        <c:ser>
          <c:idx val="3"/>
          <c:order val="3"/>
          <c:spPr>
            <a:solidFill>
              <a:srgbClr val="D0CECE"/>
            </a:solidFill>
            <a:ln w="25400">
              <a:noFill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[1]Février!$AP$19:$AQ$19</c:f>
              <c:numCache>
                <c:formatCode>General</c:formatCode>
                <c:ptCount val="2"/>
              </c:numCache>
            </c:numRef>
          </c:cat>
          <c:val>
            <c:numRef>
              <c:f>[1]Février!$AP$24:$AQ$24</c:f>
              <c:numCache>
                <c:formatCode>General</c:formatCode>
                <c:ptCount val="2"/>
                <c:pt idx="0">
                  <c:v>1000</c:v>
                </c:pt>
              </c:numCache>
            </c:numRef>
          </c:val>
        </c:ser>
        <c:ser>
          <c:idx val="4"/>
          <c:order val="4"/>
          <c:spPr>
            <a:solidFill>
              <a:srgbClr val="F8CBAD"/>
            </a:solidFill>
            <a:ln w="25400">
              <a:noFill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[1]Février!$AP$19:$AQ$19</c:f>
              <c:numCache>
                <c:formatCode>General</c:formatCode>
                <c:ptCount val="2"/>
              </c:numCache>
            </c:numRef>
          </c:cat>
          <c:val>
            <c:numRef>
              <c:f>[1]Février!$AP$25:$AQ$25</c:f>
              <c:numCache>
                <c:formatCode>General</c:formatCode>
                <c:ptCount val="2"/>
                <c:pt idx="0">
                  <c:v>1000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2022912"/>
        <c:axId val="142032896"/>
      </c:barChart>
      <c:catAx>
        <c:axId val="142022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2700">
            <a:solidFill>
              <a:srgbClr val="D9D9D9"/>
            </a:solidFill>
            <a:prstDash val="solid"/>
          </a:ln>
        </c:spPr>
        <c:txPr>
          <a:bodyPr rot="48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4203289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42032896"/>
        <c:scaling>
          <c:orientation val="minMax"/>
        </c:scaling>
        <c:delete val="0"/>
        <c:axPos val="l"/>
        <c:majorGridlines>
          <c:spPr>
            <a:ln w="12700">
              <a:solidFill>
                <a:srgbClr val="D9D9D9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48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42022912"/>
        <c:crossesAt val="1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D9D9D9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51180555555555551" footer="0.51180555555555551"/>
    <c:pageSetup firstPageNumber="0"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19050</xdr:colOff>
      <xdr:row>16</xdr:row>
      <xdr:rowOff>0</xdr:rowOff>
    </xdr:from>
    <xdr:to>
      <xdr:col>47</xdr:col>
      <xdr:colOff>19050</xdr:colOff>
      <xdr:row>29</xdr:row>
      <xdr:rowOff>85725</xdr:rowOff>
    </xdr:to>
    <xdr:graphicFrame macro="">
      <xdr:nvGraphicFramePr>
        <xdr:cNvPr id="1056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0</xdr:row>
          <xdr:rowOff>0</xdr:rowOff>
        </xdr:from>
        <xdr:to>
          <xdr:col>3</xdr:col>
          <xdr:colOff>1000125</xdr:colOff>
          <xdr:row>1</xdr:row>
          <xdr:rowOff>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19050</xdr:colOff>
      <xdr:row>16</xdr:row>
      <xdr:rowOff>0</xdr:rowOff>
    </xdr:from>
    <xdr:to>
      <xdr:col>47</xdr:col>
      <xdr:colOff>19050</xdr:colOff>
      <xdr:row>29</xdr:row>
      <xdr:rowOff>85725</xdr:rowOff>
    </xdr:to>
    <xdr:graphicFrame macro="">
      <xdr:nvGraphicFramePr>
        <xdr:cNvPr id="3101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0</xdr:row>
          <xdr:rowOff>0</xdr:rowOff>
        </xdr:from>
        <xdr:to>
          <xdr:col>4</xdr:col>
          <xdr:colOff>0</xdr:colOff>
          <xdr:row>0</xdr:row>
          <xdr:rowOff>314325</xdr:rowOff>
        </xdr:to>
        <xdr:sp macro="" textlink="">
          <xdr:nvSpPr>
            <xdr:cNvPr id="3095" name="Button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19050</xdr:colOff>
      <xdr:row>16</xdr:row>
      <xdr:rowOff>0</xdr:rowOff>
    </xdr:from>
    <xdr:to>
      <xdr:col>47</xdr:col>
      <xdr:colOff>19050</xdr:colOff>
      <xdr:row>29</xdr:row>
      <xdr:rowOff>85725</xdr:rowOff>
    </xdr:to>
    <xdr:graphicFrame macro="">
      <xdr:nvGraphicFramePr>
        <xdr:cNvPr id="2093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41</xdr:col>
      <xdr:colOff>19050</xdr:colOff>
      <xdr:row>16</xdr:row>
      <xdr:rowOff>0</xdr:rowOff>
    </xdr:from>
    <xdr:to>
      <xdr:col>47</xdr:col>
      <xdr:colOff>19050</xdr:colOff>
      <xdr:row>29</xdr:row>
      <xdr:rowOff>85725</xdr:rowOff>
    </xdr:to>
    <xdr:graphicFrame macro="">
      <xdr:nvGraphicFramePr>
        <xdr:cNvPr id="209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C%202016%20-%20PIER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test"/>
      <sheetName val="Mai"/>
      <sheetName val="Juin"/>
      <sheetName val="Juillet"/>
      <sheetName val="Aout"/>
      <sheetName val="Septembre"/>
      <sheetName val="Octobre"/>
      <sheetName val="Novembre"/>
      <sheetName val="Décembre"/>
      <sheetName val="ANCIEN"/>
      <sheetName val="DB"/>
    </sheetNames>
    <sheetDataSet>
      <sheetData sheetId="0"/>
      <sheetData sheetId="1">
        <row r="20">
          <cell r="AP20">
            <v>3500</v>
          </cell>
          <cell r="AQ20">
            <v>2205</v>
          </cell>
        </row>
        <row r="21">
          <cell r="AP21">
            <v>1000</v>
          </cell>
        </row>
        <row r="23">
          <cell r="AP23">
            <v>1000</v>
          </cell>
        </row>
        <row r="24">
          <cell r="AP24">
            <v>1000</v>
          </cell>
        </row>
        <row r="25">
          <cell r="AP25">
            <v>1000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3">
          <cell r="A23" t="str">
            <v>1X TOUDOO (20)</v>
          </cell>
          <cell r="B23">
            <v>20</v>
          </cell>
        </row>
        <row r="24">
          <cell r="A24" t="str">
            <v>2X TOUDOO (40)</v>
          </cell>
          <cell r="B24">
            <v>40</v>
          </cell>
        </row>
        <row r="25">
          <cell r="A25" t="str">
            <v>3X TOUDOO (60)</v>
          </cell>
          <cell r="B25">
            <v>60</v>
          </cell>
        </row>
        <row r="26">
          <cell r="A26" t="str">
            <v>4X TOUDOO (80)</v>
          </cell>
          <cell r="B26">
            <v>80</v>
          </cell>
        </row>
        <row r="27">
          <cell r="A27" t="str">
            <v>5X TOUDOO (100)</v>
          </cell>
          <cell r="B27">
            <v>100</v>
          </cell>
        </row>
        <row r="28">
          <cell r="A28" t="str">
            <v>6X TOUDOO (120)</v>
          </cell>
          <cell r="B28">
            <v>120</v>
          </cell>
        </row>
        <row r="30">
          <cell r="A30" t="str">
            <v>1X WAHOO (30)</v>
          </cell>
          <cell r="B30">
            <v>30</v>
          </cell>
          <cell r="D30" t="str">
            <v>1X WAHOO (30)</v>
          </cell>
          <cell r="E30">
            <v>1</v>
          </cell>
        </row>
        <row r="31">
          <cell r="A31" t="str">
            <v>2X WAHOO (60)</v>
          </cell>
          <cell r="B31">
            <v>60</v>
          </cell>
          <cell r="D31" t="str">
            <v>2X WAHOO (60)</v>
          </cell>
          <cell r="E31">
            <v>2</v>
          </cell>
        </row>
        <row r="32">
          <cell r="A32" t="str">
            <v>3X WAHOO (90)</v>
          </cell>
          <cell r="B32">
            <v>90</v>
          </cell>
          <cell r="D32" t="str">
            <v>3X WAHOO (90)</v>
          </cell>
          <cell r="E32">
            <v>3</v>
          </cell>
        </row>
        <row r="33">
          <cell r="A33" t="str">
            <v>4X WAHOO (120)</v>
          </cell>
          <cell r="B33">
            <v>120</v>
          </cell>
          <cell r="D33" t="str">
            <v>4X WAHOO (120)</v>
          </cell>
          <cell r="E33">
            <v>4</v>
          </cell>
        </row>
        <row r="34">
          <cell r="A34" t="str">
            <v>5X WAHOO (150)</v>
          </cell>
          <cell r="B34">
            <v>150</v>
          </cell>
          <cell r="D34" t="str">
            <v>5X WAHOO (150)</v>
          </cell>
          <cell r="E34">
            <v>5</v>
          </cell>
        </row>
        <row r="35">
          <cell r="A35" t="str">
            <v>6X WAHOO (180)</v>
          </cell>
          <cell r="B35">
            <v>180</v>
          </cell>
          <cell r="D35" t="str">
            <v>6X WAHOO (180)</v>
          </cell>
          <cell r="E35">
            <v>6</v>
          </cell>
        </row>
        <row r="37">
          <cell r="A37" t="str">
            <v>1X TATOO (45)</v>
          </cell>
          <cell r="B37">
            <v>45</v>
          </cell>
        </row>
        <row r="38">
          <cell r="A38" t="str">
            <v>2X TATOO (90)</v>
          </cell>
          <cell r="B38">
            <v>90</v>
          </cell>
        </row>
        <row r="39">
          <cell r="A39" t="str">
            <v>3X TATOO (135)</v>
          </cell>
          <cell r="B39">
            <v>135</v>
          </cell>
        </row>
        <row r="40">
          <cell r="A40" t="str">
            <v>4X TATOO (180)</v>
          </cell>
          <cell r="B40">
            <v>180</v>
          </cell>
        </row>
        <row r="41">
          <cell r="A41" t="str">
            <v>5X TATOO (225)</v>
          </cell>
          <cell r="B41">
            <v>225</v>
          </cell>
        </row>
        <row r="42">
          <cell r="A42" t="str">
            <v>6X TATOO (270)</v>
          </cell>
          <cell r="B42">
            <v>270</v>
          </cell>
        </row>
        <row r="44">
          <cell r="A44" t="str">
            <v>BeTV Premium (40)</v>
          </cell>
          <cell r="B44">
            <v>40</v>
          </cell>
        </row>
        <row r="45">
          <cell r="A45" t="str">
            <v>BeTV Sport (25)</v>
          </cell>
          <cell r="B45">
            <v>25</v>
          </cell>
        </row>
        <row r="46">
          <cell r="A46" t="str">
            <v>BeTV Bouquet (15)</v>
          </cell>
          <cell r="B46">
            <v>15</v>
          </cell>
        </row>
        <row r="48">
          <cell r="A48" t="str">
            <v>Internet Security (10)</v>
          </cell>
          <cell r="B48">
            <v>10</v>
          </cell>
        </row>
        <row r="49">
          <cell r="A49" t="str">
            <v>Opt International (10)</v>
          </cell>
          <cell r="B49">
            <v>10</v>
          </cell>
        </row>
        <row r="50">
          <cell r="A50" t="str">
            <v>Opt Fixe mobile (10)</v>
          </cell>
          <cell r="B50">
            <v>10</v>
          </cell>
        </row>
        <row r="51">
          <cell r="A51" t="str">
            <v>VooSport (10)</v>
          </cell>
          <cell r="B51">
            <v>10</v>
          </cell>
        </row>
        <row r="52">
          <cell r="A52" t="str">
            <v>Panorama (10)</v>
          </cell>
          <cell r="B52">
            <v>10</v>
          </cell>
        </row>
        <row r="53">
          <cell r="A53" t="str">
            <v>Cinépass (10)</v>
          </cell>
          <cell r="B53">
            <v>10</v>
          </cell>
        </row>
        <row r="54">
          <cell r="A54" t="str">
            <v>Rtl inf (10)</v>
          </cell>
          <cell r="B54">
            <v>10</v>
          </cell>
        </row>
        <row r="55">
          <cell r="A55" t="str">
            <v>Rtl série (10)</v>
          </cell>
          <cell r="B55">
            <v>10</v>
          </cell>
        </row>
        <row r="56">
          <cell r="A56" t="str">
            <v>Mobile data (10)</v>
          </cell>
          <cell r="B56">
            <v>10</v>
          </cell>
        </row>
        <row r="57">
          <cell r="A57" t="str">
            <v>Mobile Europe (5)</v>
          </cell>
          <cell r="B57">
            <v>5</v>
          </cell>
        </row>
        <row r="58">
          <cell r="A58" t="str">
            <v>Option PRO (30)</v>
          </cell>
          <cell r="B58">
            <v>30</v>
          </cell>
        </row>
        <row r="59">
          <cell r="A59" t="str">
            <v>Betv option (15)</v>
          </cell>
          <cell r="B59">
            <v>15</v>
          </cell>
        </row>
        <row r="60">
          <cell r="A60" t="str">
            <v>2X Betv option (30)</v>
          </cell>
          <cell r="B60">
            <v>30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1"/>
  <sheetViews>
    <sheetView workbookViewId="0">
      <selection activeCell="C38" sqref="C38"/>
    </sheetView>
  </sheetViews>
  <sheetFormatPr baseColWidth="10" defaultRowHeight="15" x14ac:dyDescent="0.25"/>
  <cols>
    <col min="1" max="3" width="11.42578125" style="65"/>
    <col min="4" max="4" width="2.7109375" style="65" customWidth="1"/>
    <col min="5" max="7" width="11.42578125" style="65"/>
    <col min="8" max="8" width="2.7109375" style="65" customWidth="1"/>
    <col min="9" max="11" width="11.42578125" style="65"/>
    <col min="12" max="12" width="2.7109375" style="65" customWidth="1"/>
    <col min="13" max="15" width="11.42578125" style="65"/>
    <col min="16" max="16" width="2.7109375" style="65" customWidth="1"/>
    <col min="17" max="19" width="11.42578125" style="65"/>
    <col min="20" max="20" width="2.7109375" style="65" customWidth="1"/>
    <col min="21" max="16384" width="11.42578125" style="65"/>
  </cols>
  <sheetData>
    <row r="1" spans="1:3" ht="23.25" customHeight="1" x14ac:dyDescent="0.25">
      <c r="A1" s="67">
        <v>2016</v>
      </c>
      <c r="B1" s="67"/>
      <c r="C1" s="67"/>
    </row>
    <row r="2" spans="1:3" x14ac:dyDescent="0.25">
      <c r="A2" s="67"/>
      <c r="B2" s="67"/>
      <c r="C2" s="67"/>
    </row>
    <row r="3" spans="1:3" x14ac:dyDescent="0.25">
      <c r="A3" s="67"/>
      <c r="B3" s="67"/>
      <c r="C3" s="67"/>
    </row>
    <row r="4" spans="1:3" x14ac:dyDescent="0.25">
      <c r="A4" s="67"/>
      <c r="B4" s="67"/>
      <c r="C4" s="67"/>
    </row>
    <row r="11" spans="1:3" ht="15.75" customHeight="1" x14ac:dyDescent="0.25"/>
  </sheetData>
  <sheetProtection selectLockedCells="1" selectUnlockedCells="1"/>
  <mergeCells count="1">
    <mergeCell ref="A1:C4"/>
  </mergeCells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V207"/>
  <sheetViews>
    <sheetView tabSelected="1" zoomScale="80" zoomScaleNormal="80" workbookViewId="0">
      <pane ySplit="2" topLeftCell="A3" activePane="bottomLeft" state="frozen"/>
      <selection pane="bottomLeft" activeCell="A5" sqref="A5"/>
    </sheetView>
  </sheetViews>
  <sheetFormatPr baseColWidth="10" defaultRowHeight="15" x14ac:dyDescent="0.25"/>
  <cols>
    <col min="1" max="1" width="3" style="61" customWidth="1"/>
    <col min="2" max="2" width="8.140625" style="61" customWidth="1"/>
    <col min="3" max="3" width="5.7109375" style="50" customWidth="1"/>
    <col min="4" max="4" width="15.140625" style="50" customWidth="1"/>
    <col min="5" max="5" width="22.85546875" style="50" customWidth="1"/>
    <col min="6" max="6" width="10.140625" style="50" customWidth="1"/>
    <col min="7" max="7" width="17.7109375" style="50" customWidth="1"/>
    <col min="8" max="9" width="8.5703125" style="61" customWidth="1"/>
    <col min="10" max="11" width="3.42578125" style="62" customWidth="1"/>
    <col min="12" max="13" width="3.5703125" style="62" customWidth="1"/>
    <col min="14" max="14" width="17" style="50" customWidth="1"/>
    <col min="15" max="15" width="4.28515625" style="50" customWidth="1"/>
    <col min="16" max="16" width="3.42578125" style="50" customWidth="1"/>
    <col min="17" max="17" width="20.5703125" style="50" customWidth="1"/>
    <col min="18" max="18" width="4.28515625" style="50" customWidth="1"/>
    <col min="19" max="19" width="3.42578125" style="50" customWidth="1"/>
    <col min="20" max="20" width="17" style="50" customWidth="1"/>
    <col min="21" max="21" width="4.28515625" style="50" customWidth="1"/>
    <col min="22" max="22" width="3.42578125" style="50" customWidth="1"/>
    <col min="23" max="23" width="16.7109375" style="50" customWidth="1"/>
    <col min="24" max="24" width="4.28515625" style="50" customWidth="1"/>
    <col min="25" max="25" width="3.42578125" style="50" customWidth="1"/>
    <col min="26" max="26" width="15.28515625" style="50" customWidth="1"/>
    <col min="27" max="27" width="4.28515625" style="50" customWidth="1"/>
    <col min="28" max="28" width="3.5703125" style="50" customWidth="1"/>
    <col min="29" max="29" width="17" style="50" customWidth="1"/>
    <col min="30" max="30" width="4.28515625" style="50" customWidth="1"/>
    <col min="31" max="31" width="3.42578125" style="50" customWidth="1"/>
    <col min="32" max="32" width="18.5703125" style="50" customWidth="1"/>
    <col min="33" max="33" width="4.28515625" style="50" customWidth="1"/>
    <col min="34" max="34" width="3.42578125" style="50" customWidth="1"/>
    <col min="35" max="35" width="18.42578125" style="50" customWidth="1"/>
    <col min="36" max="36" width="4.28515625" style="50" customWidth="1"/>
    <col min="37" max="37" width="3.42578125" style="50" customWidth="1"/>
    <col min="38" max="38" width="18.42578125" style="50" customWidth="1"/>
    <col min="39" max="39" width="4.28515625" style="50" customWidth="1"/>
    <col min="40" max="40" width="3.42578125" style="50" customWidth="1"/>
    <col min="41" max="41" width="5.140625" style="50" customWidth="1"/>
    <col min="42" max="42" width="11.42578125" style="50"/>
    <col min="43" max="43" width="15" style="50" customWidth="1"/>
    <col min="44" max="16384" width="11.42578125" style="50"/>
  </cols>
  <sheetData>
    <row r="1" spans="1:48" s="10" customFormat="1" ht="25.5" customHeight="1" x14ac:dyDescent="0.2">
      <c r="A1" s="1"/>
      <c r="B1" s="1"/>
      <c r="C1" s="2"/>
      <c r="D1" s="2"/>
      <c r="E1" s="2"/>
      <c r="F1" s="2"/>
      <c r="G1" s="2"/>
      <c r="H1" s="1"/>
      <c r="I1" s="1"/>
      <c r="J1" s="3">
        <f>SUM(J3:J350)</f>
        <v>1</v>
      </c>
      <c r="K1" s="3">
        <f>SUM(K3:K350)</f>
        <v>0</v>
      </c>
      <c r="L1" s="3">
        <f>SUM(L3:L350)</f>
        <v>0</v>
      </c>
      <c r="M1" s="3">
        <f>SUM(M3:M350)</f>
        <v>1</v>
      </c>
      <c r="N1" s="4"/>
      <c r="O1" s="3">
        <f>SUM(O3:O350)</f>
        <v>2</v>
      </c>
      <c r="P1" s="3">
        <f>SUM(P3:P350)</f>
        <v>2</v>
      </c>
      <c r="Q1" s="5"/>
      <c r="R1" s="3">
        <f>SUM(R3:R350)</f>
        <v>2</v>
      </c>
      <c r="S1" s="3">
        <f>SUM(S3:S350)</f>
        <v>2</v>
      </c>
      <c r="T1" s="5"/>
      <c r="U1" s="3">
        <f>SUM(U3:U350)</f>
        <v>2</v>
      </c>
      <c r="V1" s="3">
        <f>SUM(V3:V350)</f>
        <v>2</v>
      </c>
      <c r="W1" s="5"/>
      <c r="X1" s="3">
        <f>SUM(X3:X350)</f>
        <v>0</v>
      </c>
      <c r="Y1" s="3">
        <f>SUM(Y3:Y350)</f>
        <v>0</v>
      </c>
      <c r="Z1" s="5"/>
      <c r="AA1" s="3">
        <f>SUM(AA3:AA350)</f>
        <v>0</v>
      </c>
      <c r="AB1" s="3">
        <f>SUM(AB3:AB350)</f>
        <v>0</v>
      </c>
      <c r="AC1" s="5"/>
      <c r="AD1" s="3">
        <f>SUM(AD3:AD350)</f>
        <v>2</v>
      </c>
      <c r="AE1" s="3">
        <f>SUM(AE3:AE350)</f>
        <v>2</v>
      </c>
      <c r="AF1" s="5"/>
      <c r="AG1" s="3">
        <f>SUM(AG3:AG350)</f>
        <v>2</v>
      </c>
      <c r="AH1" s="3">
        <f>SUM(AH3:AH350)</f>
        <v>0</v>
      </c>
      <c r="AI1" s="5"/>
      <c r="AJ1" s="3">
        <f>SUM(AJ3:AJ350)</f>
        <v>0</v>
      </c>
      <c r="AK1" s="3">
        <f>SUM(AK3:AK350)</f>
        <v>0</v>
      </c>
      <c r="AL1" s="5"/>
      <c r="AM1" s="3">
        <f>SUM(AM3:AM350)</f>
        <v>0</v>
      </c>
      <c r="AN1" s="3">
        <f>SUM(AN3:AN350)</f>
        <v>0</v>
      </c>
      <c r="AO1" s="6"/>
      <c r="AP1" s="7"/>
      <c r="AQ1" s="8"/>
      <c r="AR1" s="8"/>
      <c r="AS1" s="8"/>
      <c r="AT1" s="8"/>
      <c r="AU1" s="9"/>
    </row>
    <row r="2" spans="1:48" s="30" customFormat="1" ht="59.25" customHeight="1" x14ac:dyDescent="0.2">
      <c r="A2" s="11" t="s">
        <v>0</v>
      </c>
      <c r="B2" s="12" t="s">
        <v>1</v>
      </c>
      <c r="C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4" t="s">
        <v>7</v>
      </c>
      <c r="I2" s="15" t="s">
        <v>35</v>
      </c>
      <c r="J2" s="16" t="s">
        <v>26</v>
      </c>
      <c r="K2" s="16" t="s">
        <v>27</v>
      </c>
      <c r="L2" s="16" t="s">
        <v>28</v>
      </c>
      <c r="M2" s="16" t="s">
        <v>34</v>
      </c>
      <c r="N2" s="17" t="s">
        <v>29</v>
      </c>
      <c r="O2" s="18" t="s">
        <v>12</v>
      </c>
      <c r="P2" s="18" t="s">
        <v>13</v>
      </c>
      <c r="Q2" s="19" t="s">
        <v>30</v>
      </c>
      <c r="R2" s="18" t="s">
        <v>12</v>
      </c>
      <c r="S2" s="18" t="s">
        <v>13</v>
      </c>
      <c r="T2" s="20" t="s">
        <v>31</v>
      </c>
      <c r="U2" s="21" t="s">
        <v>12</v>
      </c>
      <c r="V2" s="21" t="s">
        <v>15</v>
      </c>
      <c r="W2" s="20" t="s">
        <v>31</v>
      </c>
      <c r="X2" s="21" t="s">
        <v>12</v>
      </c>
      <c r="Y2" s="21" t="s">
        <v>15</v>
      </c>
      <c r="Z2" s="20" t="s">
        <v>31</v>
      </c>
      <c r="AA2" s="21" t="s">
        <v>12</v>
      </c>
      <c r="AB2" s="21" t="s">
        <v>15</v>
      </c>
      <c r="AC2" s="22" t="s">
        <v>32</v>
      </c>
      <c r="AD2" s="23" t="s">
        <v>12</v>
      </c>
      <c r="AE2" s="23" t="s">
        <v>15</v>
      </c>
      <c r="AF2" s="24" t="s">
        <v>33</v>
      </c>
      <c r="AG2" s="25" t="s">
        <v>12</v>
      </c>
      <c r="AH2" s="25" t="s">
        <v>15</v>
      </c>
      <c r="AI2" s="24" t="s">
        <v>33</v>
      </c>
      <c r="AJ2" s="25" t="s">
        <v>12</v>
      </c>
      <c r="AK2" s="25" t="s">
        <v>15</v>
      </c>
      <c r="AL2" s="24" t="s">
        <v>33</v>
      </c>
      <c r="AM2" s="25" t="s">
        <v>12</v>
      </c>
      <c r="AN2" s="26" t="s">
        <v>15</v>
      </c>
      <c r="AO2" s="26" t="s">
        <v>18</v>
      </c>
      <c r="AP2" s="27"/>
      <c r="AQ2" s="28"/>
      <c r="AR2" s="28" t="s">
        <v>19</v>
      </c>
      <c r="AS2" s="28" t="s">
        <v>20</v>
      </c>
      <c r="AT2" s="28" t="s">
        <v>21</v>
      </c>
      <c r="AU2" s="29"/>
    </row>
    <row r="3" spans="1:48" s="44" customFormat="1" x14ac:dyDescent="0.25">
      <c r="A3" s="31" t="s">
        <v>41</v>
      </c>
      <c r="B3" s="32">
        <v>42370</v>
      </c>
      <c r="C3" s="34"/>
      <c r="D3" s="33" t="s">
        <v>36</v>
      </c>
      <c r="E3" s="66" t="s">
        <v>36</v>
      </c>
      <c r="F3" s="33"/>
      <c r="G3" s="34"/>
      <c r="H3" s="35"/>
      <c r="I3" s="36"/>
      <c r="J3" s="37">
        <v>1</v>
      </c>
      <c r="K3" s="37"/>
      <c r="L3" s="37"/>
      <c r="M3" s="37">
        <v>1</v>
      </c>
      <c r="N3" s="38" t="s">
        <v>36</v>
      </c>
      <c r="O3" s="63">
        <v>1</v>
      </c>
      <c r="P3" s="63">
        <v>1</v>
      </c>
      <c r="Q3" s="38" t="s">
        <v>36</v>
      </c>
      <c r="R3" s="39">
        <v>1</v>
      </c>
      <c r="S3" s="39">
        <v>1</v>
      </c>
      <c r="T3" s="38" t="s">
        <v>36</v>
      </c>
      <c r="U3" s="39">
        <v>1</v>
      </c>
      <c r="V3" s="39">
        <v>1</v>
      </c>
      <c r="W3" s="38"/>
      <c r="X3" s="39" t="str">
        <f>IF(ISNA(VLOOKUP(W3,[1]DB!$A$30:$B$35,2,FALSE)),"",VLOOKUP(W3,[1]DB!$A$30:$B$35,2,FALSE))</f>
        <v/>
      </c>
      <c r="Y3" s="39" t="str">
        <f>IF(ISNA(VLOOKUP(W3,[1]DB!$D$30:$E$35,2,FALSE)),"",VLOOKUP(W3,[1]DB!$D$30:$E$35,2,FALSE))</f>
        <v/>
      </c>
      <c r="Z3" s="38"/>
      <c r="AA3" s="39" t="str">
        <f>IF(ISNA(VLOOKUP(Z3,[1]DB!$A$37:$B$42,2,FALSE)),"",VLOOKUP(Z3,[1]DB!$A$37:$B$42,2,FALSE))</f>
        <v/>
      </c>
      <c r="AB3" s="48"/>
      <c r="AC3" s="38" t="s">
        <v>36</v>
      </c>
      <c r="AD3" s="39">
        <v>1</v>
      </c>
      <c r="AE3" s="39">
        <v>1</v>
      </c>
      <c r="AF3" s="38" t="s">
        <v>36</v>
      </c>
      <c r="AG3" s="39">
        <v>1</v>
      </c>
      <c r="AH3" s="48"/>
      <c r="AI3" s="38"/>
      <c r="AJ3" s="39" t="str">
        <f>IF(ISNA(VLOOKUP(AI3,[1]DB!$A$48:$B$60,2,FALSE)),"",VLOOKUP(AI3,[1]DB!$A$48:$B$60,2,FALSE))</f>
        <v/>
      </c>
      <c r="AK3" s="48"/>
      <c r="AL3" s="38"/>
      <c r="AM3" s="39" t="str">
        <f>IF(ISNA(VLOOKUP(AL3,[1]DB!$A$48:$B$60,2,FALSE)),"",VLOOKUP(AL3,[1]DB!$A$48:$B$60,2,FALSE))</f>
        <v/>
      </c>
      <c r="AN3" s="48"/>
      <c r="AO3" s="40">
        <v>10</v>
      </c>
      <c r="AP3" s="27"/>
      <c r="AQ3" s="41" t="s">
        <v>8</v>
      </c>
      <c r="AR3" s="42">
        <f>SUM(AS3*15)</f>
        <v>15</v>
      </c>
      <c r="AS3" s="42">
        <f>SUM(J1)</f>
        <v>1</v>
      </c>
      <c r="AT3" s="43" t="s">
        <v>22</v>
      </c>
      <c r="AU3" s="29"/>
      <c r="AV3" s="30"/>
    </row>
    <row r="4" spans="1:48" x14ac:dyDescent="0.25">
      <c r="A4" s="31" t="s">
        <v>39</v>
      </c>
      <c r="B4" s="32">
        <v>42371</v>
      </c>
      <c r="C4" s="34"/>
      <c r="D4" s="34" t="s">
        <v>37</v>
      </c>
      <c r="E4" s="34" t="s">
        <v>37</v>
      </c>
      <c r="F4" s="34"/>
      <c r="G4" s="34"/>
      <c r="H4" s="35"/>
      <c r="I4" s="45"/>
      <c r="J4" s="46"/>
      <c r="K4" s="46"/>
      <c r="L4" s="46"/>
      <c r="M4" s="46"/>
      <c r="N4" s="34" t="s">
        <v>37</v>
      </c>
      <c r="O4" s="48">
        <v>1</v>
      </c>
      <c r="P4" s="48">
        <v>1</v>
      </c>
      <c r="Q4" s="34" t="s">
        <v>37</v>
      </c>
      <c r="R4" s="48">
        <v>1</v>
      </c>
      <c r="S4" s="48">
        <v>1</v>
      </c>
      <c r="T4" s="34" t="s">
        <v>37</v>
      </c>
      <c r="U4" s="48">
        <v>1</v>
      </c>
      <c r="V4" s="48">
        <v>1</v>
      </c>
      <c r="W4" s="47"/>
      <c r="X4" s="48" t="str">
        <f>IF(ISNA(VLOOKUP(W4,[1]DB!$A$30:$B$35,2,FALSE)),"",VLOOKUP(W4,[1]DB!$A$30:$B$35,2,FALSE))</f>
        <v/>
      </c>
      <c r="Y4" s="48" t="str">
        <f>IF(ISNA(VLOOKUP(W4,[1]DB!$D$30:$E$35,2,FALSE)),"",VLOOKUP(W4,[1]DB!$D$30:$E$35,2,FALSE))</f>
        <v/>
      </c>
      <c r="Z4" s="47"/>
      <c r="AA4" s="48" t="str">
        <f>IF(ISNA(VLOOKUP(Z4,[1]DB!$A$37:$B$42,2,FALSE)),"",VLOOKUP(Z4,[1]DB!$A$37:$B$42,2,FALSE))</f>
        <v/>
      </c>
      <c r="AB4" s="48"/>
      <c r="AC4" s="34" t="s">
        <v>37</v>
      </c>
      <c r="AD4" s="48">
        <v>1</v>
      </c>
      <c r="AE4" s="48">
        <v>1</v>
      </c>
      <c r="AF4" s="34" t="s">
        <v>37</v>
      </c>
      <c r="AG4" s="48">
        <v>1</v>
      </c>
      <c r="AH4" s="48"/>
      <c r="AI4" s="47"/>
      <c r="AJ4" s="48" t="str">
        <f>IF(ISNA(VLOOKUP(AI4,[1]DB!$A$48:$B$60,2,FALSE)),"",VLOOKUP(AI4,[1]DB!$A$48:$B$60,2,FALSE))</f>
        <v/>
      </c>
      <c r="AK4" s="48"/>
      <c r="AL4" s="47"/>
      <c r="AM4" s="48" t="str">
        <f>IF(ISNA(VLOOKUP(AL4,[1]DB!$A$48:$B$60,2,FALSE)),"",VLOOKUP(AL4,[1]DB!$A$48:$B$60,2,FALSE))</f>
        <v/>
      </c>
      <c r="AN4" s="48"/>
      <c r="AO4" s="49">
        <v>3</v>
      </c>
      <c r="AP4" s="27"/>
      <c r="AQ4" s="41" t="s">
        <v>9</v>
      </c>
      <c r="AR4" s="42">
        <f>SUM(AS4*10)</f>
        <v>0</v>
      </c>
      <c r="AS4" s="42">
        <f>SUM(K1)</f>
        <v>0</v>
      </c>
      <c r="AT4" s="43" t="s">
        <v>22</v>
      </c>
      <c r="AU4" s="29"/>
      <c r="AV4" s="30"/>
    </row>
    <row r="5" spans="1:48" x14ac:dyDescent="0.25">
      <c r="A5" s="31" t="s">
        <v>40</v>
      </c>
      <c r="B5" s="32">
        <v>42372</v>
      </c>
      <c r="C5" s="34"/>
      <c r="D5" s="33" t="s">
        <v>38</v>
      </c>
      <c r="E5" s="33" t="s">
        <v>38</v>
      </c>
      <c r="F5" s="34"/>
      <c r="G5" s="34"/>
      <c r="H5" s="51"/>
      <c r="I5" s="52"/>
      <c r="J5" s="46"/>
      <c r="K5" s="46"/>
      <c r="L5" s="46"/>
      <c r="M5" s="46"/>
      <c r="N5" s="33" t="s">
        <v>38</v>
      </c>
      <c r="O5" s="64"/>
      <c r="P5" s="64"/>
      <c r="Q5" s="33" t="s">
        <v>38</v>
      </c>
      <c r="R5" s="48"/>
      <c r="S5" s="48"/>
      <c r="T5" s="33" t="s">
        <v>38</v>
      </c>
      <c r="U5" s="48" t="str">
        <f>IF(ISNA(VLOOKUP(T5,[1]DB!$A$23:$B$28,2,FALSE)),"",VLOOKUP(T5,[1]DB!$A$23:$B$28,2,FALSE))</f>
        <v/>
      </c>
      <c r="V5" s="48"/>
      <c r="W5" s="47"/>
      <c r="X5" s="48" t="str">
        <f>IF(ISNA(VLOOKUP(W5,[1]DB!$A$30:$B$35,2,FALSE)),"",VLOOKUP(W5,[1]DB!$A$30:$B$35,2,FALSE))</f>
        <v/>
      </c>
      <c r="Y5" s="48"/>
      <c r="Z5" s="47"/>
      <c r="AA5" s="48" t="str">
        <f>IF(ISNA(VLOOKUP(Z5,[1]DB!$A$37:$B$42,2,FALSE)),"",VLOOKUP(Z5,[1]DB!$A$37:$B$42,2,FALSE))</f>
        <v/>
      </c>
      <c r="AB5" s="48"/>
      <c r="AC5" s="33" t="s">
        <v>38</v>
      </c>
      <c r="AD5" s="48" t="str">
        <f>IF(ISNA(VLOOKUP(AC5,[1]DB!$A$44:$B$46,2,FALSE)),"",VLOOKUP(AC5,[1]DB!$A$44:$B$46,2,FALSE))</f>
        <v/>
      </c>
      <c r="AE5" s="48"/>
      <c r="AF5" s="33" t="s">
        <v>38</v>
      </c>
      <c r="AG5" s="48" t="str">
        <f>IF(ISNA(VLOOKUP(AF5,[1]DB!$A$48:$B$60,2,FALSE)),"",VLOOKUP(AF5,[1]DB!$A$48:$B$60,2,FALSE))</f>
        <v/>
      </c>
      <c r="AH5" s="48"/>
      <c r="AI5" s="47"/>
      <c r="AJ5" s="48" t="str">
        <f>IF(ISNA(VLOOKUP(AI5,[1]DB!$A$48:$B$60,2,FALSE)),"",VLOOKUP(AI5,[1]DB!$A$48:$B$60,2,FALSE))</f>
        <v/>
      </c>
      <c r="AK5" s="48"/>
      <c r="AL5" s="47"/>
      <c r="AM5" s="48" t="str">
        <f>IF(ISNA(VLOOKUP(AL5,[1]DB!$A$48:$B$60,2,FALSE)),"",VLOOKUP(AL5,[1]DB!$A$48:$B$60,2,FALSE))</f>
        <v/>
      </c>
      <c r="AN5" s="48"/>
      <c r="AO5" s="49">
        <v>5</v>
      </c>
      <c r="AP5" s="53"/>
      <c r="AQ5" s="54" t="s">
        <v>10</v>
      </c>
      <c r="AR5" s="43" t="s">
        <v>22</v>
      </c>
      <c r="AS5" s="55">
        <f>SUM(L1)</f>
        <v>0</v>
      </c>
      <c r="AT5" s="43" t="s">
        <v>22</v>
      </c>
      <c r="AU5" s="56"/>
      <c r="AV5" s="44"/>
    </row>
    <row r="6" spans="1:48" x14ac:dyDescent="0.25">
      <c r="AP6" s="53"/>
      <c r="AQ6" s="41" t="s">
        <v>11</v>
      </c>
      <c r="AR6" s="55">
        <f>SUM(O1)</f>
        <v>2</v>
      </c>
      <c r="AS6" s="55">
        <f>SUM(M1)</f>
        <v>1</v>
      </c>
      <c r="AT6" s="55">
        <f>SUM(P1)</f>
        <v>2</v>
      </c>
      <c r="AU6" s="56"/>
    </row>
    <row r="7" spans="1:48" x14ac:dyDescent="0.25">
      <c r="AP7" s="53"/>
      <c r="AQ7" s="54" t="s">
        <v>14</v>
      </c>
      <c r="AR7" s="55">
        <f>SUM(R1)</f>
        <v>2</v>
      </c>
      <c r="AS7" s="43" t="s">
        <v>22</v>
      </c>
      <c r="AT7" s="55">
        <f>SUM(S1)</f>
        <v>2</v>
      </c>
      <c r="AU7" s="56"/>
    </row>
    <row r="8" spans="1:48" x14ac:dyDescent="0.25">
      <c r="AP8" s="53"/>
      <c r="AQ8" s="54" t="s">
        <v>23</v>
      </c>
      <c r="AR8" s="55">
        <f>SUM(U1+X1+AA1)</f>
        <v>2</v>
      </c>
      <c r="AS8" s="55">
        <f>SUM(V1+Y1+AB1)</f>
        <v>2</v>
      </c>
      <c r="AT8" s="43" t="s">
        <v>22</v>
      </c>
      <c r="AU8" s="56"/>
    </row>
    <row r="9" spans="1:48" x14ac:dyDescent="0.25">
      <c r="AP9" s="53"/>
      <c r="AQ9" s="54" t="s">
        <v>16</v>
      </c>
      <c r="AR9" s="55">
        <f>SUM(AD1)</f>
        <v>2</v>
      </c>
      <c r="AS9" s="55">
        <f>SUM(AE1)</f>
        <v>2</v>
      </c>
      <c r="AT9" s="43" t="s">
        <v>22</v>
      </c>
      <c r="AU9" s="56"/>
    </row>
    <row r="10" spans="1:48" x14ac:dyDescent="0.25">
      <c r="AP10" s="53"/>
      <c r="AQ10" s="54" t="s">
        <v>17</v>
      </c>
      <c r="AR10" s="55">
        <f>SUM(AG1+AJ1+AM1)</f>
        <v>2</v>
      </c>
      <c r="AS10" s="55">
        <f>SUM(AH1+AK1+AN1)</f>
        <v>0</v>
      </c>
      <c r="AT10" s="43" t="s">
        <v>22</v>
      </c>
      <c r="AU10" s="56"/>
    </row>
    <row r="11" spans="1:48" x14ac:dyDescent="0.25">
      <c r="AP11" s="53"/>
      <c r="AQ11" s="54" t="s">
        <v>24</v>
      </c>
      <c r="AR11" s="43" t="s">
        <v>22</v>
      </c>
      <c r="AS11" s="43">
        <f>COUNTIF(N3:N5,"*PRO*")</f>
        <v>0</v>
      </c>
      <c r="AT11" s="43" t="s">
        <v>22</v>
      </c>
      <c r="AU11" s="56"/>
    </row>
    <row r="12" spans="1:48" x14ac:dyDescent="0.25">
      <c r="AP12" s="53"/>
      <c r="AQ12" s="54"/>
      <c r="AR12" s="43"/>
      <c r="AS12" s="43"/>
      <c r="AT12" s="43"/>
      <c r="AU12" s="56"/>
    </row>
    <row r="13" spans="1:48" x14ac:dyDescent="0.25">
      <c r="AP13" s="53"/>
      <c r="AQ13" s="43"/>
      <c r="AR13" s="43"/>
      <c r="AS13" s="43"/>
      <c r="AT13" s="43"/>
      <c r="AU13" s="56"/>
    </row>
    <row r="14" spans="1:48" x14ac:dyDescent="0.25">
      <c r="AP14" s="53"/>
      <c r="AQ14" s="54" t="s">
        <v>25</v>
      </c>
      <c r="AR14" s="55">
        <f>SUM(AR3:AR12)</f>
        <v>25</v>
      </c>
      <c r="AS14" s="55">
        <f>SUM(AS3:AS12)</f>
        <v>6</v>
      </c>
      <c r="AT14" s="43">
        <f>SUM(AT6:AT7)</f>
        <v>4</v>
      </c>
      <c r="AU14" s="56"/>
    </row>
    <row r="15" spans="1:48" x14ac:dyDescent="0.25">
      <c r="AP15" s="53"/>
      <c r="AQ15" s="43"/>
      <c r="AR15" s="43"/>
      <c r="AS15" s="43"/>
      <c r="AT15" s="43"/>
      <c r="AU15" s="56"/>
    </row>
    <row r="16" spans="1:48" ht="15.75" thickBot="1" x14ac:dyDescent="0.3">
      <c r="AP16" s="57"/>
      <c r="AQ16" s="58"/>
      <c r="AR16" s="58"/>
      <c r="AS16" s="58"/>
      <c r="AT16" s="58"/>
      <c r="AU16" s="59"/>
    </row>
    <row r="20" spans="43:43" x14ac:dyDescent="0.25">
      <c r="AQ20" s="50">
        <v>1000</v>
      </c>
    </row>
    <row r="21" spans="43:43" x14ac:dyDescent="0.25">
      <c r="AQ21" s="50">
        <v>1000</v>
      </c>
    </row>
    <row r="22" spans="43:43" x14ac:dyDescent="0.25">
      <c r="AQ22" s="50">
        <v>1000</v>
      </c>
    </row>
    <row r="23" spans="43:43" x14ac:dyDescent="0.25">
      <c r="AQ23" s="50">
        <v>1000</v>
      </c>
    </row>
    <row r="24" spans="43:43" x14ac:dyDescent="0.25">
      <c r="AQ24" s="50">
        <v>1000</v>
      </c>
    </row>
    <row r="207" spans="1:41" s="60" customFormat="1" x14ac:dyDescent="0.25">
      <c r="A207" s="61"/>
      <c r="B207" s="61"/>
      <c r="C207" s="50"/>
      <c r="D207" s="50"/>
      <c r="E207" s="50"/>
      <c r="F207" s="50"/>
      <c r="G207" s="50"/>
      <c r="H207" s="61"/>
      <c r="I207" s="61"/>
      <c r="J207" s="62"/>
      <c r="K207" s="62"/>
      <c r="L207" s="62"/>
      <c r="M207" s="62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  <c r="AA207" s="50"/>
      <c r="AB207" s="50"/>
      <c r="AC207" s="50"/>
      <c r="AD207" s="50"/>
      <c r="AE207" s="50"/>
      <c r="AF207" s="50"/>
      <c r="AG207" s="50"/>
      <c r="AH207" s="50"/>
      <c r="AI207" s="50"/>
      <c r="AJ207" s="50"/>
      <c r="AK207" s="50"/>
      <c r="AL207" s="50"/>
      <c r="AM207" s="50"/>
      <c r="AN207" s="50"/>
      <c r="AO207" s="50"/>
    </row>
  </sheetData>
  <sheetProtection selectLockedCells="1" selectUnlockedCells="1"/>
  <conditionalFormatting sqref="B3 AH3:AO3 AB3 B5 V5:AO5">
    <cfRule type="expression" dxfId="86" priority="163" stopIfTrue="1">
      <formula>IF($A3="en cours",1,0)</formula>
    </cfRule>
    <cfRule type="expression" dxfId="85" priority="164" stopIfTrue="1">
      <formula>IF($A3="annulé",1,0)</formula>
    </cfRule>
    <cfRule type="expression" dxfId="84" priority="165" stopIfTrue="1">
      <formula>IF($A3="clôturé",1,0)</formula>
    </cfRule>
  </conditionalFormatting>
  <conditionalFormatting sqref="D3:AA3 AC3:AG3">
    <cfRule type="expression" dxfId="83" priority="160" stopIfTrue="1">
      <formula>IF($A3="en cours",1,0)</formula>
    </cfRule>
    <cfRule type="expression" dxfId="82" priority="161" stopIfTrue="1">
      <formula>IF($A3="annulé",1,0)</formula>
    </cfRule>
    <cfRule type="expression" dxfId="81" priority="162" stopIfTrue="1">
      <formula>IF($A3="clôturé",1,0)</formula>
    </cfRule>
  </conditionalFormatting>
  <conditionalFormatting sqref="D5:U5">
    <cfRule type="expression" dxfId="80" priority="157" stopIfTrue="1">
      <formula>IF($A5="en cours",1,0)</formula>
    </cfRule>
    <cfRule type="expression" dxfId="79" priority="158" stopIfTrue="1">
      <formula>IF($A5="annulé",1,0)</formula>
    </cfRule>
    <cfRule type="expression" dxfId="78" priority="159" stopIfTrue="1">
      <formula>IF($A5="clôturé",1,0)</formula>
    </cfRule>
  </conditionalFormatting>
  <conditionalFormatting sqref="A5">
    <cfRule type="expression" dxfId="77" priority="115" stopIfTrue="1">
      <formula>IF($A5="en cours",1,0)</formula>
    </cfRule>
    <cfRule type="expression" dxfId="76" priority="116" stopIfTrue="1">
      <formula>IF($A5="annulé",1,0)</formula>
    </cfRule>
    <cfRule type="expression" dxfId="75" priority="117" stopIfTrue="1">
      <formula>IF($A5="clôturé",1,0)</formula>
    </cfRule>
  </conditionalFormatting>
  <conditionalFormatting sqref="A3">
    <cfRule type="expression" dxfId="74" priority="109" stopIfTrue="1">
      <formula>IF($A3="en cours",1,0)</formula>
    </cfRule>
    <cfRule type="expression" dxfId="73" priority="110" stopIfTrue="1">
      <formula>IF($A3="annulé",1,0)</formula>
    </cfRule>
    <cfRule type="expression" dxfId="72" priority="111" stopIfTrue="1">
      <formula>IF($A3="clôturé",1,0)</formula>
    </cfRule>
  </conditionalFormatting>
  <conditionalFormatting sqref="C5">
    <cfRule type="expression" dxfId="71" priority="100" stopIfTrue="1">
      <formula>IF($A5="en cours",1,0)</formula>
    </cfRule>
    <cfRule type="expression" dxfId="70" priority="101" stopIfTrue="1">
      <formula>IF($A5="annulé",1,0)</formula>
    </cfRule>
    <cfRule type="expression" dxfId="69" priority="102" stopIfTrue="1">
      <formula>IF($A5="clôturé",1,0)</formula>
    </cfRule>
  </conditionalFormatting>
  <conditionalFormatting sqref="C3">
    <cfRule type="expression" dxfId="68" priority="94" stopIfTrue="1">
      <formula>IF($A3="en cours",1,0)</formula>
    </cfRule>
    <cfRule type="expression" dxfId="67" priority="95" stopIfTrue="1">
      <formula>IF($A3="annulé",1,0)</formula>
    </cfRule>
    <cfRule type="expression" dxfId="66" priority="96" stopIfTrue="1">
      <formula>IF($A3="clôturé",1,0)</formula>
    </cfRule>
  </conditionalFormatting>
  <conditionalFormatting sqref="B4 F4:M4 R4:S4 U4:AA4 O4:P4 AD4:AE4 AG4 AI4:AJ4 AL4:AM4 AO4">
    <cfRule type="expression" dxfId="65" priority="31" stopIfTrue="1">
      <formula>IF($A4="en cours",1,0)</formula>
    </cfRule>
    <cfRule type="expression" dxfId="64" priority="32" stopIfTrue="1">
      <formula>IF($A4="annulé",1,0)</formula>
    </cfRule>
    <cfRule type="expression" dxfId="63" priority="33" stopIfTrue="1">
      <formula>IF($A4="clôturé",1,0)</formula>
    </cfRule>
  </conditionalFormatting>
  <conditionalFormatting sqref="A4">
    <cfRule type="expression" dxfId="62" priority="28" stopIfTrue="1">
      <formula>IF($A4="en cours",1,0)</formula>
    </cfRule>
    <cfRule type="expression" dxfId="61" priority="29" stopIfTrue="1">
      <formula>IF($A4="annulé",1,0)</formula>
    </cfRule>
    <cfRule type="expression" dxfId="60" priority="30" stopIfTrue="1">
      <formula>IF($A4="clôturé",1,0)</formula>
    </cfRule>
  </conditionalFormatting>
  <conditionalFormatting sqref="C4">
    <cfRule type="expression" dxfId="59" priority="25" stopIfTrue="1">
      <formula>IF($A4="en cours",1,0)</formula>
    </cfRule>
    <cfRule type="expression" dxfId="58" priority="26" stopIfTrue="1">
      <formula>IF($A4="annulé",1,0)</formula>
    </cfRule>
    <cfRule type="expression" dxfId="57" priority="27" stopIfTrue="1">
      <formula>IF($A4="clôturé",1,0)</formula>
    </cfRule>
  </conditionalFormatting>
  <conditionalFormatting sqref="D4">
    <cfRule type="expression" dxfId="56" priority="22" stopIfTrue="1">
      <formula>IF($A4="en cours",1,0)</formula>
    </cfRule>
    <cfRule type="expression" dxfId="55" priority="23" stopIfTrue="1">
      <formula>IF($A4="annulé",1,0)</formula>
    </cfRule>
    <cfRule type="expression" dxfId="54" priority="24" stopIfTrue="1">
      <formula>IF($A4="clôturé",1,0)</formula>
    </cfRule>
  </conditionalFormatting>
  <conditionalFormatting sqref="E4">
    <cfRule type="expression" dxfId="53" priority="19" stopIfTrue="1">
      <formula>IF($A4="en cours",1,0)</formula>
    </cfRule>
    <cfRule type="expression" dxfId="52" priority="20" stopIfTrue="1">
      <formula>IF($A4="annulé",1,0)</formula>
    </cfRule>
    <cfRule type="expression" dxfId="51" priority="21" stopIfTrue="1">
      <formula>IF($A4="clôturé",1,0)</formula>
    </cfRule>
  </conditionalFormatting>
  <conditionalFormatting sqref="N4">
    <cfRule type="expression" dxfId="50" priority="16" stopIfTrue="1">
      <formula>IF($A4="en cours",1,0)</formula>
    </cfRule>
    <cfRule type="expression" dxfId="49" priority="17" stopIfTrue="1">
      <formula>IF($A4="annulé",1,0)</formula>
    </cfRule>
    <cfRule type="expression" dxfId="48" priority="18" stopIfTrue="1">
      <formula>IF($A4="clôturé",1,0)</formula>
    </cfRule>
  </conditionalFormatting>
  <conditionalFormatting sqref="Q4">
    <cfRule type="expression" dxfId="47" priority="13" stopIfTrue="1">
      <formula>IF($A4="en cours",1,0)</formula>
    </cfRule>
    <cfRule type="expression" dxfId="46" priority="14" stopIfTrue="1">
      <formula>IF($A4="annulé",1,0)</formula>
    </cfRule>
    <cfRule type="expression" dxfId="45" priority="15" stopIfTrue="1">
      <formula>IF($A4="clôturé",1,0)</formula>
    </cfRule>
  </conditionalFormatting>
  <conditionalFormatting sqref="T4">
    <cfRule type="expression" dxfId="44" priority="10" stopIfTrue="1">
      <formula>IF($A4="en cours",1,0)</formula>
    </cfRule>
    <cfRule type="expression" dxfId="43" priority="11" stopIfTrue="1">
      <formula>IF($A4="annulé",1,0)</formula>
    </cfRule>
    <cfRule type="expression" dxfId="42" priority="12" stopIfTrue="1">
      <formula>IF($A4="clôturé",1,0)</formula>
    </cfRule>
  </conditionalFormatting>
  <conditionalFormatting sqref="AC4">
    <cfRule type="expression" dxfId="41" priority="7" stopIfTrue="1">
      <formula>IF($A4="en cours",1,0)</formula>
    </cfRule>
    <cfRule type="expression" dxfId="40" priority="8" stopIfTrue="1">
      <formula>IF($A4="annulé",1,0)</formula>
    </cfRule>
    <cfRule type="expression" dxfId="39" priority="9" stopIfTrue="1">
      <formula>IF($A4="clôturé",1,0)</formula>
    </cfRule>
  </conditionalFormatting>
  <conditionalFormatting sqref="AF4">
    <cfRule type="expression" dxfId="38" priority="4" stopIfTrue="1">
      <formula>IF($A4="en cours",1,0)</formula>
    </cfRule>
    <cfRule type="expression" dxfId="37" priority="5" stopIfTrue="1">
      <formula>IF($A4="annulé",1,0)</formula>
    </cfRule>
    <cfRule type="expression" dxfId="36" priority="6" stopIfTrue="1">
      <formula>IF($A4="clôturé",1,0)</formula>
    </cfRule>
  </conditionalFormatting>
  <conditionalFormatting sqref="AN4 AK4 AH4 AB4">
    <cfRule type="expression" dxfId="35" priority="1" stopIfTrue="1">
      <formula>IF($A4="en cours",1,0)</formula>
    </cfRule>
    <cfRule type="expression" dxfId="34" priority="2" stopIfTrue="1">
      <formula>IF($A4="annulé",1,0)</formula>
    </cfRule>
    <cfRule type="expression" dxfId="33" priority="3" stopIfTrue="1">
      <formula>IF($A4="clôturé",1,0)</formula>
    </cfRule>
  </conditionalFormatting>
  <dataValidations count="12">
    <dataValidation type="list" operator="equal" allowBlank="1" sqref="T3">
      <formula1>"1X TOUDOO (20),2X TOUDOO (40),3X TOUDOO (60),4X TOUDOO (80),5X TOUDOO (100),6X TOUDOO (120)"</formula1>
      <formula2>0</formula2>
    </dataValidation>
    <dataValidation type="list" operator="equal" allowBlank="1" sqref="Q3">
      <formula1>"EVASION (30),VOOCORDER (30),2X EVASION (60),2X VOOCORDER (60),3X EVASION (90),3X VOOCORDER (90),4X EVASION (120),4X VOOCORDER (120)"</formula1>
      <formula2>0</formula2>
    </dataValidation>
    <dataValidation type="list" operator="equal" allowBlank="1" sqref="AC3">
      <formula1>"BeTV Premium (40),BeTV Sport (25),BeTV Bouquet (15)"</formula1>
      <formula2>0</formula2>
    </dataValidation>
    <dataValidation type="list" operator="equal" allowBlank="1" sqref="N3">
      <formula1>"Solo toudoo (25),Solo wahoo (75),Duo TV/TEL (50),Duo NET/TEL (45),Duo toudoo (70),Duo wahoo (90),Duo tatoo (110),Trio toudoo (85),Trio wahoo (120),Trio tatoo (145),Duo PRO (125),Trio PRO (175)"</formula1>
      <formula2>0</formula2>
    </dataValidation>
    <dataValidation type="list" operator="equal" allowBlank="1" sqref="AE3">
      <formula1>"1,2,3,4,5,6"</formula1>
      <formula2>0</formula2>
    </dataValidation>
    <dataValidation type="list" operator="equal" allowBlank="1" sqref="AL3:AL5 AI3:AI5 AF3">
      <formula1>"Internet Security (10),Opt International (10),Opt Fixe mobile (10),VooSport (10),Panorama (10),Cinépass (10),Rtl inf (10),Rtl série (10),Mobile Data (10),Mobile Europe (5),Option PRO (30),Betv Option (15),2X Betv Option (30)"</formula1>
      <formula2>0</formula2>
    </dataValidation>
    <dataValidation type="list" allowBlank="1" showInputMessage="1" showErrorMessage="1" sqref="A3:A5">
      <formula1>"en cours,clôturé,annulé"</formula1>
    </dataValidation>
    <dataValidation type="list" operator="equal" allowBlank="1" sqref="K3:K5">
      <formula1>"5,4,3,2,1,0"</formula1>
      <formula2>0</formula2>
    </dataValidation>
    <dataValidation type="list" operator="equal" allowBlank="1" sqref="J3:J5 L3:L5">
      <formula1>"1,0"</formula1>
      <formula2>0</formula2>
    </dataValidation>
    <dataValidation type="list" operator="equal" allowBlank="1" showErrorMessage="1" sqref="M3:M5">
      <formula1>"1,0"</formula1>
      <formula2>0</formula2>
    </dataValidation>
    <dataValidation type="list" operator="equal" allowBlank="1" showErrorMessage="1" sqref="W3:W5">
      <formula1>"1X WAHOO (30),2X WAHOO (60),3X WAHOO (90),4X WAHOO (120),5X WAHOO (150),6X WAHOO (180)"</formula1>
      <formula2>0</formula2>
    </dataValidation>
    <dataValidation type="list" operator="equal" allowBlank="1" sqref="Z3:Z5">
      <formula1>"1X TATOO (45),2X TATOO (90),3X TATOO (135),4X TATOO (180),5X TATOO (225),6X TATOO (270)"</formula1>
      <formula2>0</formula2>
    </dataValidation>
  </dataValidation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3" r:id="rId4" name="Button 29">
              <controlPr defaultSize="0" print="0" autoFill="0" autoPict="0" macro="[0]!Annulation_Janvier">
                <anchor moveWithCells="1" sizeWithCells="1">
                  <from>
                    <xdr:col>3</xdr:col>
                    <xdr:colOff>9525</xdr:colOff>
                    <xdr:row>0</xdr:row>
                    <xdr:rowOff>0</xdr:rowOff>
                  </from>
                  <to>
                    <xdr:col>3</xdr:col>
                    <xdr:colOff>1000125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V209"/>
  <sheetViews>
    <sheetView zoomScale="80" zoomScaleNormal="80" workbookViewId="0">
      <pane ySplit="2" topLeftCell="A3" activePane="bottomLeft" state="frozen"/>
      <selection pane="bottomLeft" activeCell="AI25" sqref="AI25"/>
    </sheetView>
  </sheetViews>
  <sheetFormatPr baseColWidth="10" defaultRowHeight="15" x14ac:dyDescent="0.25"/>
  <cols>
    <col min="1" max="1" width="3" style="61" customWidth="1"/>
    <col min="2" max="2" width="8.140625" style="61" customWidth="1"/>
    <col min="3" max="3" width="5.7109375" style="50" customWidth="1"/>
    <col min="4" max="4" width="15.140625" style="50" customWidth="1"/>
    <col min="5" max="5" width="22.85546875" style="50" customWidth="1"/>
    <col min="6" max="6" width="10.140625" style="50" customWidth="1"/>
    <col min="7" max="7" width="17.7109375" style="50" customWidth="1"/>
    <col min="8" max="9" width="8.5703125" style="61" customWidth="1"/>
    <col min="10" max="11" width="3.42578125" style="62" customWidth="1"/>
    <col min="12" max="13" width="3.5703125" style="62" customWidth="1"/>
    <col min="14" max="14" width="17" style="50" customWidth="1"/>
    <col min="15" max="15" width="4.28515625" style="50" customWidth="1"/>
    <col min="16" max="16" width="3.42578125" style="50" customWidth="1"/>
    <col min="17" max="17" width="20.5703125" style="50" customWidth="1"/>
    <col min="18" max="18" width="4.28515625" style="50" customWidth="1"/>
    <col min="19" max="19" width="3.42578125" style="50" customWidth="1"/>
    <col min="20" max="20" width="17" style="50" customWidth="1"/>
    <col min="21" max="21" width="4.28515625" style="50" customWidth="1"/>
    <col min="22" max="22" width="3.42578125" style="50" customWidth="1"/>
    <col min="23" max="23" width="16.7109375" style="50" customWidth="1"/>
    <col min="24" max="24" width="4.28515625" style="50" customWidth="1"/>
    <col min="25" max="25" width="3.42578125" style="50" customWidth="1"/>
    <col min="26" max="26" width="15.28515625" style="50" customWidth="1"/>
    <col min="27" max="27" width="4.28515625" style="50" customWidth="1"/>
    <col min="28" max="28" width="3.5703125" style="50" customWidth="1"/>
    <col min="29" max="29" width="17" style="50" customWidth="1"/>
    <col min="30" max="30" width="4.28515625" style="50" customWidth="1"/>
    <col min="31" max="31" width="3.42578125" style="50" customWidth="1"/>
    <col min="32" max="32" width="18.5703125" style="50" customWidth="1"/>
    <col min="33" max="33" width="4.28515625" style="50" customWidth="1"/>
    <col min="34" max="34" width="3.42578125" style="50" customWidth="1"/>
    <col min="35" max="35" width="18.42578125" style="50" customWidth="1"/>
    <col min="36" max="36" width="4.28515625" style="50" customWidth="1"/>
    <col min="37" max="37" width="3.42578125" style="50" customWidth="1"/>
    <col min="38" max="38" width="18.42578125" style="50" customWidth="1"/>
    <col min="39" max="39" width="4.28515625" style="50" customWidth="1"/>
    <col min="40" max="40" width="3.42578125" style="50" customWidth="1"/>
    <col min="41" max="41" width="5.140625" style="50" customWidth="1"/>
    <col min="42" max="42" width="11.42578125" style="50"/>
    <col min="43" max="43" width="15" style="50" customWidth="1"/>
    <col min="44" max="16384" width="11.42578125" style="50"/>
  </cols>
  <sheetData>
    <row r="1" spans="1:48" s="10" customFormat="1" ht="25.5" customHeight="1" x14ac:dyDescent="0.2">
      <c r="A1" s="1"/>
      <c r="B1" s="1"/>
      <c r="C1" s="2"/>
      <c r="D1" s="2"/>
      <c r="E1" s="2"/>
      <c r="F1" s="2"/>
      <c r="G1" s="2"/>
      <c r="H1" s="1"/>
      <c r="I1" s="1"/>
      <c r="J1" s="3">
        <f>SUM(J3:J350)</f>
        <v>0</v>
      </c>
      <c r="K1" s="3">
        <f>SUM(K3:K350)</f>
        <v>0</v>
      </c>
      <c r="L1" s="3">
        <f>SUM(L3:L350)</f>
        <v>0</v>
      </c>
      <c r="M1" s="3">
        <f>SUM(M3:M350)</f>
        <v>0</v>
      </c>
      <c r="N1" s="4"/>
      <c r="O1" s="3">
        <f>SUM(O3:O350)</f>
        <v>0</v>
      </c>
      <c r="P1" s="3">
        <f>SUM(P3:P350)</f>
        <v>0</v>
      </c>
      <c r="Q1" s="5"/>
      <c r="R1" s="3">
        <f>SUM(R3:R350)</f>
        <v>0</v>
      </c>
      <c r="S1" s="3">
        <f>SUM(S3:S350)</f>
        <v>0</v>
      </c>
      <c r="T1" s="5"/>
      <c r="U1" s="3">
        <f>SUM(U3:U350)</f>
        <v>0</v>
      </c>
      <c r="V1" s="3">
        <f>SUM(V3:V350)</f>
        <v>0</v>
      </c>
      <c r="W1" s="5"/>
      <c r="X1" s="3">
        <f>SUM(X3:X350)</f>
        <v>0</v>
      </c>
      <c r="Y1" s="3">
        <f>SUM(Y3:Y350)</f>
        <v>0</v>
      </c>
      <c r="Z1" s="5"/>
      <c r="AA1" s="3">
        <f>SUM(AA3:AA350)</f>
        <v>0</v>
      </c>
      <c r="AB1" s="3">
        <f>SUM(AB3:AB350)</f>
        <v>0</v>
      </c>
      <c r="AC1" s="5"/>
      <c r="AD1" s="3">
        <f>SUM(AD3:AD350)</f>
        <v>0</v>
      </c>
      <c r="AE1" s="3">
        <f>SUM(AE3:AE350)</f>
        <v>0</v>
      </c>
      <c r="AF1" s="5"/>
      <c r="AG1" s="3">
        <f>SUM(AG3:AG350)</f>
        <v>0</v>
      </c>
      <c r="AH1" s="3">
        <f>SUM(AH3:AH350)</f>
        <v>0</v>
      </c>
      <c r="AI1" s="5"/>
      <c r="AJ1" s="3">
        <f>SUM(AJ3:AJ350)</f>
        <v>0</v>
      </c>
      <c r="AK1" s="3">
        <f>SUM(AK3:AK350)</f>
        <v>0</v>
      </c>
      <c r="AL1" s="5"/>
      <c r="AM1" s="3">
        <f>SUM(AM3:AM350)</f>
        <v>0</v>
      </c>
      <c r="AN1" s="3">
        <f>SUM(AN3:AN350)</f>
        <v>0</v>
      </c>
      <c r="AO1" s="6"/>
      <c r="AP1" s="7"/>
      <c r="AQ1" s="8"/>
      <c r="AR1" s="8"/>
      <c r="AS1" s="8"/>
      <c r="AT1" s="8"/>
      <c r="AU1" s="9"/>
    </row>
    <row r="2" spans="1:48" s="30" customFormat="1" ht="59.25" customHeight="1" x14ac:dyDescent="0.2">
      <c r="A2" s="11" t="s">
        <v>0</v>
      </c>
      <c r="B2" s="12" t="s">
        <v>1</v>
      </c>
      <c r="C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4" t="s">
        <v>7</v>
      </c>
      <c r="I2" s="15" t="s">
        <v>35</v>
      </c>
      <c r="J2" s="16" t="s">
        <v>26</v>
      </c>
      <c r="K2" s="16" t="s">
        <v>27</v>
      </c>
      <c r="L2" s="16" t="s">
        <v>28</v>
      </c>
      <c r="M2" s="16" t="s">
        <v>34</v>
      </c>
      <c r="N2" s="17" t="s">
        <v>29</v>
      </c>
      <c r="O2" s="18" t="s">
        <v>12</v>
      </c>
      <c r="P2" s="18" t="s">
        <v>13</v>
      </c>
      <c r="Q2" s="19" t="s">
        <v>30</v>
      </c>
      <c r="R2" s="18" t="s">
        <v>12</v>
      </c>
      <c r="S2" s="18" t="s">
        <v>13</v>
      </c>
      <c r="T2" s="20" t="s">
        <v>31</v>
      </c>
      <c r="U2" s="21" t="s">
        <v>12</v>
      </c>
      <c r="V2" s="21" t="s">
        <v>15</v>
      </c>
      <c r="W2" s="20" t="s">
        <v>31</v>
      </c>
      <c r="X2" s="21" t="s">
        <v>12</v>
      </c>
      <c r="Y2" s="21" t="s">
        <v>15</v>
      </c>
      <c r="Z2" s="20" t="s">
        <v>31</v>
      </c>
      <c r="AA2" s="21" t="s">
        <v>12</v>
      </c>
      <c r="AB2" s="21" t="s">
        <v>15</v>
      </c>
      <c r="AC2" s="22" t="s">
        <v>32</v>
      </c>
      <c r="AD2" s="23" t="s">
        <v>12</v>
      </c>
      <c r="AE2" s="23" t="s">
        <v>15</v>
      </c>
      <c r="AF2" s="24" t="s">
        <v>33</v>
      </c>
      <c r="AG2" s="25" t="s">
        <v>12</v>
      </c>
      <c r="AH2" s="25" t="s">
        <v>15</v>
      </c>
      <c r="AI2" s="24" t="s">
        <v>33</v>
      </c>
      <c r="AJ2" s="25" t="s">
        <v>12</v>
      </c>
      <c r="AK2" s="25" t="s">
        <v>15</v>
      </c>
      <c r="AL2" s="24" t="s">
        <v>33</v>
      </c>
      <c r="AM2" s="25" t="s">
        <v>12</v>
      </c>
      <c r="AN2" s="26" t="s">
        <v>15</v>
      </c>
      <c r="AO2" s="26" t="s">
        <v>18</v>
      </c>
      <c r="AP2" s="27"/>
      <c r="AQ2" s="28"/>
      <c r="AR2" s="28" t="s">
        <v>19</v>
      </c>
      <c r="AS2" s="28" t="s">
        <v>20</v>
      </c>
      <c r="AT2" s="28" t="s">
        <v>21</v>
      </c>
      <c r="AU2" s="29"/>
    </row>
    <row r="3" spans="1:48" s="44" customFormat="1" x14ac:dyDescent="0.25">
      <c r="A3" s="61"/>
      <c r="B3" s="61"/>
      <c r="C3" s="50"/>
      <c r="D3" s="50"/>
      <c r="E3" s="50"/>
      <c r="F3" s="50"/>
      <c r="G3" s="50"/>
      <c r="H3" s="61"/>
      <c r="I3" s="61"/>
      <c r="J3" s="62"/>
      <c r="K3" s="62"/>
      <c r="L3" s="62"/>
      <c r="M3" s="62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27"/>
      <c r="AQ3" s="41" t="s">
        <v>26</v>
      </c>
      <c r="AR3" s="42">
        <f>SUM(AS3*15)</f>
        <v>0</v>
      </c>
      <c r="AS3" s="42">
        <f>SUM(J1)</f>
        <v>0</v>
      </c>
      <c r="AT3" s="43" t="s">
        <v>22</v>
      </c>
      <c r="AU3" s="29"/>
      <c r="AV3" s="30"/>
    </row>
    <row r="4" spans="1:48" x14ac:dyDescent="0.25">
      <c r="AP4" s="27"/>
      <c r="AQ4" s="41" t="s">
        <v>27</v>
      </c>
      <c r="AR4" s="42">
        <f>SUM(AS4*10)</f>
        <v>0</v>
      </c>
      <c r="AS4" s="42">
        <f>SUM(K1)</f>
        <v>0</v>
      </c>
      <c r="AT4" s="43" t="s">
        <v>22</v>
      </c>
      <c r="AU4" s="29"/>
      <c r="AV4" s="30"/>
    </row>
    <row r="5" spans="1:48" x14ac:dyDescent="0.25">
      <c r="AP5" s="53"/>
      <c r="AQ5" s="54" t="s">
        <v>28</v>
      </c>
      <c r="AR5" s="43" t="s">
        <v>22</v>
      </c>
      <c r="AS5" s="55">
        <f>SUM(L1)</f>
        <v>0</v>
      </c>
      <c r="AT5" s="43" t="s">
        <v>22</v>
      </c>
      <c r="AU5" s="56"/>
      <c r="AV5" s="44"/>
    </row>
    <row r="6" spans="1:48" x14ac:dyDescent="0.25">
      <c r="AP6" s="53"/>
      <c r="AQ6" s="41" t="s">
        <v>29</v>
      </c>
      <c r="AR6" s="55">
        <f>SUM(O1)</f>
        <v>0</v>
      </c>
      <c r="AS6" s="55">
        <f>SUM(M1)</f>
        <v>0</v>
      </c>
      <c r="AT6" s="55">
        <f>SUM(P1)</f>
        <v>0</v>
      </c>
      <c r="AU6" s="56"/>
    </row>
    <row r="7" spans="1:48" x14ac:dyDescent="0.25">
      <c r="AP7" s="53"/>
      <c r="AQ7" s="54" t="s">
        <v>30</v>
      </c>
      <c r="AR7" s="55">
        <f>SUM(R1)</f>
        <v>0</v>
      </c>
      <c r="AS7" s="43" t="s">
        <v>22</v>
      </c>
      <c r="AT7" s="55">
        <f>SUM(S1)</f>
        <v>0</v>
      </c>
      <c r="AU7" s="56"/>
    </row>
    <row r="8" spans="1:48" x14ac:dyDescent="0.25">
      <c r="AP8" s="53"/>
      <c r="AQ8" s="54" t="s">
        <v>31</v>
      </c>
      <c r="AR8" s="55">
        <f>SUM(U1+X1+AA1)</f>
        <v>0</v>
      </c>
      <c r="AS8" s="55">
        <f>SUM(V1+Y1+AB1)</f>
        <v>0</v>
      </c>
      <c r="AT8" s="43" t="s">
        <v>22</v>
      </c>
      <c r="AU8" s="56"/>
    </row>
    <row r="9" spans="1:48" x14ac:dyDescent="0.25">
      <c r="AP9" s="53"/>
      <c r="AQ9" s="54" t="s">
        <v>32</v>
      </c>
      <c r="AR9" s="55">
        <f>SUM(AD1)</f>
        <v>0</v>
      </c>
      <c r="AS9" s="55">
        <f>SUM(AE1)</f>
        <v>0</v>
      </c>
      <c r="AT9" s="43" t="s">
        <v>22</v>
      </c>
      <c r="AU9" s="56"/>
    </row>
    <row r="10" spans="1:48" x14ac:dyDescent="0.25">
      <c r="AP10" s="53"/>
      <c r="AQ10" s="54" t="s">
        <v>33</v>
      </c>
      <c r="AR10" s="55">
        <f>SUM(AG1+AJ1+AM1)</f>
        <v>0</v>
      </c>
      <c r="AS10" s="55">
        <f>SUM(AH1+AK1+AN1)</f>
        <v>0</v>
      </c>
      <c r="AT10" s="43" t="s">
        <v>22</v>
      </c>
      <c r="AU10" s="56"/>
    </row>
    <row r="11" spans="1:48" x14ac:dyDescent="0.25">
      <c r="AP11" s="53"/>
      <c r="AQ11" s="54" t="s">
        <v>24</v>
      </c>
      <c r="AR11" s="43" t="s">
        <v>22</v>
      </c>
      <c r="AS11" s="43">
        <f>COUNTIF(N3:N350,"*PRO*")</f>
        <v>0</v>
      </c>
      <c r="AT11" s="43" t="s">
        <v>22</v>
      </c>
      <c r="AU11" s="56"/>
    </row>
    <row r="12" spans="1:48" x14ac:dyDescent="0.25">
      <c r="AP12" s="53"/>
      <c r="AQ12" s="54"/>
      <c r="AR12" s="43"/>
      <c r="AS12" s="43"/>
      <c r="AT12" s="43"/>
      <c r="AU12" s="56"/>
    </row>
    <row r="13" spans="1:48" x14ac:dyDescent="0.25">
      <c r="AP13" s="53"/>
      <c r="AQ13" s="43"/>
      <c r="AR13" s="43"/>
      <c r="AS13" s="43"/>
      <c r="AT13" s="43"/>
      <c r="AU13" s="56"/>
    </row>
    <row r="14" spans="1:48" x14ac:dyDescent="0.25">
      <c r="AP14" s="53"/>
      <c r="AQ14" s="54" t="s">
        <v>25</v>
      </c>
      <c r="AR14" s="55">
        <f>SUM(AR3:AR12)</f>
        <v>0</v>
      </c>
      <c r="AS14" s="55">
        <f>SUM(AS3:AS12)</f>
        <v>0</v>
      </c>
      <c r="AT14" s="43">
        <f>SUM(AT6:AT7)</f>
        <v>0</v>
      </c>
      <c r="AU14" s="56"/>
    </row>
    <row r="15" spans="1:48" x14ac:dyDescent="0.25">
      <c r="AP15" s="53"/>
      <c r="AQ15" s="43"/>
      <c r="AR15" s="43"/>
      <c r="AS15" s="43"/>
      <c r="AT15" s="43"/>
      <c r="AU15" s="56"/>
    </row>
    <row r="16" spans="1:48" ht="15.75" thickBot="1" x14ac:dyDescent="0.3">
      <c r="AP16" s="57"/>
      <c r="AQ16" s="58"/>
      <c r="AR16" s="58"/>
      <c r="AS16" s="58"/>
      <c r="AT16" s="58"/>
      <c r="AU16" s="59"/>
    </row>
    <row r="20" spans="43:43" x14ac:dyDescent="0.25">
      <c r="AQ20" s="50">
        <v>1000</v>
      </c>
    </row>
    <row r="21" spans="43:43" x14ac:dyDescent="0.25">
      <c r="AQ21" s="50">
        <v>1000</v>
      </c>
    </row>
    <row r="22" spans="43:43" x14ac:dyDescent="0.25">
      <c r="AQ22" s="50">
        <v>1000</v>
      </c>
    </row>
    <row r="23" spans="43:43" x14ac:dyDescent="0.25">
      <c r="AQ23" s="50">
        <v>1000</v>
      </c>
    </row>
    <row r="24" spans="43:43" x14ac:dyDescent="0.25">
      <c r="AQ24" s="50">
        <v>1000</v>
      </c>
    </row>
    <row r="209" spans="1:41" s="60" customFormat="1" x14ac:dyDescent="0.25">
      <c r="A209" s="61"/>
      <c r="B209" s="61"/>
      <c r="C209" s="50"/>
      <c r="D209" s="50"/>
      <c r="E209" s="50"/>
      <c r="F209" s="50"/>
      <c r="G209" s="50"/>
      <c r="H209" s="61"/>
      <c r="I209" s="61"/>
      <c r="J209" s="62"/>
      <c r="K209" s="62"/>
      <c r="L209" s="62"/>
      <c r="M209" s="62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50"/>
      <c r="AK209" s="50"/>
      <c r="AL209" s="50"/>
      <c r="AM209" s="50"/>
      <c r="AN209" s="50"/>
      <c r="AO209" s="50"/>
    </row>
  </sheetData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95" r:id="rId4" name="Button 23">
              <controlPr defaultSize="0" print="0" autoFill="0" autoPict="0" macro="[0]!Annulation_Février">
                <anchor moveWithCells="1" sizeWithCells="1">
                  <from>
                    <xdr:col>3</xdr:col>
                    <xdr:colOff>19050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V210"/>
  <sheetViews>
    <sheetView zoomScale="80" zoomScaleNormal="80" workbookViewId="0">
      <pane ySplit="2" topLeftCell="A3" activePane="bottomLeft" state="frozen"/>
      <selection pane="bottomLeft" activeCell="AC14" sqref="AC14"/>
    </sheetView>
  </sheetViews>
  <sheetFormatPr baseColWidth="10" defaultRowHeight="15" x14ac:dyDescent="0.25"/>
  <cols>
    <col min="1" max="1" width="3" style="61" customWidth="1"/>
    <col min="2" max="2" width="8.140625" style="61" customWidth="1"/>
    <col min="3" max="3" width="5.7109375" style="50" customWidth="1"/>
    <col min="4" max="4" width="15.140625" style="50" customWidth="1"/>
    <col min="5" max="5" width="22.85546875" style="50" customWidth="1"/>
    <col min="6" max="6" width="10.140625" style="50" customWidth="1"/>
    <col min="7" max="7" width="17.7109375" style="50" customWidth="1"/>
    <col min="8" max="9" width="8.5703125" style="61" customWidth="1"/>
    <col min="10" max="11" width="3.42578125" style="62" customWidth="1"/>
    <col min="12" max="13" width="3.5703125" style="62" customWidth="1"/>
    <col min="14" max="14" width="17" style="50" customWidth="1"/>
    <col min="15" max="15" width="4.28515625" style="50" customWidth="1"/>
    <col min="16" max="16" width="3.42578125" style="50" customWidth="1"/>
    <col min="17" max="17" width="20.5703125" style="50" customWidth="1"/>
    <col min="18" max="18" width="4.28515625" style="50" customWidth="1"/>
    <col min="19" max="19" width="3.42578125" style="50" customWidth="1"/>
    <col min="20" max="20" width="17" style="50" customWidth="1"/>
    <col min="21" max="21" width="4.28515625" style="50" customWidth="1"/>
    <col min="22" max="22" width="3.42578125" style="50" customWidth="1"/>
    <col min="23" max="23" width="16.7109375" style="50" customWidth="1"/>
    <col min="24" max="24" width="4.28515625" style="50" customWidth="1"/>
    <col min="25" max="25" width="3.42578125" style="50" customWidth="1"/>
    <col min="26" max="26" width="15.28515625" style="50" customWidth="1"/>
    <col min="27" max="27" width="4.28515625" style="50" customWidth="1"/>
    <col min="28" max="28" width="3.5703125" style="50" customWidth="1"/>
    <col min="29" max="29" width="17" style="50" customWidth="1"/>
    <col min="30" max="30" width="4.28515625" style="50" customWidth="1"/>
    <col min="31" max="31" width="3.42578125" style="50" customWidth="1"/>
    <col min="32" max="32" width="18.5703125" style="50" customWidth="1"/>
    <col min="33" max="33" width="4.28515625" style="50" customWidth="1"/>
    <col min="34" max="34" width="3.42578125" style="50" customWidth="1"/>
    <col min="35" max="35" width="18.42578125" style="50" customWidth="1"/>
    <col min="36" max="36" width="4.28515625" style="50" customWidth="1"/>
    <col min="37" max="37" width="3.42578125" style="50" customWidth="1"/>
    <col min="38" max="38" width="18.42578125" style="50" customWidth="1"/>
    <col min="39" max="39" width="4.28515625" style="50" customWidth="1"/>
    <col min="40" max="40" width="3.42578125" style="50" customWidth="1"/>
    <col min="41" max="41" width="5.140625" style="50" customWidth="1"/>
    <col min="42" max="42" width="11.42578125" style="50"/>
    <col min="43" max="43" width="15" style="50" customWidth="1"/>
    <col min="44" max="16384" width="11.42578125" style="50"/>
  </cols>
  <sheetData>
    <row r="1" spans="1:48" s="10" customFormat="1" ht="25.5" customHeight="1" x14ac:dyDescent="0.2">
      <c r="A1" s="1"/>
      <c r="B1" s="1"/>
      <c r="C1" s="2"/>
      <c r="D1" s="2"/>
      <c r="E1" s="2"/>
      <c r="F1" s="2"/>
      <c r="G1" s="2"/>
      <c r="H1" s="1"/>
      <c r="I1" s="1"/>
      <c r="J1" s="3">
        <f>SUM(J3:J350)</f>
        <v>0</v>
      </c>
      <c r="K1" s="3">
        <f>SUM(K3:K350)</f>
        <v>0</v>
      </c>
      <c r="L1" s="3">
        <f>SUM(L3:L350)</f>
        <v>0</v>
      </c>
      <c r="M1" s="3">
        <f>SUM(M3:M350)</f>
        <v>0</v>
      </c>
      <c r="N1" s="4"/>
      <c r="O1" s="3">
        <f>SUM(O3:O350)</f>
        <v>0</v>
      </c>
      <c r="P1" s="3">
        <f>SUM(P3:P350)</f>
        <v>0</v>
      </c>
      <c r="Q1" s="5"/>
      <c r="R1" s="3">
        <f>SUM(R3:R350)</f>
        <v>0</v>
      </c>
      <c r="S1" s="3">
        <f>SUM(S3:S350)</f>
        <v>0</v>
      </c>
      <c r="T1" s="5"/>
      <c r="U1" s="3">
        <f>SUM(U3:U350)</f>
        <v>0</v>
      </c>
      <c r="V1" s="3">
        <f>SUM(V3:V350)</f>
        <v>0</v>
      </c>
      <c r="W1" s="5"/>
      <c r="X1" s="3">
        <f>SUM(X3:X350)</f>
        <v>0</v>
      </c>
      <c r="Y1" s="3">
        <f>SUM(Y3:Y350)</f>
        <v>0</v>
      </c>
      <c r="Z1" s="5"/>
      <c r="AA1" s="3">
        <f>SUM(AA3:AA350)</f>
        <v>0</v>
      </c>
      <c r="AB1" s="3">
        <f>SUM(AB3:AB350)</f>
        <v>0</v>
      </c>
      <c r="AC1" s="5"/>
      <c r="AD1" s="3">
        <f>SUM(AD3:AD350)</f>
        <v>0</v>
      </c>
      <c r="AE1" s="3">
        <f>SUM(AE3:AE350)</f>
        <v>0</v>
      </c>
      <c r="AF1" s="5"/>
      <c r="AG1" s="3">
        <f>SUM(AG3:AG350)</f>
        <v>0</v>
      </c>
      <c r="AH1" s="3">
        <f>SUM(AH3:AH350)</f>
        <v>0</v>
      </c>
      <c r="AI1" s="5"/>
      <c r="AJ1" s="3">
        <f>SUM(AJ3:AJ350)</f>
        <v>0</v>
      </c>
      <c r="AK1" s="3">
        <f>SUM(AK3:AK350)</f>
        <v>0</v>
      </c>
      <c r="AL1" s="5"/>
      <c r="AM1" s="3">
        <f>SUM(AM3:AM350)</f>
        <v>0</v>
      </c>
      <c r="AN1" s="3">
        <f>SUM(AN3:AN350)</f>
        <v>0</v>
      </c>
      <c r="AO1" s="6"/>
      <c r="AP1" s="7"/>
      <c r="AQ1" s="8"/>
      <c r="AR1" s="8"/>
      <c r="AS1" s="8"/>
      <c r="AT1" s="8"/>
      <c r="AU1" s="9"/>
    </row>
    <row r="2" spans="1:48" s="30" customFormat="1" ht="59.25" customHeight="1" x14ac:dyDescent="0.2">
      <c r="A2" s="11" t="s">
        <v>0</v>
      </c>
      <c r="B2" s="12" t="s">
        <v>1</v>
      </c>
      <c r="C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4" t="s">
        <v>7</v>
      </c>
      <c r="I2" s="15" t="s">
        <v>35</v>
      </c>
      <c r="J2" s="16" t="s">
        <v>26</v>
      </c>
      <c r="K2" s="16" t="s">
        <v>27</v>
      </c>
      <c r="L2" s="16" t="s">
        <v>28</v>
      </c>
      <c r="M2" s="16" t="s">
        <v>34</v>
      </c>
      <c r="N2" s="17" t="s">
        <v>29</v>
      </c>
      <c r="O2" s="18" t="s">
        <v>12</v>
      </c>
      <c r="P2" s="18" t="s">
        <v>13</v>
      </c>
      <c r="Q2" s="19" t="s">
        <v>30</v>
      </c>
      <c r="R2" s="18" t="s">
        <v>12</v>
      </c>
      <c r="S2" s="18" t="s">
        <v>13</v>
      </c>
      <c r="T2" s="20" t="s">
        <v>31</v>
      </c>
      <c r="U2" s="21" t="s">
        <v>12</v>
      </c>
      <c r="V2" s="21" t="s">
        <v>15</v>
      </c>
      <c r="W2" s="20" t="s">
        <v>31</v>
      </c>
      <c r="X2" s="21" t="s">
        <v>12</v>
      </c>
      <c r="Y2" s="21" t="s">
        <v>15</v>
      </c>
      <c r="Z2" s="20" t="s">
        <v>31</v>
      </c>
      <c r="AA2" s="21" t="s">
        <v>12</v>
      </c>
      <c r="AB2" s="21" t="s">
        <v>15</v>
      </c>
      <c r="AC2" s="22" t="s">
        <v>32</v>
      </c>
      <c r="AD2" s="23" t="s">
        <v>12</v>
      </c>
      <c r="AE2" s="23" t="s">
        <v>15</v>
      </c>
      <c r="AF2" s="24" t="s">
        <v>33</v>
      </c>
      <c r="AG2" s="25" t="s">
        <v>12</v>
      </c>
      <c r="AH2" s="25" t="s">
        <v>15</v>
      </c>
      <c r="AI2" s="24" t="s">
        <v>33</v>
      </c>
      <c r="AJ2" s="25" t="s">
        <v>12</v>
      </c>
      <c r="AK2" s="25" t="s">
        <v>15</v>
      </c>
      <c r="AL2" s="24" t="s">
        <v>33</v>
      </c>
      <c r="AM2" s="25" t="s">
        <v>12</v>
      </c>
      <c r="AN2" s="26" t="s">
        <v>15</v>
      </c>
      <c r="AO2" s="26" t="s">
        <v>18</v>
      </c>
      <c r="AP2" s="27"/>
      <c r="AQ2" s="28"/>
      <c r="AR2" s="28" t="s">
        <v>19</v>
      </c>
      <c r="AS2" s="28" t="s">
        <v>20</v>
      </c>
      <c r="AT2" s="28" t="s">
        <v>21</v>
      </c>
      <c r="AU2" s="29"/>
    </row>
    <row r="3" spans="1:48" s="44" customFormat="1" x14ac:dyDescent="0.25">
      <c r="A3" s="61"/>
      <c r="B3" s="61"/>
      <c r="C3" s="50"/>
      <c r="D3" s="50"/>
      <c r="E3" s="50"/>
      <c r="F3" s="50"/>
      <c r="G3" s="50"/>
      <c r="H3" s="61"/>
      <c r="I3" s="61"/>
      <c r="J3" s="62"/>
      <c r="K3" s="62"/>
      <c r="L3" s="62"/>
      <c r="M3" s="62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27"/>
      <c r="AQ3" s="41" t="s">
        <v>26</v>
      </c>
      <c r="AR3" s="42">
        <f>SUM(AS3*15)</f>
        <v>0</v>
      </c>
      <c r="AS3" s="42">
        <f>SUM(J1)</f>
        <v>0</v>
      </c>
      <c r="AT3" s="43" t="s">
        <v>22</v>
      </c>
      <c r="AU3" s="29"/>
      <c r="AV3" s="30"/>
    </row>
    <row r="4" spans="1:48" x14ac:dyDescent="0.25">
      <c r="AP4" s="27"/>
      <c r="AQ4" s="41" t="s">
        <v>27</v>
      </c>
      <c r="AR4" s="42">
        <f>SUM(AS4*10)</f>
        <v>0</v>
      </c>
      <c r="AS4" s="42">
        <f>SUM(K1)</f>
        <v>0</v>
      </c>
      <c r="AT4" s="43" t="s">
        <v>22</v>
      </c>
      <c r="AU4" s="29"/>
      <c r="AV4" s="30"/>
    </row>
    <row r="5" spans="1:48" x14ac:dyDescent="0.25">
      <c r="AP5" s="53"/>
      <c r="AQ5" s="54" t="s">
        <v>28</v>
      </c>
      <c r="AR5" s="43" t="s">
        <v>22</v>
      </c>
      <c r="AS5" s="55">
        <f>SUM(L1)</f>
        <v>0</v>
      </c>
      <c r="AT5" s="43" t="s">
        <v>22</v>
      </c>
      <c r="AU5" s="56"/>
      <c r="AV5" s="44"/>
    </row>
    <row r="6" spans="1:48" x14ac:dyDescent="0.25">
      <c r="AP6" s="53"/>
      <c r="AQ6" s="41" t="s">
        <v>29</v>
      </c>
      <c r="AR6" s="55">
        <f>SUM(O1)</f>
        <v>0</v>
      </c>
      <c r="AS6" s="55">
        <f>SUM(M1)</f>
        <v>0</v>
      </c>
      <c r="AT6" s="55">
        <f>SUM(P1)</f>
        <v>0</v>
      </c>
      <c r="AU6" s="56"/>
    </row>
    <row r="7" spans="1:48" x14ac:dyDescent="0.25">
      <c r="AP7" s="53"/>
      <c r="AQ7" s="54" t="s">
        <v>30</v>
      </c>
      <c r="AR7" s="55">
        <f>SUM(R1)</f>
        <v>0</v>
      </c>
      <c r="AS7" s="43" t="s">
        <v>22</v>
      </c>
      <c r="AT7" s="55">
        <f>SUM(S1)</f>
        <v>0</v>
      </c>
      <c r="AU7" s="56"/>
    </row>
    <row r="8" spans="1:48" x14ac:dyDescent="0.25">
      <c r="AP8" s="53"/>
      <c r="AQ8" s="54" t="s">
        <v>31</v>
      </c>
      <c r="AR8" s="55">
        <f>SUM(U1+X1+AA1)</f>
        <v>0</v>
      </c>
      <c r="AS8" s="55">
        <f>SUM(V1+Y1+AB1)</f>
        <v>0</v>
      </c>
      <c r="AT8" s="43" t="s">
        <v>22</v>
      </c>
      <c r="AU8" s="56"/>
    </row>
    <row r="9" spans="1:48" x14ac:dyDescent="0.25">
      <c r="AP9" s="53"/>
      <c r="AQ9" s="54" t="s">
        <v>32</v>
      </c>
      <c r="AR9" s="55">
        <f>SUM(AD1)</f>
        <v>0</v>
      </c>
      <c r="AS9" s="55">
        <f>SUM(AE1)</f>
        <v>0</v>
      </c>
      <c r="AT9" s="43" t="s">
        <v>22</v>
      </c>
      <c r="AU9" s="56"/>
    </row>
    <row r="10" spans="1:48" x14ac:dyDescent="0.25">
      <c r="AP10" s="53"/>
      <c r="AQ10" s="54" t="s">
        <v>33</v>
      </c>
      <c r="AR10" s="55">
        <f>SUM(AG1+AJ1+AM1)</f>
        <v>0</v>
      </c>
      <c r="AS10" s="55">
        <f>SUM(AH1+AK1+AN1)</f>
        <v>0</v>
      </c>
      <c r="AT10" s="43" t="s">
        <v>22</v>
      </c>
      <c r="AU10" s="56"/>
    </row>
    <row r="11" spans="1:48" x14ac:dyDescent="0.25">
      <c r="AP11" s="53"/>
      <c r="AQ11" s="54" t="s">
        <v>24</v>
      </c>
      <c r="AR11" s="43" t="s">
        <v>22</v>
      </c>
      <c r="AS11" s="43">
        <f>COUNTIF(N3:N350,"*PRO*")</f>
        <v>0</v>
      </c>
      <c r="AT11" s="43" t="s">
        <v>22</v>
      </c>
      <c r="AU11" s="56"/>
    </row>
    <row r="12" spans="1:48" x14ac:dyDescent="0.25">
      <c r="AP12" s="53"/>
      <c r="AQ12" s="54"/>
      <c r="AR12" s="43"/>
      <c r="AS12" s="43"/>
      <c r="AT12" s="43"/>
      <c r="AU12" s="56"/>
    </row>
    <row r="13" spans="1:48" x14ac:dyDescent="0.25">
      <c r="AP13" s="53"/>
      <c r="AQ13" s="43"/>
      <c r="AR13" s="43"/>
      <c r="AS13" s="43"/>
      <c r="AT13" s="43"/>
      <c r="AU13" s="56"/>
    </row>
    <row r="14" spans="1:48" x14ac:dyDescent="0.25">
      <c r="AP14" s="53"/>
      <c r="AQ14" s="54" t="s">
        <v>25</v>
      </c>
      <c r="AR14" s="55">
        <f>SUM(AR3:AR12)</f>
        <v>0</v>
      </c>
      <c r="AS14" s="55">
        <f>SUM(AS3:AS12)</f>
        <v>0</v>
      </c>
      <c r="AT14" s="43">
        <f>SUM(AT6:AT7)</f>
        <v>0</v>
      </c>
      <c r="AU14" s="56"/>
    </row>
    <row r="15" spans="1:48" x14ac:dyDescent="0.25">
      <c r="AP15" s="53"/>
      <c r="AQ15" s="43"/>
      <c r="AR15" s="43"/>
      <c r="AS15" s="43"/>
      <c r="AT15" s="43"/>
      <c r="AU15" s="56"/>
    </row>
    <row r="16" spans="1:48" ht="15.75" thickBot="1" x14ac:dyDescent="0.3">
      <c r="AP16" s="57"/>
      <c r="AQ16" s="58"/>
      <c r="AR16" s="58"/>
      <c r="AS16" s="58"/>
      <c r="AT16" s="58"/>
      <c r="AU16" s="59"/>
    </row>
    <row r="20" spans="43:43" x14ac:dyDescent="0.25">
      <c r="AQ20" s="50">
        <v>1000</v>
      </c>
    </row>
    <row r="21" spans="43:43" x14ac:dyDescent="0.25">
      <c r="AQ21" s="50">
        <v>1000</v>
      </c>
    </row>
    <row r="22" spans="43:43" x14ac:dyDescent="0.25">
      <c r="AQ22" s="50">
        <v>1000</v>
      </c>
    </row>
    <row r="23" spans="43:43" x14ac:dyDescent="0.25">
      <c r="AQ23" s="50">
        <v>1000</v>
      </c>
    </row>
    <row r="24" spans="43:43" x14ac:dyDescent="0.25">
      <c r="AQ24" s="50">
        <v>1000</v>
      </c>
    </row>
    <row r="210" spans="1:41" s="60" customFormat="1" x14ac:dyDescent="0.25">
      <c r="A210" s="61"/>
      <c r="B210" s="61"/>
      <c r="C210" s="50"/>
      <c r="D210" s="50"/>
      <c r="E210" s="50"/>
      <c r="F210" s="50"/>
      <c r="G210" s="50"/>
      <c r="H210" s="61"/>
      <c r="I210" s="61"/>
      <c r="J210" s="62"/>
      <c r="K210" s="62"/>
      <c r="L210" s="62"/>
      <c r="M210" s="62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  <c r="Z210" s="50"/>
      <c r="AA210" s="50"/>
      <c r="AB210" s="50"/>
      <c r="AC210" s="50"/>
      <c r="AD210" s="50"/>
      <c r="AE210" s="50"/>
      <c r="AF210" s="50"/>
      <c r="AG210" s="50"/>
      <c r="AH210" s="50"/>
      <c r="AI210" s="50"/>
      <c r="AJ210" s="50"/>
      <c r="AK210" s="50"/>
      <c r="AL210" s="50"/>
      <c r="AM210" s="50"/>
      <c r="AN210" s="50"/>
      <c r="AO210" s="50"/>
    </row>
  </sheetData>
  <sheetProtection selectLockedCells="1" selectUnlockedCells="1"/>
  <conditionalFormatting sqref="B3 F3:M3 R3:S3 U3:AA3 O3:P3 AD3:AE3 AG3 AI3:AJ3 AL3:AM3 AO3">
    <cfRule type="expression" dxfId="32" priority="31" stopIfTrue="1">
      <formula>IF($A3="en cours",1,0)</formula>
    </cfRule>
    <cfRule type="expression" dxfId="31" priority="32" stopIfTrue="1">
      <formula>IF($A3="annulé",1,0)</formula>
    </cfRule>
    <cfRule type="expression" dxfId="30" priority="33" stopIfTrue="1">
      <formula>IF($A3="clôturé",1,0)</formula>
    </cfRule>
  </conditionalFormatting>
  <conditionalFormatting sqref="A3">
    <cfRule type="expression" dxfId="29" priority="28" stopIfTrue="1">
      <formula>IF($A3="en cours",1,0)</formula>
    </cfRule>
    <cfRule type="expression" dxfId="28" priority="29" stopIfTrue="1">
      <formula>IF($A3="annulé",1,0)</formula>
    </cfRule>
    <cfRule type="expression" dxfId="27" priority="30" stopIfTrue="1">
      <formula>IF($A3="clôturé",1,0)</formula>
    </cfRule>
  </conditionalFormatting>
  <conditionalFormatting sqref="C3">
    <cfRule type="expression" dxfId="26" priority="25" stopIfTrue="1">
      <formula>IF($A3="en cours",1,0)</formula>
    </cfRule>
    <cfRule type="expression" dxfId="25" priority="26" stopIfTrue="1">
      <formula>IF($A3="annulé",1,0)</formula>
    </cfRule>
    <cfRule type="expression" dxfId="24" priority="27" stopIfTrue="1">
      <formula>IF($A3="clôturé",1,0)</formula>
    </cfRule>
  </conditionalFormatting>
  <conditionalFormatting sqref="D3">
    <cfRule type="expression" dxfId="23" priority="22" stopIfTrue="1">
      <formula>IF($A3="en cours",1,0)</formula>
    </cfRule>
    <cfRule type="expression" dxfId="22" priority="23" stopIfTrue="1">
      <formula>IF($A3="annulé",1,0)</formula>
    </cfRule>
    <cfRule type="expression" dxfId="21" priority="24" stopIfTrue="1">
      <formula>IF($A3="clôturé",1,0)</formula>
    </cfRule>
  </conditionalFormatting>
  <conditionalFormatting sqref="E3">
    <cfRule type="expression" dxfId="20" priority="19" stopIfTrue="1">
      <formula>IF($A3="en cours",1,0)</formula>
    </cfRule>
    <cfRule type="expression" dxfId="19" priority="20" stopIfTrue="1">
      <formula>IF($A3="annulé",1,0)</formula>
    </cfRule>
    <cfRule type="expression" dxfId="18" priority="21" stopIfTrue="1">
      <formula>IF($A3="clôturé",1,0)</formula>
    </cfRule>
  </conditionalFormatting>
  <conditionalFormatting sqref="N3">
    <cfRule type="expression" dxfId="17" priority="16" stopIfTrue="1">
      <formula>IF($A3="en cours",1,0)</formula>
    </cfRule>
    <cfRule type="expression" dxfId="16" priority="17" stopIfTrue="1">
      <formula>IF($A3="annulé",1,0)</formula>
    </cfRule>
    <cfRule type="expression" dxfId="15" priority="18" stopIfTrue="1">
      <formula>IF($A3="clôturé",1,0)</formula>
    </cfRule>
  </conditionalFormatting>
  <conditionalFormatting sqref="Q3">
    <cfRule type="expression" dxfId="14" priority="13" stopIfTrue="1">
      <formula>IF($A3="en cours",1,0)</formula>
    </cfRule>
    <cfRule type="expression" dxfId="13" priority="14" stopIfTrue="1">
      <formula>IF($A3="annulé",1,0)</formula>
    </cfRule>
    <cfRule type="expression" dxfId="12" priority="15" stopIfTrue="1">
      <formula>IF($A3="clôturé",1,0)</formula>
    </cfRule>
  </conditionalFormatting>
  <conditionalFormatting sqref="T3">
    <cfRule type="expression" dxfId="11" priority="10" stopIfTrue="1">
      <formula>IF($A3="en cours",1,0)</formula>
    </cfRule>
    <cfRule type="expression" dxfId="10" priority="11" stopIfTrue="1">
      <formula>IF($A3="annulé",1,0)</formula>
    </cfRule>
    <cfRule type="expression" dxfId="9" priority="12" stopIfTrue="1">
      <formula>IF($A3="clôturé",1,0)</formula>
    </cfRule>
  </conditionalFormatting>
  <conditionalFormatting sqref="AC3">
    <cfRule type="expression" dxfId="8" priority="7" stopIfTrue="1">
      <formula>IF($A3="en cours",1,0)</formula>
    </cfRule>
    <cfRule type="expression" dxfId="7" priority="8" stopIfTrue="1">
      <formula>IF($A3="annulé",1,0)</formula>
    </cfRule>
    <cfRule type="expression" dxfId="6" priority="9" stopIfTrue="1">
      <formula>IF($A3="clôturé",1,0)</formula>
    </cfRule>
  </conditionalFormatting>
  <conditionalFormatting sqref="AF3">
    <cfRule type="expression" dxfId="5" priority="4" stopIfTrue="1">
      <formula>IF($A3="en cours",1,0)</formula>
    </cfRule>
    <cfRule type="expression" dxfId="4" priority="5" stopIfTrue="1">
      <formula>IF($A3="annulé",1,0)</formula>
    </cfRule>
    <cfRule type="expression" dxfId="3" priority="6" stopIfTrue="1">
      <formula>IF($A3="clôturé",1,0)</formula>
    </cfRule>
  </conditionalFormatting>
  <conditionalFormatting sqref="AN3 AK3 AH3 AB3">
    <cfRule type="expression" dxfId="2" priority="1" stopIfTrue="1">
      <formula>IF($A3="en cours",1,0)</formula>
    </cfRule>
    <cfRule type="expression" dxfId="1" priority="2" stopIfTrue="1">
      <formula>IF($A3="annulé",1,0)</formula>
    </cfRule>
    <cfRule type="expression" dxfId="0" priority="3" stopIfTrue="1">
      <formula>IF($A3="clôturé",1,0)</formula>
    </cfRule>
  </conditionalFormatting>
  <dataValidations count="7">
    <dataValidation type="list" operator="equal" allowBlank="1" sqref="Z3">
      <formula1>"1X TATOO (45),2X TATOO (90),3X TATOO (135),4X TATOO (180),5X TATOO (225),6X TATOO (270)"</formula1>
      <formula2>0</formula2>
    </dataValidation>
    <dataValidation type="list" operator="equal" allowBlank="1" showErrorMessage="1" sqref="W3">
      <formula1>"1X WAHOO (30),2X WAHOO (60),3X WAHOO (90),4X WAHOO (120),5X WAHOO (150),6X WAHOO (180)"</formula1>
      <formula2>0</formula2>
    </dataValidation>
    <dataValidation type="list" operator="equal" allowBlank="1" showErrorMessage="1" sqref="M3">
      <formula1>"1,0"</formula1>
      <formula2>0</formula2>
    </dataValidation>
    <dataValidation type="list" operator="equal" allowBlank="1" sqref="J3 L3">
      <formula1>"1,0"</formula1>
      <formula2>0</formula2>
    </dataValidation>
    <dataValidation type="list" operator="equal" allowBlank="1" sqref="K3">
      <formula1>"5,4,3,2,1,0"</formula1>
      <formula2>0</formula2>
    </dataValidation>
    <dataValidation type="list" allowBlank="1" showInputMessage="1" showErrorMessage="1" sqref="A3">
      <formula1>"en cours,clôturé,annulé"</formula1>
    </dataValidation>
    <dataValidation type="list" operator="equal" allowBlank="1" sqref="AL3 AI3">
      <formula1>"Internet Security (10),Opt International (10),Opt Fixe mobile (10),VooSport (10),Panorama (10),Cinépass (10),Rtl inf (10),Rtl série (10),Mobile Data (10),Mobile Europe (5),Option PRO (30),Betv Option (15),2X Betv Option (30)"</formula1>
      <formula2>0</formula2>
    </dataValidation>
  </dataValidation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Points</vt:lpstr>
      <vt:lpstr>Janvier</vt:lpstr>
      <vt:lpstr>Février</vt:lpstr>
      <vt:lpstr>Annulations</vt:lpstr>
      <vt:lpstr>Annulations!DA</vt:lpstr>
      <vt:lpstr>Février!DA</vt:lpstr>
      <vt:lpstr>DA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Pierre</cp:lastModifiedBy>
  <dcterms:created xsi:type="dcterms:W3CDTF">1996-10-21T11:03:58Z</dcterms:created>
  <dcterms:modified xsi:type="dcterms:W3CDTF">2016-02-16T00:26:33Z</dcterms:modified>
</cp:coreProperties>
</file>