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\Downloads\"/>
    </mc:Choice>
  </mc:AlternateContent>
  <xr:revisionPtr revIDLastSave="0" documentId="13_ncr:1_{644CC5A1-4328-45B4-A131-D55976C550FA}" xr6:coauthVersionLast="45" xr6:coauthVersionMax="45" xr10:uidLastSave="{00000000-0000-0000-0000-000000000000}"/>
  <bookViews>
    <workbookView xWindow="-120" yWindow="-120" windowWidth="29040" windowHeight="15840" activeTab="3" xr2:uid="{9BDDF7F3-467A-49B5-9F81-54455FC0DA5A}"/>
  </bookViews>
  <sheets>
    <sheet name="Tarification" sheetId="1" r:id="rId1"/>
    <sheet name="Patientele" sheetId="2" r:id="rId2"/>
    <sheet name="Tarifs" sheetId="3" r:id="rId3"/>
    <sheet name="Janvier" sheetId="4" r:id="rId4"/>
  </sheets>
  <externalReferences>
    <externalReference r:id="rId5"/>
  </externalReferences>
  <definedNames>
    <definedName name="_xlnm._FilterDatabase" localSheetId="2" hidden="1">Tarifs!$A$3:$E$197</definedName>
    <definedName name="Col_Codes">Tarifs!$A$3:$A$197</definedName>
    <definedName name="Col_RemBim">Tarifs!$D$3:$D$197</definedName>
    <definedName name="Col_RemOrdi">Tarifs!$C$3:$C$197</definedName>
    <definedName name="Col_RemTP">Tarifs!$E$3:$E$197</definedName>
    <definedName name="Liste">[1]Configuration!$B$2:$B$7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7" i="1" l="1"/>
  <c r="B26" i="1"/>
  <c r="B25" i="1"/>
  <c r="B24" i="1"/>
  <c r="B23" i="1"/>
  <c r="B19" i="1"/>
  <c r="E24" i="1" l="1"/>
  <c r="E23" i="1"/>
  <c r="E30" i="1"/>
  <c r="G9" i="1"/>
  <c r="E32" i="1" l="1"/>
  <c r="B44" i="1"/>
  <c r="E15" i="1" l="1"/>
</calcChain>
</file>

<file path=xl/sharedStrings.xml><?xml version="1.0" encoding="utf-8"?>
<sst xmlns="http://schemas.openxmlformats.org/spreadsheetml/2006/main" count="222" uniqueCount="54">
  <si>
    <t xml:space="preserve">Veuillez trouver ci-joint l'A.S.D. pour le nombre de </t>
  </si>
  <si>
    <t>séance(s)</t>
  </si>
  <si>
    <t xml:space="preserve">(Nomenclature administrée(s) à </t>
  </si>
  <si>
    <t>GUILMOT Olivier</t>
  </si>
  <si>
    <t>Montant total ASD :</t>
  </si>
  <si>
    <t>Montant remboursement Mutuelle :</t>
  </si>
  <si>
    <t>Avec en communication:(N°ASD)</t>
  </si>
  <si>
    <t>Le Kinésithérapeute,</t>
  </si>
  <si>
    <t>Le</t>
  </si>
  <si>
    <r>
      <rPr>
        <u/>
        <sz val="11"/>
        <color theme="1"/>
        <rFont val="Calibri"/>
        <family val="2"/>
        <scheme val="minor"/>
      </rPr>
      <t>Objet</t>
    </r>
    <r>
      <rPr>
        <sz val="11"/>
        <color theme="1"/>
        <rFont val="Calibri"/>
        <family val="2"/>
        <scheme val="minor"/>
      </rPr>
      <t xml:space="preserve"> : Tarification des soins de kinésithérapie pour le(la)patient(e):</t>
    </r>
  </si>
  <si>
    <t>Nom</t>
  </si>
  <si>
    <t>Pathologie</t>
  </si>
  <si>
    <t>Adresse</t>
  </si>
  <si>
    <t>Code Postal</t>
  </si>
  <si>
    <t>Localité</t>
  </si>
  <si>
    <t>Tél Fixe</t>
  </si>
  <si>
    <t>Gsm</t>
  </si>
  <si>
    <t>Civilité</t>
  </si>
  <si>
    <r>
      <rPr>
        <sz val="6.7"/>
        <color rgb="FF000000"/>
        <rFont val="Arial"/>
        <family val="2"/>
      </rPr>
      <t>-</t>
    </r>
  </si>
  <si>
    <t>IMMEGEERTS Bérengère</t>
  </si>
  <si>
    <t>COLLARD Stanislas</t>
  </si>
  <si>
    <t>BODSON Sophie</t>
  </si>
  <si>
    <t>TUCKER Arthur</t>
  </si>
  <si>
    <t>TUCKER Karen</t>
  </si>
  <si>
    <t>Madame</t>
  </si>
  <si>
    <t>Monsieur</t>
  </si>
  <si>
    <t>Monenclature1</t>
  </si>
  <si>
    <t>Monenclature2</t>
  </si>
  <si>
    <t>Monenclature3</t>
  </si>
  <si>
    <t>Monenclature4</t>
  </si>
  <si>
    <t>Monenclature5</t>
  </si>
  <si>
    <t>Prest conv</t>
  </si>
  <si>
    <t>Codes</t>
  </si>
  <si>
    <t>Bénéficiaires Avec régime pref</t>
  </si>
  <si>
    <t>Bénéficiaires sans régime pref</t>
  </si>
  <si>
    <t>Régime(Bim-vipo, tiers payant, remboursement Ordinaire</t>
  </si>
  <si>
    <t>xxxxxxxxxxxxxxx</t>
  </si>
  <si>
    <t>Remboursement ordinaire</t>
  </si>
  <si>
    <t>Régime de Remboursement :</t>
  </si>
  <si>
    <t>Tiers payant</t>
  </si>
  <si>
    <t>Bim-vipo</t>
  </si>
  <si>
    <t>Montant ticket modérateur :</t>
  </si>
  <si>
    <t>Nbre de séances</t>
  </si>
  <si>
    <t>Il reste :</t>
  </si>
  <si>
    <t>séances</t>
  </si>
  <si>
    <t>Honoraires</t>
  </si>
  <si>
    <t>Veuillez verser la somme de    61.3  €     au numéro de compte :</t>
  </si>
  <si>
    <t>Nom &amp; Prénom du patient</t>
  </si>
  <si>
    <t>xxxxxx</t>
  </si>
  <si>
    <t>Total sur le mois</t>
  </si>
  <si>
    <t>Calendrier sur le mois</t>
  </si>
  <si>
    <t>yyyyyyyy</t>
  </si>
  <si>
    <t>zzzzzzzzzzz</t>
  </si>
  <si>
    <t xml:space="preserve">Nombre de séances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</si>
</sst>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 "/>
    <numFmt numFmtId="165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6.7"/>
      <color rgb="FF000000"/>
      <name val="Arial"/>
      <family val="2"/>
    </font>
    <font>
      <sz val="6"/>
      <color rgb="FF000000"/>
      <name val="Arial"/>
      <family val="2"/>
    </font>
    <font>
      <sz val="1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theme="1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Border="1"/>
    <xf numFmtId="0" fontId="0" fillId="2" borderId="0" xfId="0" applyFill="1" applyBorder="1"/>
    <xf numFmtId="0" fontId="0" fillId="0" borderId="0" xfId="0" applyFill="1" applyBorder="1"/>
    <xf numFmtId="0" fontId="0" fillId="0" borderId="0" xfId="0" applyNumberFormat="1"/>
    <xf numFmtId="164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NumberForma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" fontId="0" fillId="0" borderId="0" xfId="0" applyNumberFormat="1"/>
    <xf numFmtId="165" fontId="0" fillId="0" borderId="0" xfId="0" applyNumberFormat="1"/>
    <xf numFmtId="165" fontId="0" fillId="0" borderId="1" xfId="0" applyNumberFormat="1" applyBorder="1" applyAlignment="1">
      <alignment horizontal="right" vertical="center" wrapText="1"/>
    </xf>
    <xf numFmtId="165" fontId="8" fillId="0" borderId="1" xfId="0" applyNumberFormat="1" applyFont="1" applyBorder="1" applyAlignment="1">
      <alignment horizontal="right" vertical="center" wrapText="1"/>
    </xf>
    <xf numFmtId="165" fontId="7" fillId="0" borderId="1" xfId="0" applyNumberFormat="1" applyFont="1" applyBorder="1" applyAlignment="1">
      <alignment horizontal="right" vertical="center" wrapText="1"/>
    </xf>
    <xf numFmtId="165" fontId="10" fillId="0" borderId="1" xfId="0" applyNumberFormat="1" applyFont="1" applyBorder="1" applyAlignment="1">
      <alignment horizontal="right" vertical="center" wrapText="1"/>
    </xf>
    <xf numFmtId="165" fontId="10" fillId="0" borderId="1" xfId="0" applyNumberFormat="1" applyFont="1" applyBorder="1" applyAlignment="1">
      <alignment horizontal="right" vertical="center"/>
    </xf>
    <xf numFmtId="1" fontId="0" fillId="0" borderId="0" xfId="0" applyNumberFormat="1" applyBorder="1"/>
    <xf numFmtId="0" fontId="0" fillId="0" borderId="0" xfId="0" applyAlignment="1">
      <alignment horizontal="center"/>
    </xf>
    <xf numFmtId="1" fontId="0" fillId="0" borderId="0" xfId="0" applyNumberFormat="1" applyFill="1" applyBorder="1"/>
    <xf numFmtId="1" fontId="11" fillId="0" borderId="0" xfId="0" applyNumberFormat="1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/>
    </xf>
    <xf numFmtId="1" fontId="0" fillId="0" borderId="0" xfId="0" applyNumberFormat="1" applyFont="1" applyBorder="1"/>
    <xf numFmtId="1" fontId="0" fillId="0" borderId="0" xfId="0" applyNumberFormat="1" applyFont="1"/>
    <xf numFmtId="1" fontId="12" fillId="0" borderId="0" xfId="0" applyNumberFormat="1" applyFont="1" applyBorder="1" applyAlignment="1">
      <alignment horizontal="center" vertical="center" wrapText="1"/>
    </xf>
    <xf numFmtId="1" fontId="0" fillId="4" borderId="1" xfId="0" applyNumberFormat="1" applyFill="1" applyBorder="1" applyAlignment="1">
      <alignment horizontal="center" vertical="center"/>
    </xf>
    <xf numFmtId="14" fontId="0" fillId="0" borderId="0" xfId="0" applyNumberFormat="1"/>
    <xf numFmtId="0" fontId="4" fillId="0" borderId="0" xfId="0" applyFont="1" applyAlignment="1">
      <alignment horizontal="right"/>
    </xf>
    <xf numFmtId="165" fontId="14" fillId="0" borderId="1" xfId="0" applyNumberFormat="1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top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165" fontId="15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quotePrefix="1"/>
    <xf numFmtId="0" fontId="8" fillId="0" borderId="0" xfId="0" applyFont="1"/>
    <xf numFmtId="0" fontId="8" fillId="0" borderId="0" xfId="0" applyFont="1" applyFill="1" applyBorder="1"/>
    <xf numFmtId="0" fontId="8" fillId="0" borderId="0" xfId="0" applyFont="1" applyAlignment="1">
      <alignment horizontal="left" vertical="center"/>
    </xf>
    <xf numFmtId="14" fontId="0" fillId="0" borderId="0" xfId="0" applyNumberFormat="1" applyAlignment="1">
      <alignment horizontal="center"/>
    </xf>
    <xf numFmtId="165" fontId="0" fillId="0" borderId="1" xfId="0" applyNumberFormat="1" applyBorder="1" applyAlignment="1">
      <alignment horizontal="right" vertical="center"/>
    </xf>
    <xf numFmtId="16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font>
        <color theme="1"/>
      </font>
    </dxf>
    <dxf>
      <font>
        <color theme="1"/>
      </font>
    </dxf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79375</xdr:rowOff>
    </xdr:from>
    <xdr:to>
      <xdr:col>1</xdr:col>
      <xdr:colOff>562485</xdr:colOff>
      <xdr:row>7</xdr:row>
      <xdr:rowOff>28575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7" r="11711"/>
        <a:stretch/>
      </xdr:blipFill>
      <xdr:spPr>
        <a:xfrm>
          <a:off x="606425" y="263525"/>
          <a:ext cx="533910" cy="1054100"/>
        </a:xfrm>
        <a:prstGeom prst="rect">
          <a:avLst/>
        </a:prstGeom>
      </xdr:spPr>
    </xdr:pic>
    <xdr:clientData/>
  </xdr:twoCellAnchor>
  <xdr:twoCellAnchor>
    <xdr:from>
      <xdr:col>3</xdr:col>
      <xdr:colOff>831850</xdr:colOff>
      <xdr:row>28</xdr:row>
      <xdr:rowOff>114301</xdr:rowOff>
    </xdr:from>
    <xdr:to>
      <xdr:col>5</xdr:col>
      <xdr:colOff>88900</xdr:colOff>
      <xdr:row>32</xdr:row>
      <xdr:rowOff>76201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98800" y="5270501"/>
          <a:ext cx="1212850" cy="698500"/>
        </a:xfrm>
        <a:prstGeom prst="roundRect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M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971550</xdr:colOff>
          <xdr:row>0</xdr:row>
          <xdr:rowOff>171450</xdr:rowOff>
        </xdr:from>
        <xdr:to>
          <xdr:col>6</xdr:col>
          <xdr:colOff>809625</xdr:colOff>
          <xdr:row>2</xdr:row>
          <xdr:rowOff>85725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figura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tio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3D9AE-6ADC-4110-98B6-5F33AD325CE4}">
  <sheetPr codeName="Feuil1">
    <tabColor rgb="FF0070C0"/>
  </sheetPr>
  <dimension ref="B1:K50"/>
  <sheetViews>
    <sheetView workbookViewId="0">
      <selection activeCell="D40" sqref="D40"/>
    </sheetView>
  </sheetViews>
  <sheetFormatPr baseColWidth="10" defaultColWidth="10.85546875" defaultRowHeight="15" x14ac:dyDescent="0.25"/>
  <cols>
    <col min="1" max="1" width="2.85546875" customWidth="1"/>
    <col min="2" max="2" width="17.140625" customWidth="1"/>
    <col min="4" max="4" width="13.28515625" customWidth="1"/>
    <col min="5" max="5" width="14.7109375" bestFit="1" customWidth="1"/>
    <col min="6" max="6" width="11.85546875" customWidth="1"/>
    <col min="7" max="7" width="14.28515625" customWidth="1"/>
  </cols>
  <sheetData>
    <row r="1" spans="2:8" x14ac:dyDescent="0.25">
      <c r="B1" s="5"/>
      <c r="C1" s="2"/>
    </row>
    <row r="2" spans="2:8" x14ac:dyDescent="0.25">
      <c r="B2" s="5"/>
      <c r="C2" s="2"/>
      <c r="E2" s="38"/>
    </row>
    <row r="3" spans="2:8" x14ac:dyDescent="0.25">
      <c r="B3" s="5"/>
    </row>
    <row r="4" spans="2:8" x14ac:dyDescent="0.25">
      <c r="B4" s="2"/>
    </row>
    <row r="5" spans="2:8" x14ac:dyDescent="0.25">
      <c r="B5" s="2"/>
      <c r="C5" s="2"/>
    </row>
    <row r="6" spans="2:8" x14ac:dyDescent="0.25">
      <c r="B6" s="5"/>
      <c r="C6" s="2"/>
    </row>
    <row r="9" spans="2:8" x14ac:dyDescent="0.25">
      <c r="F9" s="1" t="s">
        <v>8</v>
      </c>
      <c r="G9" s="51">
        <f ca="1">TODAY()</f>
        <v>43854</v>
      </c>
      <c r="H9" s="38"/>
    </row>
    <row r="12" spans="2:8" x14ac:dyDescent="0.25">
      <c r="B12" t="s">
        <v>9</v>
      </c>
    </row>
    <row r="14" spans="2:8" x14ac:dyDescent="0.25">
      <c r="E14" s="48" t="s">
        <v>38</v>
      </c>
    </row>
    <row r="15" spans="2:8" x14ac:dyDescent="0.25">
      <c r="B15" s="3" t="s">
        <v>19</v>
      </c>
      <c r="E15" s="50" t="str">
        <f>VLOOKUP(B15,Patientele!B2:'Patientele'!N50,8,FALSE)</f>
        <v>Tiers payant</v>
      </c>
    </row>
    <row r="19" spans="2:11" x14ac:dyDescent="0.25">
      <c r="B19" t="str">
        <f>INDEX(Patientele!A2:A50,MATCH(B15,Patientele!B2:B50,0))</f>
        <v>Madame</v>
      </c>
    </row>
    <row r="21" spans="2:11" x14ac:dyDescent="0.25">
      <c r="B21" t="s">
        <v>0</v>
      </c>
      <c r="F21" s="30">
        <v>10</v>
      </c>
      <c r="G21" t="s">
        <v>1</v>
      </c>
    </row>
    <row r="23" spans="2:11" x14ac:dyDescent="0.25">
      <c r="B23" s="37">
        <f>IF(VLOOKUP(B15,Patientele!B2:P50,9,FALSE)=0,"",VLOOKUP(B15,Patientele!B2:P50,9,FALSE))</f>
        <v>561595</v>
      </c>
      <c r="E23" s="52">
        <f>IFERROR(INDEX(Tarifs!D:D,MATCH(B23,Tarifs!A:A,0)),"")</f>
        <v>19.760000000000002</v>
      </c>
    </row>
    <row r="24" spans="2:11" x14ac:dyDescent="0.25">
      <c r="B24" s="37" t="str">
        <f>IF(VLOOKUP(B15,Patientele!B2:P51,10,FALSE)=0,"",VLOOKUP(B15,Patientele!B2:P51,10,FALSE))</f>
        <v/>
      </c>
      <c r="E24" s="52" t="str">
        <f>IFERROR(INDEX(Tarifs!D:D,MATCH(B24,Tarifs!A:A,0)),"")</f>
        <v/>
      </c>
    </row>
    <row r="25" spans="2:11" x14ac:dyDescent="0.25">
      <c r="B25" s="37" t="str">
        <f>IF(VLOOKUP(B15,Patientele!B2:P52,11,FALSE)=0,"",VLOOKUP(B15,Patientele!B2:P52,11,FALSE))</f>
        <v/>
      </c>
      <c r="C25" s="44" t="s">
        <v>2</v>
      </c>
      <c r="F25" s="3" t="s">
        <v>19</v>
      </c>
      <c r="K25" s="8"/>
    </row>
    <row r="26" spans="2:11" x14ac:dyDescent="0.25">
      <c r="B26" s="37" t="str">
        <f>IF(VLOOKUP(B15,Patientele!B2:P53,12,FALSE)=0,"",VLOOKUP(B15,Patientele!B2:P53,12,FALSE))</f>
        <v/>
      </c>
    </row>
    <row r="27" spans="2:11" x14ac:dyDescent="0.25">
      <c r="B27" s="37" t="str">
        <f>IF(VLOOKUP(B15,Patientele!B2:P54,13,FALSE)=0,"",VLOOKUP(B15,Patientele!B2:P54,13,FALSE))</f>
        <v/>
      </c>
      <c r="K27" s="10"/>
    </row>
    <row r="30" spans="2:11" x14ac:dyDescent="0.25">
      <c r="B30" s="46" t="s">
        <v>4</v>
      </c>
      <c r="C30" s="42"/>
      <c r="D30" s="42"/>
      <c r="E30" s="40">
        <f>SUMPRODUCT(COUNTIF(B23:B27,Col_Codes)*(Col_RemOrdi))*F21</f>
        <v>222.60000000000002</v>
      </c>
      <c r="G30" s="48" t="s">
        <v>37</v>
      </c>
    </row>
    <row r="31" spans="2:11" x14ac:dyDescent="0.25">
      <c r="B31" s="44" t="s">
        <v>41</v>
      </c>
      <c r="C31" s="43"/>
      <c r="D31" s="43"/>
      <c r="E31" s="41"/>
      <c r="F31" s="48"/>
      <c r="G31" s="49" t="s">
        <v>39</v>
      </c>
    </row>
    <row r="32" spans="2:11" x14ac:dyDescent="0.25">
      <c r="B32" s="44" t="s">
        <v>5</v>
      </c>
      <c r="C32" s="43"/>
      <c r="D32" s="43"/>
      <c r="E32" s="45">
        <f>SUMPRODUCT(COUNTIF(B23:B27,Col_Codes)*(Col_RemTP))*F21</f>
        <v>160.10000000000002</v>
      </c>
      <c r="G32" s="49" t="s">
        <v>40</v>
      </c>
    </row>
    <row r="34" spans="2:6" x14ac:dyDescent="0.25">
      <c r="B34" t="s">
        <v>46</v>
      </c>
    </row>
    <row r="35" spans="2:6" x14ac:dyDescent="0.25">
      <c r="B35" s="3" t="s">
        <v>36</v>
      </c>
    </row>
    <row r="36" spans="2:6" x14ac:dyDescent="0.25">
      <c r="B36" t="s">
        <v>6</v>
      </c>
      <c r="E36" s="3"/>
    </row>
    <row r="39" spans="2:6" x14ac:dyDescent="0.25">
      <c r="F39" t="s">
        <v>7</v>
      </c>
    </row>
    <row r="43" spans="2:6" x14ac:dyDescent="0.25">
      <c r="B43" s="47"/>
    </row>
    <row r="44" spans="2:6" x14ac:dyDescent="0.25">
      <c r="B44" s="47" t="str">
        <f>IF(VLOOKUP(B15,Patientele!B2:P53,13,FALSE)=0,"",VLOOKUP(B15,Patientele!B2:P53,13,FALSE))</f>
        <v/>
      </c>
    </row>
    <row r="45" spans="2:6" x14ac:dyDescent="0.25">
      <c r="B45" s="4"/>
      <c r="C45" s="4"/>
    </row>
    <row r="46" spans="2:6" x14ac:dyDescent="0.25">
      <c r="B46" s="4"/>
      <c r="C46" s="4"/>
    </row>
    <row r="47" spans="2:6" x14ac:dyDescent="0.25">
      <c r="B47" s="4"/>
      <c r="C47" s="4"/>
    </row>
    <row r="48" spans="2:6" x14ac:dyDescent="0.25">
      <c r="B48" s="4"/>
      <c r="C48" s="4"/>
      <c r="F48" s="4"/>
    </row>
    <row r="49" spans="2:6" x14ac:dyDescent="0.25">
      <c r="B49" s="39" t="s">
        <v>43</v>
      </c>
      <c r="D49" t="s">
        <v>44</v>
      </c>
      <c r="F49" s="4"/>
    </row>
    <row r="50" spans="2:6" x14ac:dyDescent="0.25">
      <c r="B50" s="4"/>
      <c r="F50" s="4"/>
    </row>
  </sheetData>
  <conditionalFormatting sqref="E30">
    <cfRule type="expression" dxfId="2" priority="4">
      <formula>$E$15=$G$30</formula>
    </cfRule>
  </conditionalFormatting>
  <conditionalFormatting sqref="E31">
    <cfRule type="expression" dxfId="1" priority="3">
      <formula>$E$15=$G$31</formula>
    </cfRule>
  </conditionalFormatting>
  <conditionalFormatting sqref="E32">
    <cfRule type="expression" dxfId="0" priority="2">
      <formula>$E$15=$G$32</formula>
    </cfRule>
  </conditionalFormatting>
  <dataValidations count="1">
    <dataValidation type="list" allowBlank="1" showInputMessage="1" showErrorMessage="1" sqref="B15" xr:uid="{FECB5659-D561-4E48-930E-67D9EC6099DF}">
      <formula1>"BODSON Sophie,COLLARD Stanislas,GUILMOT Olivier,IMMEGEERTS Bérengère,TUCKER Arthur,TUCKER Karen"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4</xdr:col>
                <xdr:colOff>971550</xdr:colOff>
                <xdr:row>0</xdr:row>
                <xdr:rowOff>171450</xdr:rowOff>
              </from>
              <to>
                <xdr:col>6</xdr:col>
                <xdr:colOff>809625</xdr:colOff>
                <xdr:row>2</xdr:row>
                <xdr:rowOff>85725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1AA61-B7FC-461C-B474-8086AA8F95E6}">
  <sheetPr codeName="Feuil2"/>
  <dimension ref="A1:P50"/>
  <sheetViews>
    <sheetView workbookViewId="0">
      <selection activeCell="A2" sqref="A2"/>
    </sheetView>
  </sheetViews>
  <sheetFormatPr baseColWidth="10" defaultColWidth="10.85546875" defaultRowHeight="15" x14ac:dyDescent="0.25"/>
  <cols>
    <col min="2" max="2" width="21.42578125" bestFit="1" customWidth="1"/>
    <col min="3" max="3" width="8.140625" bestFit="1" customWidth="1"/>
    <col min="4" max="4" width="11.42578125" bestFit="1" customWidth="1"/>
    <col min="5" max="5" width="11.42578125" customWidth="1"/>
    <col min="6" max="6" width="7" bestFit="1" customWidth="1"/>
    <col min="7" max="7" width="4.5703125" bestFit="1" customWidth="1"/>
    <col min="8" max="8" width="9.5703125" bestFit="1" customWidth="1"/>
    <col min="9" max="9" width="49.28515625" bestFit="1" customWidth="1"/>
    <col min="10" max="11" width="13.5703125" bestFit="1" customWidth="1"/>
    <col min="12" max="12" width="14.5703125" customWidth="1"/>
    <col min="13" max="13" width="15.140625" customWidth="1"/>
    <col min="14" max="14" width="14.7109375" customWidth="1"/>
    <col min="15" max="15" width="15.5703125" bestFit="1" customWidth="1"/>
  </cols>
  <sheetData>
    <row r="1" spans="1:16" x14ac:dyDescent="0.25">
      <c r="A1" s="9" t="s">
        <v>17</v>
      </c>
      <c r="B1" s="9" t="s">
        <v>10</v>
      </c>
      <c r="C1" s="9" t="s">
        <v>12</v>
      </c>
      <c r="D1" s="9" t="s">
        <v>13</v>
      </c>
      <c r="E1" s="9" t="s">
        <v>14</v>
      </c>
      <c r="F1" s="9" t="s">
        <v>15</v>
      </c>
      <c r="G1" s="9" t="s">
        <v>16</v>
      </c>
      <c r="H1" s="9" t="s">
        <v>11</v>
      </c>
      <c r="I1" s="9" t="s">
        <v>35</v>
      </c>
      <c r="J1" s="9" t="s">
        <v>26</v>
      </c>
      <c r="K1" s="9" t="s">
        <v>27</v>
      </c>
      <c r="L1" s="9" t="s">
        <v>28</v>
      </c>
      <c r="M1" s="9" t="s">
        <v>29</v>
      </c>
      <c r="N1" s="9" t="s">
        <v>30</v>
      </c>
      <c r="O1" s="9" t="s">
        <v>42</v>
      </c>
    </row>
    <row r="2" spans="1:16" x14ac:dyDescent="0.25">
      <c r="A2" s="8" t="s">
        <v>24</v>
      </c>
      <c r="B2" s="8" t="s">
        <v>21</v>
      </c>
      <c r="I2" t="s">
        <v>37</v>
      </c>
      <c r="J2">
        <v>563872</v>
      </c>
      <c r="K2">
        <v>564852</v>
      </c>
    </row>
    <row r="3" spans="1:16" x14ac:dyDescent="0.25">
      <c r="A3" s="8" t="s">
        <v>25</v>
      </c>
      <c r="B3" s="8" t="s">
        <v>20</v>
      </c>
      <c r="I3" t="s">
        <v>37</v>
      </c>
      <c r="J3">
        <v>560210</v>
      </c>
      <c r="K3">
        <v>564793</v>
      </c>
    </row>
    <row r="4" spans="1:16" x14ac:dyDescent="0.25">
      <c r="A4" s="8" t="s">
        <v>25</v>
      </c>
      <c r="B4" s="8" t="s">
        <v>3</v>
      </c>
      <c r="C4" s="8"/>
      <c r="D4" s="8"/>
      <c r="E4" s="8"/>
      <c r="F4" s="8"/>
      <c r="G4" s="8"/>
      <c r="H4" s="8"/>
      <c r="I4" s="8" t="s">
        <v>37</v>
      </c>
      <c r="J4" s="34">
        <v>563312</v>
      </c>
      <c r="K4" s="35">
        <v>639192</v>
      </c>
      <c r="L4" s="36"/>
      <c r="M4" s="33"/>
      <c r="N4" s="32"/>
      <c r="P4" s="30"/>
    </row>
    <row r="5" spans="1:16" x14ac:dyDescent="0.25">
      <c r="A5" s="10" t="s">
        <v>24</v>
      </c>
      <c r="B5" s="8" t="s">
        <v>19</v>
      </c>
      <c r="C5" s="8"/>
      <c r="D5" s="10"/>
      <c r="E5" s="10"/>
      <c r="F5" s="10"/>
      <c r="G5" s="10"/>
      <c r="H5" s="10"/>
      <c r="I5" s="10" t="s">
        <v>39</v>
      </c>
      <c r="J5" s="31">
        <v>561595</v>
      </c>
      <c r="K5" s="31"/>
      <c r="L5" s="22"/>
      <c r="M5" s="22"/>
      <c r="N5" s="22"/>
    </row>
    <row r="6" spans="1:16" x14ac:dyDescent="0.25">
      <c r="A6" s="10" t="s">
        <v>25</v>
      </c>
      <c r="B6" s="8" t="s">
        <v>22</v>
      </c>
      <c r="C6" s="8"/>
      <c r="D6" s="8"/>
      <c r="E6" s="8"/>
      <c r="F6" s="8"/>
      <c r="G6" s="8"/>
      <c r="H6" s="8"/>
      <c r="I6" s="10" t="s">
        <v>39</v>
      </c>
      <c r="J6" s="29">
        <v>561595</v>
      </c>
      <c r="K6" s="22"/>
      <c r="L6" s="22"/>
      <c r="M6" s="22"/>
      <c r="N6" s="22"/>
    </row>
    <row r="7" spans="1:16" x14ac:dyDescent="0.25">
      <c r="A7" s="10" t="s">
        <v>24</v>
      </c>
      <c r="B7" s="8" t="s">
        <v>23</v>
      </c>
      <c r="C7" s="8"/>
      <c r="D7" s="8"/>
      <c r="E7" s="8"/>
      <c r="F7" s="8"/>
      <c r="G7" s="8"/>
      <c r="H7" s="8"/>
      <c r="I7" s="10" t="s">
        <v>40</v>
      </c>
      <c r="J7" s="29">
        <v>560523</v>
      </c>
      <c r="K7" s="22"/>
      <c r="L7" s="22"/>
      <c r="M7" s="22"/>
      <c r="N7" s="22"/>
    </row>
    <row r="8" spans="1:16" x14ac:dyDescent="0.25">
      <c r="J8" s="22"/>
      <c r="K8" s="22"/>
      <c r="L8" s="22"/>
      <c r="M8" s="22"/>
      <c r="N8" s="22"/>
    </row>
    <row r="9" spans="1:16" x14ac:dyDescent="0.25">
      <c r="A9" s="8"/>
      <c r="B9" s="8"/>
      <c r="C9" s="8"/>
      <c r="D9" s="8"/>
      <c r="E9" s="8"/>
      <c r="F9" s="8"/>
      <c r="G9" s="8"/>
      <c r="H9" s="8"/>
      <c r="I9" s="8"/>
      <c r="J9" s="29"/>
      <c r="K9" s="22"/>
      <c r="L9" s="22"/>
      <c r="M9" s="22"/>
      <c r="N9" s="22"/>
    </row>
    <row r="10" spans="1:16" x14ac:dyDescent="0.25">
      <c r="J10" s="22"/>
      <c r="K10" s="22"/>
      <c r="L10" s="22"/>
      <c r="M10" s="22"/>
      <c r="N10" s="22"/>
    </row>
    <row r="11" spans="1:16" x14ac:dyDescent="0.25">
      <c r="J11" s="22"/>
      <c r="K11" s="22"/>
      <c r="L11" s="22"/>
      <c r="M11" s="22"/>
      <c r="N11" s="22"/>
    </row>
    <row r="12" spans="1:16" x14ac:dyDescent="0.25">
      <c r="J12" s="22"/>
      <c r="K12" s="22"/>
      <c r="L12" s="22"/>
      <c r="M12" s="22"/>
      <c r="N12" s="22"/>
    </row>
    <row r="13" spans="1:16" x14ac:dyDescent="0.25">
      <c r="J13" s="22"/>
      <c r="K13" s="22"/>
      <c r="L13" s="22"/>
      <c r="M13" s="22"/>
      <c r="N13" s="22"/>
    </row>
    <row r="14" spans="1:16" x14ac:dyDescent="0.25">
      <c r="J14" s="22"/>
      <c r="K14" s="22"/>
      <c r="L14" s="22"/>
      <c r="M14" s="22"/>
      <c r="N14" s="22"/>
    </row>
    <row r="15" spans="1:16" x14ac:dyDescent="0.25">
      <c r="J15" s="22"/>
      <c r="K15" s="22"/>
      <c r="L15" s="22"/>
      <c r="M15" s="22"/>
      <c r="N15" s="22"/>
    </row>
    <row r="16" spans="1:16" x14ac:dyDescent="0.25">
      <c r="J16" s="22"/>
      <c r="K16" s="22"/>
      <c r="L16" s="22"/>
      <c r="M16" s="22"/>
      <c r="N16" s="22"/>
    </row>
    <row r="17" spans="9:15" x14ac:dyDescent="0.25">
      <c r="J17" s="22"/>
      <c r="K17" s="22"/>
      <c r="L17" s="22"/>
      <c r="M17" s="22"/>
      <c r="N17" s="22"/>
      <c r="O17" s="6"/>
    </row>
    <row r="18" spans="9:15" x14ac:dyDescent="0.25">
      <c r="J18" s="22"/>
      <c r="K18" s="22"/>
      <c r="L18" s="22"/>
      <c r="M18" s="22"/>
      <c r="N18" s="22"/>
    </row>
    <row r="19" spans="9:15" x14ac:dyDescent="0.25">
      <c r="J19" s="22"/>
      <c r="K19" s="22"/>
      <c r="L19" s="22"/>
      <c r="M19" s="22"/>
      <c r="N19" s="22"/>
      <c r="O19" s="6"/>
    </row>
    <row r="20" spans="9:15" x14ac:dyDescent="0.25">
      <c r="J20" s="22"/>
      <c r="K20" s="22"/>
      <c r="L20" s="22"/>
      <c r="M20" s="22"/>
      <c r="N20" s="22"/>
    </row>
    <row r="21" spans="9:15" x14ac:dyDescent="0.25">
      <c r="J21" s="22"/>
      <c r="K21" s="22"/>
      <c r="L21" s="22"/>
      <c r="M21" s="22"/>
      <c r="N21" s="22"/>
    </row>
    <row r="22" spans="9:15" x14ac:dyDescent="0.25">
      <c r="J22" s="22"/>
      <c r="K22" s="22"/>
      <c r="L22" s="22"/>
      <c r="M22" s="22"/>
      <c r="N22" s="22"/>
    </row>
    <row r="23" spans="9:15" x14ac:dyDescent="0.25">
      <c r="J23" s="22"/>
      <c r="K23" s="22"/>
      <c r="L23" s="22"/>
      <c r="M23" s="22"/>
      <c r="N23" s="22"/>
    </row>
    <row r="24" spans="9:15" x14ac:dyDescent="0.25">
      <c r="J24" s="22"/>
      <c r="K24" s="22"/>
      <c r="L24" s="22"/>
      <c r="M24" s="22"/>
      <c r="N24" s="22"/>
    </row>
    <row r="25" spans="9:15" x14ac:dyDescent="0.25">
      <c r="J25" s="22"/>
      <c r="K25" s="22"/>
      <c r="L25" s="22"/>
      <c r="M25" s="22"/>
      <c r="N25" s="22"/>
    </row>
    <row r="26" spans="9:15" x14ac:dyDescent="0.25">
      <c r="J26" s="22"/>
      <c r="K26" s="22"/>
      <c r="L26" s="22"/>
      <c r="M26" s="22"/>
      <c r="N26" s="22"/>
    </row>
    <row r="27" spans="9:15" x14ac:dyDescent="0.25">
      <c r="J27" s="22"/>
      <c r="K27" s="22"/>
      <c r="L27" s="22"/>
      <c r="M27" s="22"/>
      <c r="N27" s="22"/>
    </row>
    <row r="28" spans="9:15" x14ac:dyDescent="0.25">
      <c r="I28" s="12"/>
      <c r="J28" s="22"/>
      <c r="K28" s="22"/>
      <c r="L28" s="22"/>
      <c r="M28" s="22"/>
      <c r="N28" s="22"/>
    </row>
    <row r="29" spans="9:15" x14ac:dyDescent="0.25">
      <c r="J29" s="22"/>
      <c r="K29" s="22"/>
      <c r="L29" s="22"/>
      <c r="M29" s="22"/>
      <c r="N29" s="22"/>
    </row>
    <row r="30" spans="9:15" x14ac:dyDescent="0.25">
      <c r="J30" s="22"/>
      <c r="K30" s="22"/>
      <c r="L30" s="22"/>
      <c r="M30" s="22"/>
      <c r="N30" s="22"/>
    </row>
    <row r="31" spans="9:15" x14ac:dyDescent="0.25">
      <c r="J31" s="22"/>
      <c r="K31" s="22"/>
      <c r="L31" s="22"/>
      <c r="M31" s="22"/>
      <c r="N31" s="22"/>
    </row>
    <row r="32" spans="9:15" x14ac:dyDescent="0.25">
      <c r="J32" s="22"/>
      <c r="K32" s="22"/>
      <c r="L32" s="22"/>
      <c r="M32" s="22"/>
      <c r="N32" s="22"/>
    </row>
    <row r="33" spans="10:14" x14ac:dyDescent="0.25">
      <c r="J33" s="22"/>
      <c r="K33" s="22"/>
      <c r="L33" s="22"/>
      <c r="M33" s="22"/>
      <c r="N33" s="22"/>
    </row>
    <row r="34" spans="10:14" x14ac:dyDescent="0.25">
      <c r="J34" s="22"/>
      <c r="K34" s="22"/>
      <c r="L34" s="22"/>
      <c r="M34" s="22"/>
      <c r="N34" s="22"/>
    </row>
    <row r="35" spans="10:14" x14ac:dyDescent="0.25">
      <c r="J35" s="22"/>
      <c r="K35" s="22"/>
      <c r="L35" s="22"/>
      <c r="M35" s="22"/>
      <c r="N35" s="22"/>
    </row>
    <row r="36" spans="10:14" x14ac:dyDescent="0.25">
      <c r="J36" s="22"/>
      <c r="K36" s="22"/>
      <c r="L36" s="22"/>
      <c r="M36" s="22"/>
      <c r="N36" s="22"/>
    </row>
    <row r="37" spans="10:14" x14ac:dyDescent="0.25">
      <c r="J37" s="22"/>
      <c r="K37" s="22"/>
      <c r="L37" s="22"/>
      <c r="M37" s="22"/>
      <c r="N37" s="22"/>
    </row>
    <row r="38" spans="10:14" x14ac:dyDescent="0.25">
      <c r="J38" s="22"/>
      <c r="K38" s="22"/>
      <c r="L38" s="22"/>
      <c r="M38" s="22"/>
      <c r="N38" s="22"/>
    </row>
    <row r="39" spans="10:14" x14ac:dyDescent="0.25">
      <c r="J39" s="22"/>
      <c r="K39" s="22"/>
      <c r="L39" s="22"/>
      <c r="M39" s="22"/>
      <c r="N39" s="22"/>
    </row>
    <row r="40" spans="10:14" x14ac:dyDescent="0.25">
      <c r="J40" s="22"/>
      <c r="K40" s="22"/>
      <c r="L40" s="22"/>
      <c r="M40" s="22"/>
      <c r="N40" s="22"/>
    </row>
    <row r="41" spans="10:14" x14ac:dyDescent="0.25">
      <c r="J41" s="22"/>
      <c r="K41" s="22"/>
      <c r="L41" s="22"/>
      <c r="M41" s="22"/>
      <c r="N41" s="22"/>
    </row>
    <row r="42" spans="10:14" x14ac:dyDescent="0.25">
      <c r="J42" s="22"/>
      <c r="K42" s="22"/>
      <c r="L42" s="22"/>
      <c r="M42" s="22"/>
      <c r="N42" s="22"/>
    </row>
    <row r="43" spans="10:14" x14ac:dyDescent="0.25">
      <c r="J43" s="22"/>
      <c r="K43" s="22"/>
      <c r="L43" s="22"/>
      <c r="M43" s="22"/>
      <c r="N43" s="22"/>
    </row>
    <row r="44" spans="10:14" x14ac:dyDescent="0.25">
      <c r="J44" s="22"/>
      <c r="K44" s="22"/>
      <c r="L44" s="22"/>
      <c r="M44" s="22"/>
      <c r="N44" s="22"/>
    </row>
    <row r="45" spans="10:14" x14ac:dyDescent="0.25">
      <c r="J45" s="22"/>
      <c r="K45" s="22"/>
      <c r="L45" s="22"/>
      <c r="M45" s="22"/>
      <c r="N45" s="22"/>
    </row>
    <row r="46" spans="10:14" x14ac:dyDescent="0.25">
      <c r="J46" s="22"/>
      <c r="K46" s="22"/>
      <c r="L46" s="22"/>
      <c r="M46" s="22"/>
      <c r="N46" s="22"/>
    </row>
    <row r="47" spans="10:14" x14ac:dyDescent="0.25">
      <c r="J47" s="22"/>
      <c r="K47" s="22"/>
      <c r="L47" s="22"/>
      <c r="M47" s="22"/>
      <c r="N47" s="22"/>
    </row>
    <row r="48" spans="10:14" x14ac:dyDescent="0.25">
      <c r="J48" s="22"/>
      <c r="K48" s="22"/>
      <c r="L48" s="22"/>
      <c r="M48" s="22"/>
      <c r="N48" s="22"/>
    </row>
    <row r="49" spans="10:14" x14ac:dyDescent="0.25">
      <c r="J49" s="22"/>
      <c r="K49" s="22"/>
      <c r="L49" s="22"/>
      <c r="M49" s="22"/>
      <c r="N49" s="22"/>
    </row>
    <row r="50" spans="10:14" x14ac:dyDescent="0.25">
      <c r="J50" s="22"/>
      <c r="K50" s="22"/>
      <c r="L50" s="22"/>
      <c r="M50" s="22"/>
      <c r="N50" s="22"/>
    </row>
  </sheetData>
  <sortState ref="A2:O7">
    <sortCondition ref="B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81F0A-F2FC-4174-96FC-C45F82B2A9B7}">
  <sheetPr codeName="Feuil3"/>
  <dimension ref="A1:H197"/>
  <sheetViews>
    <sheetView zoomScaleNormal="100" workbookViewId="0">
      <pane ySplit="2" topLeftCell="A3" activePane="bottomLeft" state="frozen"/>
      <selection pane="bottomLeft" activeCell="D5" sqref="D5"/>
    </sheetView>
  </sheetViews>
  <sheetFormatPr baseColWidth="10" defaultColWidth="9.140625" defaultRowHeight="15" x14ac:dyDescent="0.25"/>
  <cols>
    <col min="1" max="1" width="9" bestFit="1" customWidth="1"/>
    <col min="2" max="2" width="6.85546875" bestFit="1" customWidth="1"/>
    <col min="3" max="3" width="9.85546875" style="11" bestFit="1" customWidth="1"/>
    <col min="4" max="5" width="11.5703125" bestFit="1" customWidth="1"/>
    <col min="8" max="8" width="10" bestFit="1" customWidth="1"/>
  </cols>
  <sheetData>
    <row r="1" spans="1:8" ht="16.899999999999999" customHeight="1" x14ac:dyDescent="0.25">
      <c r="A1" s="17"/>
      <c r="B1" s="17"/>
      <c r="C1" s="18"/>
      <c r="D1" s="21" t="s">
        <v>33</v>
      </c>
      <c r="E1" s="21" t="s">
        <v>34</v>
      </c>
    </row>
    <row r="2" spans="1:8" ht="19.5" customHeight="1" x14ac:dyDescent="0.25">
      <c r="A2" s="19" t="s">
        <v>32</v>
      </c>
      <c r="B2" s="19" t="s">
        <v>32</v>
      </c>
      <c r="C2" s="20" t="s">
        <v>45</v>
      </c>
      <c r="D2" s="21" t="s">
        <v>31</v>
      </c>
      <c r="E2" s="21" t="s">
        <v>31</v>
      </c>
    </row>
    <row r="3" spans="1:8" ht="13.7" customHeight="1" x14ac:dyDescent="0.25">
      <c r="A3" s="12">
        <v>560011</v>
      </c>
      <c r="B3" s="13" t="s">
        <v>18</v>
      </c>
      <c r="C3" s="24">
        <v>22.26</v>
      </c>
      <c r="D3" s="24">
        <v>19.760000000000002</v>
      </c>
      <c r="E3" s="24">
        <v>16.010000000000002</v>
      </c>
      <c r="H3" s="23"/>
    </row>
    <row r="4" spans="1:8" ht="13.9" customHeight="1" x14ac:dyDescent="0.25">
      <c r="A4" s="12">
        <v>560055</v>
      </c>
      <c r="B4" s="13" t="s">
        <v>18</v>
      </c>
      <c r="C4" s="25">
        <v>10.83</v>
      </c>
      <c r="D4" s="24">
        <v>8.33</v>
      </c>
      <c r="E4" s="24">
        <v>4.58</v>
      </c>
      <c r="H4" s="23"/>
    </row>
    <row r="5" spans="1:8" ht="14.1" customHeight="1" x14ac:dyDescent="0.25">
      <c r="A5" s="12">
        <v>560092</v>
      </c>
      <c r="B5" s="13" t="s">
        <v>18</v>
      </c>
      <c r="C5" s="24">
        <v>22.26</v>
      </c>
      <c r="D5" s="24">
        <v>19.760000000000002</v>
      </c>
      <c r="E5" s="24">
        <v>16.010000000000002</v>
      </c>
    </row>
    <row r="6" spans="1:8" ht="13.7" customHeight="1" x14ac:dyDescent="0.25">
      <c r="A6" s="12">
        <v>560114</v>
      </c>
      <c r="B6" s="13" t="s">
        <v>18</v>
      </c>
      <c r="C6" s="24">
        <v>22.26</v>
      </c>
      <c r="D6" s="24">
        <v>19.760000000000002</v>
      </c>
      <c r="E6" s="24">
        <v>16.010000000000002</v>
      </c>
    </row>
    <row r="7" spans="1:8" ht="13.9" customHeight="1" x14ac:dyDescent="0.25">
      <c r="A7" s="12">
        <v>560151</v>
      </c>
      <c r="B7" s="13" t="s">
        <v>18</v>
      </c>
      <c r="C7" s="25">
        <v>10.83</v>
      </c>
      <c r="D7" s="24">
        <v>8.33</v>
      </c>
      <c r="E7" s="24">
        <v>4.58</v>
      </c>
    </row>
    <row r="8" spans="1:8" ht="13.9" customHeight="1" x14ac:dyDescent="0.25">
      <c r="A8" s="12">
        <v>560195</v>
      </c>
      <c r="B8" s="13" t="s">
        <v>18</v>
      </c>
      <c r="C8" s="24">
        <v>22.26</v>
      </c>
      <c r="D8" s="24">
        <v>19.760000000000002</v>
      </c>
      <c r="E8" s="24">
        <v>16.010000000000002</v>
      </c>
    </row>
    <row r="9" spans="1:8" ht="13.9" customHeight="1" x14ac:dyDescent="0.25">
      <c r="A9" s="12">
        <v>560210</v>
      </c>
      <c r="B9" s="13" t="s">
        <v>18</v>
      </c>
      <c r="C9" s="24">
        <v>22.26</v>
      </c>
      <c r="D9" s="24">
        <v>19.760000000000002</v>
      </c>
      <c r="E9" s="24">
        <v>16.010000000000002</v>
      </c>
    </row>
    <row r="10" spans="1:8" ht="13.9" customHeight="1" x14ac:dyDescent="0.25">
      <c r="A10" s="12">
        <v>560254</v>
      </c>
      <c r="B10" s="13" t="s">
        <v>18</v>
      </c>
      <c r="C10" s="25">
        <v>10.83</v>
      </c>
      <c r="D10" s="24">
        <v>8.33</v>
      </c>
      <c r="E10" s="24">
        <v>4.58</v>
      </c>
    </row>
    <row r="11" spans="1:8" ht="13.9" customHeight="1" x14ac:dyDescent="0.25">
      <c r="A11" s="12">
        <v>560291</v>
      </c>
      <c r="B11" s="13" t="s">
        <v>18</v>
      </c>
      <c r="C11" s="24">
        <v>22.26</v>
      </c>
      <c r="D11" s="24">
        <v>19.760000000000002</v>
      </c>
      <c r="E11" s="24">
        <v>16.010000000000002</v>
      </c>
    </row>
    <row r="12" spans="1:8" ht="13.9" customHeight="1" x14ac:dyDescent="0.25">
      <c r="A12" s="12">
        <v>560313</v>
      </c>
      <c r="B12" s="13" t="s">
        <v>18</v>
      </c>
      <c r="C12" s="24">
        <v>23.63</v>
      </c>
      <c r="D12" s="24">
        <v>21.13</v>
      </c>
      <c r="E12" s="24">
        <v>17.38</v>
      </c>
    </row>
    <row r="13" spans="1:8" ht="13.9" customHeight="1" x14ac:dyDescent="0.25">
      <c r="A13" s="12">
        <v>560350</v>
      </c>
      <c r="B13" s="13" t="s">
        <v>18</v>
      </c>
      <c r="C13" s="25">
        <v>12.2</v>
      </c>
      <c r="D13" s="24">
        <v>9.6999999999999993</v>
      </c>
      <c r="E13" s="24">
        <v>5.95</v>
      </c>
    </row>
    <row r="14" spans="1:8" ht="14.1" customHeight="1" x14ac:dyDescent="0.25">
      <c r="A14" s="12">
        <v>560394</v>
      </c>
      <c r="B14" s="13" t="s">
        <v>18</v>
      </c>
      <c r="C14" s="24">
        <v>23.63</v>
      </c>
      <c r="D14" s="24">
        <v>21.13</v>
      </c>
      <c r="E14" s="24">
        <v>17.38</v>
      </c>
    </row>
    <row r="15" spans="1:8" ht="14.1" customHeight="1" x14ac:dyDescent="0.25">
      <c r="A15" s="12">
        <v>560416</v>
      </c>
      <c r="B15" s="13" t="s">
        <v>18</v>
      </c>
      <c r="C15" s="24">
        <v>13.23</v>
      </c>
      <c r="D15" s="24">
        <v>12.23</v>
      </c>
      <c r="E15" s="24">
        <v>11.23</v>
      </c>
    </row>
    <row r="16" spans="1:8" ht="14.1" customHeight="1" x14ac:dyDescent="0.25">
      <c r="A16" s="12">
        <v>560453</v>
      </c>
      <c r="B16" s="13" t="s">
        <v>18</v>
      </c>
      <c r="C16" s="25">
        <v>6.56</v>
      </c>
      <c r="D16" s="24">
        <v>5.56</v>
      </c>
      <c r="E16" s="24">
        <v>4.5599999999999996</v>
      </c>
    </row>
    <row r="17" spans="1:5" ht="13.7" customHeight="1" x14ac:dyDescent="0.25">
      <c r="A17" s="16">
        <v>560501</v>
      </c>
      <c r="B17" s="16"/>
      <c r="C17" s="24">
        <v>22.26</v>
      </c>
      <c r="D17" s="24">
        <v>19.760000000000002</v>
      </c>
      <c r="E17" s="24">
        <v>16.010000000000002</v>
      </c>
    </row>
    <row r="18" spans="1:5" ht="13.9" customHeight="1" x14ac:dyDescent="0.25">
      <c r="A18" s="16">
        <v>560523</v>
      </c>
      <c r="B18" s="16"/>
      <c r="C18" s="24">
        <v>7.23</v>
      </c>
      <c r="D18" s="24">
        <v>6.23</v>
      </c>
      <c r="E18" s="24">
        <v>5.23</v>
      </c>
    </row>
    <row r="19" spans="1:5" ht="13.9" customHeight="1" x14ac:dyDescent="0.25">
      <c r="A19" s="14">
        <v>560534</v>
      </c>
      <c r="B19" s="16">
        <v>560545</v>
      </c>
      <c r="C19" s="24">
        <v>17.34</v>
      </c>
      <c r="D19" s="24">
        <v>14.84</v>
      </c>
      <c r="E19" s="24">
        <v>11.09</v>
      </c>
    </row>
    <row r="20" spans="1:5" ht="14.1" customHeight="1" x14ac:dyDescent="0.25">
      <c r="A20" s="12">
        <v>560571</v>
      </c>
      <c r="B20" s="13" t="s">
        <v>18</v>
      </c>
      <c r="C20" s="24">
        <v>13.23</v>
      </c>
      <c r="D20" s="24">
        <v>12.23</v>
      </c>
      <c r="E20" s="24">
        <v>11.23</v>
      </c>
    </row>
    <row r="21" spans="1:5" ht="13.7" customHeight="1" x14ac:dyDescent="0.25">
      <c r="A21" s="12">
        <v>560615</v>
      </c>
      <c r="B21" s="13" t="s">
        <v>18</v>
      </c>
      <c r="C21" s="25">
        <v>6.56</v>
      </c>
      <c r="D21" s="24">
        <v>5.56</v>
      </c>
      <c r="E21" s="24">
        <v>4.5599999999999996</v>
      </c>
    </row>
    <row r="22" spans="1:5" ht="13.9" customHeight="1" x14ac:dyDescent="0.25">
      <c r="A22" s="12">
        <v>560652</v>
      </c>
      <c r="B22" s="13" t="s">
        <v>18</v>
      </c>
      <c r="C22" s="24">
        <v>25</v>
      </c>
      <c r="D22" s="24">
        <v>23.5</v>
      </c>
      <c r="E22" s="24">
        <v>21</v>
      </c>
    </row>
    <row r="23" spans="1:5" ht="13.9" customHeight="1" x14ac:dyDescent="0.25">
      <c r="A23" s="12">
        <v>560696</v>
      </c>
      <c r="B23" s="13" t="s">
        <v>18</v>
      </c>
      <c r="C23" s="24">
        <v>7.05</v>
      </c>
      <c r="D23" s="24">
        <v>6.05</v>
      </c>
      <c r="E23" s="24">
        <v>5.05</v>
      </c>
    </row>
    <row r="24" spans="1:5" ht="13.9" customHeight="1" x14ac:dyDescent="0.25">
      <c r="A24" s="12">
        <v>560711</v>
      </c>
      <c r="B24" s="13" t="s">
        <v>18</v>
      </c>
      <c r="C24" s="24">
        <v>30.65</v>
      </c>
      <c r="D24" s="24">
        <v>30.65</v>
      </c>
      <c r="E24" s="24">
        <v>30.65</v>
      </c>
    </row>
    <row r="25" spans="1:5" ht="13.9" customHeight="1" x14ac:dyDescent="0.25">
      <c r="A25" s="12">
        <v>560733</v>
      </c>
      <c r="B25" s="13" t="s">
        <v>18</v>
      </c>
      <c r="C25" s="24">
        <v>22.26</v>
      </c>
      <c r="D25" s="24">
        <v>20.76</v>
      </c>
      <c r="E25" s="24">
        <v>18.260000000000002</v>
      </c>
    </row>
    <row r="26" spans="1:5" ht="14.1" customHeight="1" x14ac:dyDescent="0.25">
      <c r="A26" s="12">
        <v>560755</v>
      </c>
      <c r="B26" s="13" t="s">
        <v>18</v>
      </c>
      <c r="C26" s="24">
        <v>45</v>
      </c>
      <c r="D26" s="24">
        <v>43.5</v>
      </c>
      <c r="E26" s="24">
        <v>41</v>
      </c>
    </row>
    <row r="27" spans="1:5" ht="13.7" customHeight="1" x14ac:dyDescent="0.25">
      <c r="A27" s="12">
        <v>560770</v>
      </c>
      <c r="B27" s="13" t="s">
        <v>18</v>
      </c>
      <c r="C27" s="24">
        <v>25</v>
      </c>
      <c r="D27" s="24">
        <v>23.5</v>
      </c>
      <c r="E27" s="24">
        <v>21</v>
      </c>
    </row>
    <row r="28" spans="1:5" ht="14.1" customHeight="1" x14ac:dyDescent="0.25">
      <c r="A28" s="12">
        <v>560814</v>
      </c>
      <c r="B28" s="13" t="s">
        <v>18</v>
      </c>
      <c r="C28" s="24">
        <v>7.05</v>
      </c>
      <c r="D28" s="24">
        <v>6.05</v>
      </c>
      <c r="E28" s="24">
        <v>5.05</v>
      </c>
    </row>
    <row r="29" spans="1:5" ht="13.7" customHeight="1" x14ac:dyDescent="0.25">
      <c r="A29" s="12">
        <v>560836</v>
      </c>
      <c r="B29" s="13" t="s">
        <v>18</v>
      </c>
      <c r="C29" s="24">
        <v>30.65</v>
      </c>
      <c r="D29" s="24">
        <v>30.65</v>
      </c>
      <c r="E29" s="24">
        <v>30.65</v>
      </c>
    </row>
    <row r="30" spans="1:5" ht="14.1" customHeight="1" x14ac:dyDescent="0.25">
      <c r="A30" s="12">
        <v>560851</v>
      </c>
      <c r="B30" s="13" t="s">
        <v>18</v>
      </c>
      <c r="C30" s="24">
        <v>22.26</v>
      </c>
      <c r="D30" s="24">
        <v>20.76</v>
      </c>
      <c r="E30" s="24">
        <v>18.260000000000002</v>
      </c>
    </row>
    <row r="31" spans="1:5" ht="13.7" customHeight="1" x14ac:dyDescent="0.25">
      <c r="A31" s="12">
        <v>560873</v>
      </c>
      <c r="B31" s="13" t="s">
        <v>18</v>
      </c>
      <c r="C31" s="24">
        <v>45</v>
      </c>
      <c r="D31" s="24">
        <v>43.5</v>
      </c>
      <c r="E31" s="24">
        <v>41</v>
      </c>
    </row>
    <row r="32" spans="1:5" ht="13.9" customHeight="1" x14ac:dyDescent="0.25">
      <c r="A32" s="12">
        <v>560895</v>
      </c>
      <c r="B32" s="13" t="s">
        <v>18</v>
      </c>
      <c r="C32" s="24">
        <v>25</v>
      </c>
      <c r="D32" s="24">
        <v>23.5</v>
      </c>
      <c r="E32" s="24">
        <v>21</v>
      </c>
    </row>
    <row r="33" spans="1:5" ht="14.1" customHeight="1" x14ac:dyDescent="0.25">
      <c r="A33" s="12">
        <v>560932</v>
      </c>
      <c r="B33" s="13" t="s">
        <v>18</v>
      </c>
      <c r="C33" s="24">
        <v>7.05</v>
      </c>
      <c r="D33" s="24">
        <v>6.05</v>
      </c>
      <c r="E33" s="24">
        <v>5.05</v>
      </c>
    </row>
    <row r="34" spans="1:5" ht="13.7" customHeight="1" x14ac:dyDescent="0.25">
      <c r="A34" s="12">
        <v>560954</v>
      </c>
      <c r="B34" s="13" t="s">
        <v>18</v>
      </c>
      <c r="C34" s="24">
        <v>30.65</v>
      </c>
      <c r="D34" s="24">
        <v>30.65</v>
      </c>
      <c r="E34" s="24">
        <v>30.65</v>
      </c>
    </row>
    <row r="35" spans="1:5" ht="13.9" customHeight="1" x14ac:dyDescent="0.25">
      <c r="A35" s="12">
        <v>560976</v>
      </c>
      <c r="B35" s="13" t="s">
        <v>18</v>
      </c>
      <c r="C35" s="24">
        <v>22.26</v>
      </c>
      <c r="D35" s="24">
        <v>20.76</v>
      </c>
      <c r="E35" s="24">
        <v>18.260000000000002</v>
      </c>
    </row>
    <row r="36" spans="1:5" ht="13.9" customHeight="1" x14ac:dyDescent="0.25">
      <c r="A36" s="12">
        <v>560991</v>
      </c>
      <c r="B36" s="13" t="s">
        <v>18</v>
      </c>
      <c r="C36" s="24">
        <v>45</v>
      </c>
      <c r="D36" s="24">
        <v>43.5</v>
      </c>
      <c r="E36" s="24">
        <v>41</v>
      </c>
    </row>
    <row r="37" spans="1:5" ht="13.9" customHeight="1" x14ac:dyDescent="0.25">
      <c r="A37" s="12">
        <v>561013</v>
      </c>
      <c r="B37" s="13" t="s">
        <v>18</v>
      </c>
      <c r="C37" s="24">
        <v>25</v>
      </c>
      <c r="D37" s="24">
        <v>23.5</v>
      </c>
      <c r="E37" s="24">
        <v>21</v>
      </c>
    </row>
    <row r="38" spans="1:5" ht="13.9" customHeight="1" x14ac:dyDescent="0.25">
      <c r="A38" s="12">
        <v>561050</v>
      </c>
      <c r="B38" s="13" t="s">
        <v>18</v>
      </c>
      <c r="C38" s="24">
        <v>7.05</v>
      </c>
      <c r="D38" s="24">
        <v>6.05</v>
      </c>
      <c r="E38" s="24">
        <v>5.05</v>
      </c>
    </row>
    <row r="39" spans="1:5" ht="13.9" customHeight="1" x14ac:dyDescent="0.25">
      <c r="A39" s="12">
        <v>561072</v>
      </c>
      <c r="B39" s="13" t="s">
        <v>18</v>
      </c>
      <c r="C39" s="24">
        <v>30.65</v>
      </c>
      <c r="D39" s="24">
        <v>30.65</v>
      </c>
      <c r="E39" s="24">
        <v>30.65</v>
      </c>
    </row>
    <row r="40" spans="1:5" ht="13.9" customHeight="1" x14ac:dyDescent="0.25">
      <c r="A40" s="12">
        <v>561094</v>
      </c>
      <c r="B40" s="13" t="s">
        <v>18</v>
      </c>
      <c r="C40" s="24">
        <v>23.63</v>
      </c>
      <c r="D40" s="24">
        <v>22.13</v>
      </c>
      <c r="E40" s="24">
        <v>19.63</v>
      </c>
    </row>
    <row r="41" spans="1:5" ht="13.9" customHeight="1" x14ac:dyDescent="0.25">
      <c r="A41" s="12">
        <v>561116</v>
      </c>
      <c r="B41" s="13" t="s">
        <v>18</v>
      </c>
      <c r="C41" s="24">
        <v>45</v>
      </c>
      <c r="D41" s="24">
        <v>43.5</v>
      </c>
      <c r="E41" s="24">
        <v>41</v>
      </c>
    </row>
    <row r="42" spans="1:5" ht="14.1" customHeight="1" x14ac:dyDescent="0.25">
      <c r="A42" s="12">
        <v>561131</v>
      </c>
      <c r="B42" s="13" t="s">
        <v>18</v>
      </c>
      <c r="C42" s="24">
        <v>13.23</v>
      </c>
      <c r="D42" s="24">
        <v>12.23</v>
      </c>
      <c r="E42" s="24">
        <v>11.23</v>
      </c>
    </row>
    <row r="43" spans="1:5" ht="14.1" customHeight="1" x14ac:dyDescent="0.25">
      <c r="A43" s="12">
        <v>561175</v>
      </c>
      <c r="B43" s="13" t="s">
        <v>18</v>
      </c>
      <c r="C43" s="24">
        <v>5.64</v>
      </c>
      <c r="D43" s="24">
        <v>4.6399999999999997</v>
      </c>
      <c r="E43" s="24">
        <v>3.64</v>
      </c>
    </row>
    <row r="44" spans="1:5" ht="14.1" customHeight="1" x14ac:dyDescent="0.25">
      <c r="A44" s="12">
        <v>561190</v>
      </c>
      <c r="B44" s="13" t="s">
        <v>18</v>
      </c>
      <c r="C44" s="24">
        <v>13.23</v>
      </c>
      <c r="D44" s="24">
        <v>13.23</v>
      </c>
      <c r="E44" s="24">
        <v>13.23</v>
      </c>
    </row>
    <row r="45" spans="1:5" x14ac:dyDescent="0.25">
      <c r="A45" s="12">
        <v>561212</v>
      </c>
      <c r="B45" s="13" t="s">
        <v>18</v>
      </c>
      <c r="C45" s="24">
        <v>45</v>
      </c>
      <c r="D45" s="24">
        <v>43.5</v>
      </c>
      <c r="E45" s="24">
        <v>41</v>
      </c>
    </row>
    <row r="46" spans="1:5" x14ac:dyDescent="0.25">
      <c r="A46" s="16">
        <v>561245</v>
      </c>
      <c r="B46" s="16"/>
      <c r="C46" s="24">
        <v>25</v>
      </c>
      <c r="D46" s="24">
        <v>23.5</v>
      </c>
      <c r="E46" s="24">
        <v>21</v>
      </c>
    </row>
    <row r="47" spans="1:5" x14ac:dyDescent="0.25">
      <c r="A47" s="16">
        <v>561260</v>
      </c>
      <c r="B47" s="16"/>
      <c r="C47" s="24">
        <v>7.23</v>
      </c>
      <c r="D47" s="24">
        <v>6.23</v>
      </c>
      <c r="E47" s="24">
        <v>5.23</v>
      </c>
    </row>
    <row r="48" spans="1:5" x14ac:dyDescent="0.25">
      <c r="A48" s="16">
        <v>561282</v>
      </c>
      <c r="B48" s="16"/>
      <c r="C48" s="24">
        <v>7.05</v>
      </c>
      <c r="D48" s="24">
        <v>6.05</v>
      </c>
      <c r="E48" s="24">
        <v>5.05</v>
      </c>
    </row>
    <row r="49" spans="1:5" x14ac:dyDescent="0.25">
      <c r="A49" s="16">
        <v>561304</v>
      </c>
      <c r="B49" s="16"/>
      <c r="C49" s="24">
        <v>45</v>
      </c>
      <c r="D49" s="24">
        <v>43.5</v>
      </c>
      <c r="E49" s="24">
        <v>41</v>
      </c>
    </row>
    <row r="50" spans="1:5" x14ac:dyDescent="0.25">
      <c r="A50" s="12">
        <v>561315</v>
      </c>
      <c r="B50" s="12">
        <v>561326</v>
      </c>
      <c r="C50" s="24">
        <v>25</v>
      </c>
      <c r="D50" s="24">
        <v>23.5</v>
      </c>
      <c r="E50" s="24">
        <v>21</v>
      </c>
    </row>
    <row r="51" spans="1:5" x14ac:dyDescent="0.25">
      <c r="A51" s="12">
        <v>561352</v>
      </c>
      <c r="B51" s="13" t="s">
        <v>18</v>
      </c>
      <c r="C51" s="26">
        <v>13.23</v>
      </c>
      <c r="D51" s="24">
        <v>12.23</v>
      </c>
      <c r="E51" s="24">
        <v>11.23</v>
      </c>
    </row>
    <row r="52" spans="1:5" x14ac:dyDescent="0.25">
      <c r="A52" s="12">
        <v>561396</v>
      </c>
      <c r="B52" s="13" t="s">
        <v>18</v>
      </c>
      <c r="C52" s="26">
        <v>5.64</v>
      </c>
      <c r="D52" s="24">
        <v>4.6399999999999997</v>
      </c>
      <c r="E52" s="24">
        <v>3.64</v>
      </c>
    </row>
    <row r="53" spans="1:5" x14ac:dyDescent="0.25">
      <c r="A53" s="12">
        <v>561411</v>
      </c>
      <c r="B53" s="13" t="s">
        <v>18</v>
      </c>
      <c r="C53" s="27">
        <v>13.23</v>
      </c>
      <c r="D53" s="24">
        <v>13.23</v>
      </c>
      <c r="E53" s="24">
        <v>13.23</v>
      </c>
    </row>
    <row r="54" spans="1:5" x14ac:dyDescent="0.25">
      <c r="A54" s="14">
        <v>561433</v>
      </c>
      <c r="B54" s="7"/>
      <c r="C54" s="24">
        <v>7.67</v>
      </c>
      <c r="D54" s="24">
        <v>6.67</v>
      </c>
      <c r="E54" s="24">
        <v>5.67</v>
      </c>
    </row>
    <row r="55" spans="1:5" x14ac:dyDescent="0.25">
      <c r="A55" s="14">
        <v>561455</v>
      </c>
      <c r="B55" s="7"/>
      <c r="C55" s="24">
        <v>7.67</v>
      </c>
      <c r="D55" s="24">
        <v>6.67</v>
      </c>
      <c r="E55" s="24">
        <v>5.67</v>
      </c>
    </row>
    <row r="56" spans="1:5" x14ac:dyDescent="0.25">
      <c r="A56" s="15">
        <v>561470</v>
      </c>
      <c r="B56" s="7"/>
      <c r="C56" s="24">
        <v>7.67</v>
      </c>
      <c r="D56" s="24">
        <v>6.67</v>
      </c>
      <c r="E56" s="24">
        <v>5.67</v>
      </c>
    </row>
    <row r="57" spans="1:5" x14ac:dyDescent="0.25">
      <c r="A57" s="15">
        <v>561492</v>
      </c>
      <c r="B57" s="7"/>
      <c r="C57" s="24">
        <v>7.67</v>
      </c>
      <c r="D57" s="24">
        <v>6.67</v>
      </c>
      <c r="E57" s="24">
        <v>5.67</v>
      </c>
    </row>
    <row r="58" spans="1:5" x14ac:dyDescent="0.25">
      <c r="A58" s="14">
        <v>561514</v>
      </c>
      <c r="B58" s="7"/>
      <c r="C58" s="24">
        <v>6.13</v>
      </c>
      <c r="D58" s="24">
        <v>5.13</v>
      </c>
      <c r="E58" s="24">
        <v>4.13</v>
      </c>
    </row>
    <row r="59" spans="1:5" x14ac:dyDescent="0.25">
      <c r="A59" s="16">
        <v>561540</v>
      </c>
      <c r="B59" s="16"/>
      <c r="C59" s="24">
        <v>7.67</v>
      </c>
      <c r="D59" s="24">
        <v>6.67</v>
      </c>
      <c r="E59" s="24">
        <v>5.67</v>
      </c>
    </row>
    <row r="60" spans="1:5" x14ac:dyDescent="0.25">
      <c r="A60" s="14">
        <v>561551</v>
      </c>
      <c r="B60" s="16">
        <v>561562</v>
      </c>
      <c r="C60" s="24">
        <v>7.35</v>
      </c>
      <c r="D60" s="24">
        <v>6.35</v>
      </c>
      <c r="E60" s="24">
        <v>5.35</v>
      </c>
    </row>
    <row r="61" spans="1:5" x14ac:dyDescent="0.25">
      <c r="A61" s="14">
        <v>561573</v>
      </c>
      <c r="B61" s="7"/>
      <c r="C61" s="28">
        <v>6.13</v>
      </c>
      <c r="D61" s="24">
        <v>5.13</v>
      </c>
      <c r="E61" s="24">
        <v>4.13</v>
      </c>
    </row>
    <row r="62" spans="1:5" x14ac:dyDescent="0.25">
      <c r="A62" s="14">
        <v>561595</v>
      </c>
      <c r="B62" s="7"/>
      <c r="C62" s="24">
        <v>22.26</v>
      </c>
      <c r="D62" s="24">
        <v>19.760000000000002</v>
      </c>
      <c r="E62" s="24">
        <v>16.010000000000002</v>
      </c>
    </row>
    <row r="63" spans="1:5" x14ac:dyDescent="0.25">
      <c r="A63" s="14">
        <v>561610</v>
      </c>
      <c r="B63" s="7"/>
      <c r="C63" s="24">
        <v>22.26</v>
      </c>
      <c r="D63" s="24">
        <v>19.760000000000002</v>
      </c>
      <c r="E63" s="24">
        <v>16.010000000000002</v>
      </c>
    </row>
    <row r="64" spans="1:5" x14ac:dyDescent="0.25">
      <c r="A64" s="15">
        <v>561632</v>
      </c>
      <c r="B64" s="7"/>
      <c r="C64" s="24">
        <v>22.26</v>
      </c>
      <c r="D64" s="24">
        <v>19.760000000000002</v>
      </c>
      <c r="E64" s="24">
        <v>16.010000000000002</v>
      </c>
    </row>
    <row r="65" spans="1:5" x14ac:dyDescent="0.25">
      <c r="A65" s="15">
        <v>561654</v>
      </c>
      <c r="B65" s="7"/>
      <c r="C65" s="24">
        <v>23.63</v>
      </c>
      <c r="D65" s="24">
        <v>21.13</v>
      </c>
      <c r="E65" s="24">
        <v>17.38</v>
      </c>
    </row>
    <row r="66" spans="1:5" x14ac:dyDescent="0.25">
      <c r="A66" s="14">
        <v>561676</v>
      </c>
      <c r="B66" s="7"/>
      <c r="C66" s="24">
        <v>13.23</v>
      </c>
      <c r="D66" s="24">
        <v>12.23</v>
      </c>
      <c r="E66" s="24">
        <v>11.23</v>
      </c>
    </row>
    <row r="67" spans="1:5" x14ac:dyDescent="0.25">
      <c r="A67" s="14">
        <v>561702</v>
      </c>
      <c r="B67" s="14"/>
      <c r="C67" s="24">
        <v>22.26</v>
      </c>
      <c r="D67" s="24">
        <v>19.760000000000002</v>
      </c>
      <c r="E67" s="24">
        <v>16.010000000000002</v>
      </c>
    </row>
    <row r="68" spans="1:5" x14ac:dyDescent="0.25">
      <c r="A68" s="14">
        <v>561713</v>
      </c>
      <c r="B68" s="16">
        <v>561724</v>
      </c>
      <c r="C68" s="24">
        <v>17.34</v>
      </c>
      <c r="D68" s="24">
        <v>14.84</v>
      </c>
      <c r="E68" s="24">
        <v>11.09</v>
      </c>
    </row>
    <row r="69" spans="1:5" x14ac:dyDescent="0.25">
      <c r="A69" s="12">
        <v>562332</v>
      </c>
      <c r="B69" s="13" t="s">
        <v>18</v>
      </c>
      <c r="C69" s="24">
        <v>37.5</v>
      </c>
      <c r="D69" s="24">
        <v>36</v>
      </c>
      <c r="E69" s="24">
        <v>33.5</v>
      </c>
    </row>
    <row r="70" spans="1:5" x14ac:dyDescent="0.25">
      <c r="A70" s="12">
        <v>562354</v>
      </c>
      <c r="B70" s="13" t="s">
        <v>18</v>
      </c>
      <c r="C70" s="24">
        <v>37.5</v>
      </c>
      <c r="D70" s="24">
        <v>36</v>
      </c>
      <c r="E70" s="24">
        <v>33.5</v>
      </c>
    </row>
    <row r="71" spans="1:5" x14ac:dyDescent="0.25">
      <c r="A71" s="12">
        <v>562376</v>
      </c>
      <c r="B71" s="13" t="s">
        <v>18</v>
      </c>
      <c r="C71" s="24">
        <v>37.5</v>
      </c>
      <c r="D71" s="24">
        <v>36</v>
      </c>
      <c r="E71" s="24">
        <v>33.5</v>
      </c>
    </row>
    <row r="72" spans="1:5" x14ac:dyDescent="0.25">
      <c r="A72" s="12">
        <v>562391</v>
      </c>
      <c r="B72" s="13" t="s">
        <v>18</v>
      </c>
      <c r="C72" s="24">
        <v>37.5</v>
      </c>
      <c r="D72" s="24">
        <v>36</v>
      </c>
      <c r="E72" s="24">
        <v>33.5</v>
      </c>
    </row>
    <row r="73" spans="1:5" x14ac:dyDescent="0.25">
      <c r="A73" s="12">
        <v>562413</v>
      </c>
      <c r="B73" s="13" t="s">
        <v>18</v>
      </c>
      <c r="C73" s="24">
        <v>45</v>
      </c>
      <c r="D73" s="24">
        <v>43.5</v>
      </c>
      <c r="E73" s="24">
        <v>41</v>
      </c>
    </row>
    <row r="74" spans="1:5" x14ac:dyDescent="0.25">
      <c r="A74" s="12">
        <v>562435</v>
      </c>
      <c r="B74" s="13" t="s">
        <v>18</v>
      </c>
      <c r="C74" s="24">
        <v>45</v>
      </c>
      <c r="D74" s="24">
        <v>43.5</v>
      </c>
      <c r="E74" s="24">
        <v>41</v>
      </c>
    </row>
    <row r="75" spans="1:5" x14ac:dyDescent="0.25">
      <c r="A75" s="12">
        <v>562450</v>
      </c>
      <c r="B75" s="13" t="s">
        <v>18</v>
      </c>
      <c r="C75" s="24">
        <v>45</v>
      </c>
      <c r="D75" s="24">
        <v>43.5</v>
      </c>
      <c r="E75" s="24">
        <v>41</v>
      </c>
    </row>
    <row r="76" spans="1:5" x14ac:dyDescent="0.25">
      <c r="A76" s="12">
        <v>562472</v>
      </c>
      <c r="B76" s="13" t="s">
        <v>18</v>
      </c>
      <c r="C76" s="24">
        <v>45</v>
      </c>
      <c r="D76" s="24">
        <v>43.5</v>
      </c>
      <c r="E76" s="24">
        <v>41</v>
      </c>
    </row>
    <row r="77" spans="1:5" x14ac:dyDescent="0.25">
      <c r="A77" s="12">
        <v>562671</v>
      </c>
      <c r="B77" s="12">
        <v>562682</v>
      </c>
      <c r="C77" s="24">
        <v>2.74</v>
      </c>
      <c r="D77" s="24">
        <v>2.74</v>
      </c>
      <c r="E77" s="24">
        <v>2.74</v>
      </c>
    </row>
    <row r="78" spans="1:5" x14ac:dyDescent="0.25">
      <c r="A78" s="12">
        <v>562693</v>
      </c>
      <c r="B78" s="12">
        <v>562704</v>
      </c>
      <c r="C78" s="24">
        <v>7.66</v>
      </c>
      <c r="D78" s="24">
        <v>7.66</v>
      </c>
      <c r="E78" s="24">
        <v>7.66</v>
      </c>
    </row>
    <row r="79" spans="1:5" x14ac:dyDescent="0.25">
      <c r="A79" s="12">
        <v>562715</v>
      </c>
      <c r="B79" s="7"/>
      <c r="C79" s="24">
        <v>2.74</v>
      </c>
      <c r="D79" s="24">
        <v>2.74</v>
      </c>
      <c r="E79" s="24">
        <v>2.74</v>
      </c>
    </row>
    <row r="80" spans="1:5" x14ac:dyDescent="0.25">
      <c r="A80" s="12">
        <v>562730</v>
      </c>
      <c r="B80" s="12">
        <v>562741</v>
      </c>
      <c r="C80" s="24">
        <v>7.66</v>
      </c>
      <c r="D80" s="24">
        <v>7.66</v>
      </c>
      <c r="E80" s="24">
        <v>7.66</v>
      </c>
    </row>
    <row r="81" spans="1:5" x14ac:dyDescent="0.25">
      <c r="A81" s="12">
        <v>563010</v>
      </c>
      <c r="B81" s="13" t="s">
        <v>18</v>
      </c>
      <c r="C81" s="24">
        <v>22.26</v>
      </c>
      <c r="D81" s="24">
        <v>20.260000000000002</v>
      </c>
      <c r="E81" s="24">
        <v>16.760000000000002</v>
      </c>
    </row>
    <row r="82" spans="1:5" x14ac:dyDescent="0.25">
      <c r="A82" s="12">
        <v>563054</v>
      </c>
      <c r="B82" s="13" t="s">
        <v>18</v>
      </c>
      <c r="C82" s="25">
        <v>10.83</v>
      </c>
      <c r="D82" s="24">
        <v>8.83</v>
      </c>
      <c r="E82" s="24">
        <v>5.33</v>
      </c>
    </row>
    <row r="83" spans="1:5" x14ac:dyDescent="0.25">
      <c r="A83" s="12">
        <v>563076</v>
      </c>
      <c r="B83" s="13" t="s">
        <v>18</v>
      </c>
      <c r="C83" s="24">
        <v>30.65</v>
      </c>
      <c r="D83" s="24">
        <v>30.65</v>
      </c>
      <c r="E83" s="24">
        <v>30.65</v>
      </c>
    </row>
    <row r="84" spans="1:5" x14ac:dyDescent="0.25">
      <c r="A84" s="12">
        <v>563091</v>
      </c>
      <c r="B84" s="13" t="s">
        <v>18</v>
      </c>
      <c r="C84" s="24">
        <v>22.26</v>
      </c>
      <c r="D84" s="24">
        <v>20.260000000000002</v>
      </c>
      <c r="E84" s="24">
        <v>16.760000000000002</v>
      </c>
    </row>
    <row r="85" spans="1:5" x14ac:dyDescent="0.25">
      <c r="A85" s="12">
        <v>563113</v>
      </c>
      <c r="B85" s="13" t="s">
        <v>18</v>
      </c>
      <c r="C85" s="24">
        <v>22.26</v>
      </c>
      <c r="D85" s="24">
        <v>20.260000000000002</v>
      </c>
      <c r="E85" s="24">
        <v>16.760000000000002</v>
      </c>
    </row>
    <row r="86" spans="1:5" x14ac:dyDescent="0.25">
      <c r="A86" s="12">
        <v>563150</v>
      </c>
      <c r="B86" s="13" t="s">
        <v>18</v>
      </c>
      <c r="C86" s="25">
        <v>10.83</v>
      </c>
      <c r="D86" s="24">
        <v>8.83</v>
      </c>
      <c r="E86" s="24">
        <v>5.33</v>
      </c>
    </row>
    <row r="87" spans="1:5" x14ac:dyDescent="0.25">
      <c r="A87" s="12">
        <v>563172</v>
      </c>
      <c r="B87" s="13" t="s">
        <v>18</v>
      </c>
      <c r="C87" s="24">
        <v>30.65</v>
      </c>
      <c r="D87" s="24">
        <v>30.65</v>
      </c>
      <c r="E87" s="24">
        <v>30.65</v>
      </c>
    </row>
    <row r="88" spans="1:5" x14ac:dyDescent="0.25">
      <c r="A88" s="12">
        <v>563194</v>
      </c>
      <c r="B88" s="13" t="s">
        <v>18</v>
      </c>
      <c r="C88" s="24">
        <v>22.26</v>
      </c>
      <c r="D88" s="24">
        <v>20.260000000000002</v>
      </c>
      <c r="E88" s="24">
        <v>16.760000000000002</v>
      </c>
    </row>
    <row r="89" spans="1:5" x14ac:dyDescent="0.25">
      <c r="A89" s="12">
        <v>563216</v>
      </c>
      <c r="B89" s="13" t="s">
        <v>18</v>
      </c>
      <c r="C89" s="24">
        <v>22.26</v>
      </c>
      <c r="D89" s="24">
        <v>20.260000000000002</v>
      </c>
      <c r="E89" s="24">
        <v>16.760000000000002</v>
      </c>
    </row>
    <row r="90" spans="1:5" x14ac:dyDescent="0.25">
      <c r="A90" s="12">
        <v>563253</v>
      </c>
      <c r="B90" s="13" t="s">
        <v>18</v>
      </c>
      <c r="C90" s="25">
        <v>10.83</v>
      </c>
      <c r="D90" s="24">
        <v>8.83</v>
      </c>
      <c r="E90" s="24">
        <v>5.33</v>
      </c>
    </row>
    <row r="91" spans="1:5" x14ac:dyDescent="0.25">
      <c r="A91" s="12">
        <v>563275</v>
      </c>
      <c r="B91" s="13" t="s">
        <v>18</v>
      </c>
      <c r="C91" s="24">
        <v>30.65</v>
      </c>
      <c r="D91" s="24">
        <v>30.65</v>
      </c>
      <c r="E91" s="24">
        <v>30.65</v>
      </c>
    </row>
    <row r="92" spans="1:5" x14ac:dyDescent="0.25">
      <c r="A92" s="12">
        <v>563290</v>
      </c>
      <c r="B92" s="13" t="s">
        <v>18</v>
      </c>
      <c r="C92" s="24">
        <v>22.26</v>
      </c>
      <c r="D92" s="24">
        <v>20.260000000000002</v>
      </c>
      <c r="E92" s="24">
        <v>16.760000000000002</v>
      </c>
    </row>
    <row r="93" spans="1:5" x14ac:dyDescent="0.25">
      <c r="A93" s="12">
        <v>563312</v>
      </c>
      <c r="B93" s="13" t="s">
        <v>18</v>
      </c>
      <c r="C93" s="24">
        <v>23.63</v>
      </c>
      <c r="D93" s="24">
        <v>21.63</v>
      </c>
      <c r="E93" s="24">
        <v>18.13</v>
      </c>
    </row>
    <row r="94" spans="1:5" x14ac:dyDescent="0.25">
      <c r="A94" s="12">
        <v>563356</v>
      </c>
      <c r="B94" s="13" t="s">
        <v>18</v>
      </c>
      <c r="C94" s="25">
        <v>12.2</v>
      </c>
      <c r="D94" s="24">
        <v>10.199999999999999</v>
      </c>
      <c r="E94" s="24">
        <v>6.7</v>
      </c>
    </row>
    <row r="95" spans="1:5" x14ac:dyDescent="0.25">
      <c r="A95" s="12">
        <v>563371</v>
      </c>
      <c r="B95" s="13" t="s">
        <v>18</v>
      </c>
      <c r="C95" s="24">
        <v>30.65</v>
      </c>
      <c r="D95" s="24">
        <v>30.65</v>
      </c>
      <c r="E95" s="24">
        <v>30.65</v>
      </c>
    </row>
    <row r="96" spans="1:5" x14ac:dyDescent="0.25">
      <c r="A96" s="12">
        <v>563393</v>
      </c>
      <c r="B96" s="13" t="s">
        <v>18</v>
      </c>
      <c r="C96" s="24">
        <v>23.63</v>
      </c>
      <c r="D96" s="24">
        <v>21.63</v>
      </c>
      <c r="E96" s="24">
        <v>18.13</v>
      </c>
    </row>
    <row r="97" spans="1:5" x14ac:dyDescent="0.25">
      <c r="A97" s="12">
        <v>563415</v>
      </c>
      <c r="B97" s="13" t="s">
        <v>18</v>
      </c>
      <c r="C97" s="24">
        <v>13.23</v>
      </c>
      <c r="D97" s="24">
        <v>12.23</v>
      </c>
      <c r="E97" s="24">
        <v>11.23</v>
      </c>
    </row>
    <row r="98" spans="1:5" x14ac:dyDescent="0.25">
      <c r="A98" s="12">
        <v>563452</v>
      </c>
      <c r="B98" s="13" t="s">
        <v>18</v>
      </c>
      <c r="C98" s="25">
        <v>7.3</v>
      </c>
      <c r="D98" s="24">
        <v>6.3</v>
      </c>
      <c r="E98" s="24">
        <v>5.3</v>
      </c>
    </row>
    <row r="99" spans="1:5" x14ac:dyDescent="0.25">
      <c r="A99" s="12">
        <v>563474</v>
      </c>
      <c r="B99" s="13" t="s">
        <v>18</v>
      </c>
      <c r="C99" s="24">
        <v>13.23</v>
      </c>
      <c r="D99" s="24">
        <v>13.23</v>
      </c>
      <c r="E99" s="24">
        <v>13.23</v>
      </c>
    </row>
    <row r="100" spans="1:5" x14ac:dyDescent="0.25">
      <c r="A100" s="12">
        <v>563496</v>
      </c>
      <c r="B100" s="13" t="s">
        <v>18</v>
      </c>
      <c r="C100" s="24">
        <v>13.23</v>
      </c>
      <c r="D100" s="24">
        <v>12.23</v>
      </c>
      <c r="E100" s="24">
        <v>11.23</v>
      </c>
    </row>
    <row r="101" spans="1:5" x14ac:dyDescent="0.25">
      <c r="A101" s="12">
        <v>563533</v>
      </c>
      <c r="B101" s="13" t="s">
        <v>18</v>
      </c>
      <c r="C101" s="25">
        <v>7.3</v>
      </c>
      <c r="D101" s="24">
        <v>6.3</v>
      </c>
      <c r="E101" s="24">
        <v>5.3</v>
      </c>
    </row>
    <row r="102" spans="1:5" x14ac:dyDescent="0.25">
      <c r="A102" s="12">
        <v>563555</v>
      </c>
      <c r="B102" s="13" t="s">
        <v>18</v>
      </c>
      <c r="C102" s="24">
        <v>13.23</v>
      </c>
      <c r="D102" s="24">
        <v>13.23</v>
      </c>
      <c r="E102" s="24">
        <v>13.23</v>
      </c>
    </row>
    <row r="103" spans="1:5" x14ac:dyDescent="0.25">
      <c r="A103" s="14">
        <v>563570</v>
      </c>
      <c r="B103" s="16">
        <v>563581</v>
      </c>
      <c r="C103" s="24">
        <v>17.34</v>
      </c>
      <c r="D103" s="24">
        <v>15.34</v>
      </c>
      <c r="E103" s="24">
        <v>11.84</v>
      </c>
    </row>
    <row r="104" spans="1:5" x14ac:dyDescent="0.25">
      <c r="A104" s="12">
        <v>563614</v>
      </c>
      <c r="B104" s="13" t="s">
        <v>18</v>
      </c>
      <c r="C104" s="24">
        <v>25</v>
      </c>
      <c r="D104" s="24">
        <v>23</v>
      </c>
      <c r="E104" s="24">
        <v>19.5</v>
      </c>
    </row>
    <row r="105" spans="1:5" x14ac:dyDescent="0.25">
      <c r="A105" s="12">
        <v>563651</v>
      </c>
      <c r="B105" s="13" t="s">
        <v>18</v>
      </c>
      <c r="C105" s="25">
        <v>10.83</v>
      </c>
      <c r="D105" s="24">
        <v>8.83</v>
      </c>
      <c r="E105" s="24">
        <v>5.33</v>
      </c>
    </row>
    <row r="106" spans="1:5" x14ac:dyDescent="0.25">
      <c r="A106" s="12">
        <v>563673</v>
      </c>
      <c r="B106" s="13" t="s">
        <v>18</v>
      </c>
      <c r="C106" s="24">
        <v>30.65</v>
      </c>
      <c r="D106" s="24">
        <v>30.65</v>
      </c>
      <c r="E106" s="24">
        <v>30.65</v>
      </c>
    </row>
    <row r="107" spans="1:5" x14ac:dyDescent="0.25">
      <c r="A107" s="12">
        <v>563695</v>
      </c>
      <c r="B107" s="13" t="s">
        <v>18</v>
      </c>
      <c r="C107" s="24">
        <v>22.26</v>
      </c>
      <c r="D107" s="24">
        <v>20.260000000000002</v>
      </c>
      <c r="E107" s="24">
        <v>16.760000000000002</v>
      </c>
    </row>
    <row r="108" spans="1:5" x14ac:dyDescent="0.25">
      <c r="A108" s="12">
        <v>563710</v>
      </c>
      <c r="B108" s="13" t="s">
        <v>18</v>
      </c>
      <c r="C108" s="24">
        <v>25</v>
      </c>
      <c r="D108" s="24">
        <v>23</v>
      </c>
      <c r="E108" s="24">
        <v>19.5</v>
      </c>
    </row>
    <row r="109" spans="1:5" x14ac:dyDescent="0.25">
      <c r="A109" s="12">
        <v>563754</v>
      </c>
      <c r="B109" s="13" t="s">
        <v>18</v>
      </c>
      <c r="C109" s="25">
        <v>10.83</v>
      </c>
      <c r="D109" s="24">
        <v>8.83</v>
      </c>
      <c r="E109" s="24">
        <v>5.33</v>
      </c>
    </row>
    <row r="110" spans="1:5" x14ac:dyDescent="0.25">
      <c r="A110" s="12">
        <v>563776</v>
      </c>
      <c r="B110" s="13" t="s">
        <v>18</v>
      </c>
      <c r="C110" s="24">
        <v>30.65</v>
      </c>
      <c r="D110" s="24">
        <v>30.65</v>
      </c>
      <c r="E110" s="24">
        <v>30.65</v>
      </c>
    </row>
    <row r="111" spans="1:5" x14ac:dyDescent="0.25">
      <c r="A111" s="12">
        <v>563791</v>
      </c>
      <c r="B111" s="13" t="s">
        <v>18</v>
      </c>
      <c r="C111" s="24">
        <v>22.26</v>
      </c>
      <c r="D111" s="24">
        <v>20.260000000000002</v>
      </c>
      <c r="E111" s="24">
        <v>16.760000000000002</v>
      </c>
    </row>
    <row r="112" spans="1:5" x14ac:dyDescent="0.25">
      <c r="A112" s="12">
        <v>563813</v>
      </c>
      <c r="B112" s="13" t="s">
        <v>18</v>
      </c>
      <c r="C112" s="24">
        <v>25</v>
      </c>
      <c r="D112" s="24">
        <v>23</v>
      </c>
      <c r="E112" s="24">
        <v>19.5</v>
      </c>
    </row>
    <row r="113" spans="1:5" x14ac:dyDescent="0.25">
      <c r="A113" s="12">
        <v>563850</v>
      </c>
      <c r="B113" s="13" t="s">
        <v>18</v>
      </c>
      <c r="C113" s="25">
        <v>10.83</v>
      </c>
      <c r="D113" s="24">
        <v>8.83</v>
      </c>
      <c r="E113" s="24">
        <v>5.33</v>
      </c>
    </row>
    <row r="114" spans="1:5" x14ac:dyDescent="0.25">
      <c r="A114" s="12">
        <v>563872</v>
      </c>
      <c r="B114" s="13" t="s">
        <v>18</v>
      </c>
      <c r="C114" s="24">
        <v>30.65</v>
      </c>
      <c r="D114" s="24">
        <v>30.65</v>
      </c>
      <c r="E114" s="24">
        <v>30.65</v>
      </c>
    </row>
    <row r="115" spans="1:5" x14ac:dyDescent="0.25">
      <c r="A115" s="12">
        <v>563894</v>
      </c>
      <c r="B115" s="13" t="s">
        <v>18</v>
      </c>
      <c r="C115" s="24">
        <v>22.26</v>
      </c>
      <c r="D115" s="24">
        <v>20.260000000000002</v>
      </c>
      <c r="E115" s="24">
        <v>16.760000000000002</v>
      </c>
    </row>
    <row r="116" spans="1:5" x14ac:dyDescent="0.25">
      <c r="A116" s="12">
        <v>563916</v>
      </c>
      <c r="B116" s="13" t="s">
        <v>18</v>
      </c>
      <c r="C116" s="24">
        <v>25</v>
      </c>
      <c r="D116" s="24">
        <v>23</v>
      </c>
      <c r="E116" s="24">
        <v>19.5</v>
      </c>
    </row>
    <row r="117" spans="1:5" x14ac:dyDescent="0.25">
      <c r="A117" s="12">
        <v>563953</v>
      </c>
      <c r="B117" s="13" t="s">
        <v>18</v>
      </c>
      <c r="C117" s="25">
        <v>12.2</v>
      </c>
      <c r="D117" s="24">
        <v>10.199999999999999</v>
      </c>
      <c r="E117" s="24">
        <v>6.7</v>
      </c>
    </row>
    <row r="118" spans="1:5" x14ac:dyDescent="0.25">
      <c r="A118" s="12">
        <v>563975</v>
      </c>
      <c r="B118" s="13" t="s">
        <v>18</v>
      </c>
      <c r="C118" s="24">
        <v>30.65</v>
      </c>
      <c r="D118" s="24">
        <v>30.65</v>
      </c>
      <c r="E118" s="24">
        <v>30.65</v>
      </c>
    </row>
    <row r="119" spans="1:5" x14ac:dyDescent="0.25">
      <c r="A119" s="12">
        <v>563990</v>
      </c>
      <c r="B119" s="13" t="s">
        <v>18</v>
      </c>
      <c r="C119" s="24">
        <v>23.63</v>
      </c>
      <c r="D119" s="24">
        <v>21.63</v>
      </c>
      <c r="E119" s="24">
        <v>18.13</v>
      </c>
    </row>
    <row r="120" spans="1:5" x14ac:dyDescent="0.25">
      <c r="A120" s="12">
        <v>564012</v>
      </c>
      <c r="B120" s="13" t="s">
        <v>18</v>
      </c>
      <c r="C120" s="24">
        <v>13.23</v>
      </c>
      <c r="D120" s="24">
        <v>12.23</v>
      </c>
      <c r="E120" s="24">
        <v>11.23</v>
      </c>
    </row>
    <row r="121" spans="1:5" x14ac:dyDescent="0.25">
      <c r="A121" s="12">
        <v>564056</v>
      </c>
      <c r="B121" s="13" t="s">
        <v>18</v>
      </c>
      <c r="C121" s="25">
        <v>7.3</v>
      </c>
      <c r="D121" s="24">
        <v>6.3</v>
      </c>
      <c r="E121" s="24">
        <v>5.3</v>
      </c>
    </row>
    <row r="122" spans="1:5" x14ac:dyDescent="0.25">
      <c r="A122" s="12">
        <v>564071</v>
      </c>
      <c r="B122" s="13" t="s">
        <v>18</v>
      </c>
      <c r="C122" s="24">
        <v>13.23</v>
      </c>
      <c r="D122" s="24">
        <v>13.23</v>
      </c>
      <c r="E122" s="24">
        <v>13.23</v>
      </c>
    </row>
    <row r="123" spans="1:5" x14ac:dyDescent="0.25">
      <c r="A123" s="12">
        <v>564093</v>
      </c>
      <c r="B123" s="13" t="s">
        <v>18</v>
      </c>
      <c r="C123" s="24">
        <v>13.23</v>
      </c>
      <c r="D123" s="24">
        <v>12.23</v>
      </c>
      <c r="E123" s="24">
        <v>11.23</v>
      </c>
    </row>
    <row r="124" spans="1:5" x14ac:dyDescent="0.25">
      <c r="A124" s="12">
        <v>564130</v>
      </c>
      <c r="B124" s="13" t="s">
        <v>18</v>
      </c>
      <c r="C124" s="25">
        <v>7.3</v>
      </c>
      <c r="D124" s="24">
        <v>6.3</v>
      </c>
      <c r="E124" s="24">
        <v>5.3</v>
      </c>
    </row>
    <row r="125" spans="1:5" x14ac:dyDescent="0.25">
      <c r="A125" s="12">
        <v>564152</v>
      </c>
      <c r="B125" s="13" t="s">
        <v>18</v>
      </c>
      <c r="C125" s="24">
        <v>13.23</v>
      </c>
      <c r="D125" s="24">
        <v>13.23</v>
      </c>
      <c r="E125" s="24">
        <v>13.23</v>
      </c>
    </row>
    <row r="126" spans="1:5" x14ac:dyDescent="0.25">
      <c r="A126" s="12">
        <v>564174</v>
      </c>
      <c r="B126" s="12">
        <v>564185</v>
      </c>
      <c r="C126" s="24">
        <v>25</v>
      </c>
      <c r="D126" s="24">
        <v>23</v>
      </c>
      <c r="E126" s="24">
        <v>19.5</v>
      </c>
    </row>
    <row r="127" spans="1:5" x14ac:dyDescent="0.25">
      <c r="A127" s="12">
        <v>564211</v>
      </c>
      <c r="B127" s="13" t="s">
        <v>18</v>
      </c>
      <c r="C127" s="24">
        <v>22.26</v>
      </c>
      <c r="D127" s="24">
        <v>22.26</v>
      </c>
      <c r="E127" s="24">
        <v>22.26</v>
      </c>
    </row>
    <row r="128" spans="1:5" x14ac:dyDescent="0.25">
      <c r="A128" s="12">
        <v>564233</v>
      </c>
      <c r="B128" s="13" t="s">
        <v>18</v>
      </c>
      <c r="C128" s="24">
        <v>6.94</v>
      </c>
      <c r="D128" s="24">
        <v>6.94</v>
      </c>
      <c r="E128" s="24">
        <v>6.94</v>
      </c>
    </row>
    <row r="129" spans="1:5" x14ac:dyDescent="0.25">
      <c r="A129" s="14">
        <v>564255</v>
      </c>
      <c r="B129" s="7"/>
      <c r="C129" s="24">
        <v>12.76</v>
      </c>
      <c r="D129" s="24">
        <v>11.76</v>
      </c>
      <c r="E129" s="24">
        <v>10.76</v>
      </c>
    </row>
    <row r="130" spans="1:5" x14ac:dyDescent="0.25">
      <c r="A130" s="12">
        <v>564270</v>
      </c>
      <c r="B130" s="13" t="s">
        <v>18</v>
      </c>
      <c r="C130" s="24">
        <v>22.26</v>
      </c>
      <c r="D130" s="24">
        <v>20.260000000000002</v>
      </c>
      <c r="E130" s="24">
        <v>16.760000000000002</v>
      </c>
    </row>
    <row r="131" spans="1:5" x14ac:dyDescent="0.25">
      <c r="A131" s="12">
        <v>564292</v>
      </c>
      <c r="B131" s="13" t="s">
        <v>18</v>
      </c>
      <c r="C131" s="24">
        <v>22.26</v>
      </c>
      <c r="D131" s="24">
        <v>20.260000000000002</v>
      </c>
      <c r="E131" s="24">
        <v>16.760000000000002</v>
      </c>
    </row>
    <row r="132" spans="1:5" x14ac:dyDescent="0.25">
      <c r="A132" s="12">
        <v>564314</v>
      </c>
      <c r="B132" s="13" t="s">
        <v>18</v>
      </c>
      <c r="C132" s="24">
        <v>22.26</v>
      </c>
      <c r="D132" s="24">
        <v>20.260000000000002</v>
      </c>
      <c r="E132" s="24">
        <v>16.760000000000002</v>
      </c>
    </row>
    <row r="133" spans="1:5" x14ac:dyDescent="0.25">
      <c r="A133" s="12">
        <v>564336</v>
      </c>
      <c r="B133" s="13" t="s">
        <v>18</v>
      </c>
      <c r="C133" s="24">
        <v>23.63</v>
      </c>
      <c r="D133" s="24">
        <v>21.63</v>
      </c>
      <c r="E133" s="24">
        <v>18.13</v>
      </c>
    </row>
    <row r="134" spans="1:5" x14ac:dyDescent="0.25">
      <c r="A134" s="12">
        <v>564351</v>
      </c>
      <c r="B134" s="13" t="s">
        <v>18</v>
      </c>
      <c r="C134" s="24">
        <v>13.23</v>
      </c>
      <c r="D134" s="24">
        <v>12.23</v>
      </c>
      <c r="E134" s="24">
        <v>11.23</v>
      </c>
    </row>
    <row r="135" spans="1:5" x14ac:dyDescent="0.25">
      <c r="A135" s="12">
        <v>564373</v>
      </c>
      <c r="B135" s="13" t="s">
        <v>18</v>
      </c>
      <c r="C135" s="24">
        <v>13.23</v>
      </c>
      <c r="D135" s="24">
        <v>12.23</v>
      </c>
      <c r="E135" s="24">
        <v>11.23</v>
      </c>
    </row>
    <row r="136" spans="1:5" x14ac:dyDescent="0.25">
      <c r="A136" s="12">
        <v>564395</v>
      </c>
      <c r="B136" s="13" t="s">
        <v>18</v>
      </c>
      <c r="C136" s="24">
        <v>13.23</v>
      </c>
      <c r="D136" s="24">
        <v>12.23</v>
      </c>
      <c r="E136" s="24">
        <v>11.23</v>
      </c>
    </row>
    <row r="137" spans="1:5" x14ac:dyDescent="0.25">
      <c r="A137" s="12">
        <v>564410</v>
      </c>
      <c r="B137" s="13" t="s">
        <v>18</v>
      </c>
      <c r="C137" s="25">
        <v>6.56</v>
      </c>
      <c r="D137" s="24">
        <v>5.56</v>
      </c>
      <c r="E137" s="24">
        <v>4.5599999999999996</v>
      </c>
    </row>
    <row r="138" spans="1:5" x14ac:dyDescent="0.25">
      <c r="A138" s="12">
        <v>564432</v>
      </c>
      <c r="B138" s="13" t="s">
        <v>18</v>
      </c>
      <c r="C138" s="24">
        <v>13.23</v>
      </c>
      <c r="D138" s="24">
        <v>12.23</v>
      </c>
      <c r="E138" s="24">
        <v>11.23</v>
      </c>
    </row>
    <row r="139" spans="1:5" x14ac:dyDescent="0.25">
      <c r="A139" s="12">
        <v>564454</v>
      </c>
      <c r="B139" s="13" t="s">
        <v>18</v>
      </c>
      <c r="C139" s="24">
        <v>13.23</v>
      </c>
      <c r="D139" s="24">
        <v>13.23</v>
      </c>
      <c r="E139" s="24">
        <v>13.23</v>
      </c>
    </row>
    <row r="140" spans="1:5" x14ac:dyDescent="0.25">
      <c r="A140" s="12">
        <v>564476</v>
      </c>
      <c r="B140" s="13" t="s">
        <v>18</v>
      </c>
      <c r="C140" s="24">
        <v>45</v>
      </c>
      <c r="D140" s="24">
        <v>43.5</v>
      </c>
      <c r="E140" s="24">
        <v>41</v>
      </c>
    </row>
    <row r="141" spans="1:5" x14ac:dyDescent="0.25">
      <c r="A141" s="12">
        <v>564491</v>
      </c>
      <c r="B141" s="13" t="s">
        <v>18</v>
      </c>
      <c r="C141" s="24">
        <v>13.23</v>
      </c>
      <c r="D141" s="24">
        <v>13.23</v>
      </c>
      <c r="E141" s="24">
        <v>13.23</v>
      </c>
    </row>
    <row r="142" spans="1:5" x14ac:dyDescent="0.25">
      <c r="A142" s="12">
        <v>564513</v>
      </c>
      <c r="B142" s="13" t="s">
        <v>18</v>
      </c>
      <c r="C142" s="24">
        <v>5.64</v>
      </c>
      <c r="D142" s="24">
        <v>4.6399999999999997</v>
      </c>
      <c r="E142" s="24">
        <v>3.64</v>
      </c>
    </row>
    <row r="143" spans="1:5" x14ac:dyDescent="0.25">
      <c r="A143" s="14">
        <v>564535</v>
      </c>
      <c r="B143" s="7"/>
      <c r="C143" s="24">
        <v>6.13</v>
      </c>
      <c r="D143" s="24">
        <v>5.13</v>
      </c>
      <c r="E143" s="24">
        <v>4.13</v>
      </c>
    </row>
    <row r="144" spans="1:5" x14ac:dyDescent="0.25">
      <c r="A144" s="14">
        <v>564550</v>
      </c>
      <c r="B144" s="7"/>
      <c r="C144" s="24">
        <v>13.23</v>
      </c>
      <c r="D144" s="24">
        <v>12.23</v>
      </c>
      <c r="E144" s="24">
        <v>11.23</v>
      </c>
    </row>
    <row r="145" spans="1:5" x14ac:dyDescent="0.25">
      <c r="A145" s="12">
        <v>564572</v>
      </c>
      <c r="B145" s="13" t="s">
        <v>18</v>
      </c>
      <c r="C145" s="24">
        <v>13.23</v>
      </c>
      <c r="D145" s="24">
        <v>12.23</v>
      </c>
      <c r="E145" s="24">
        <v>11.23</v>
      </c>
    </row>
    <row r="146" spans="1:5" x14ac:dyDescent="0.25">
      <c r="A146" s="12">
        <v>564594</v>
      </c>
      <c r="B146" s="13" t="s">
        <v>18</v>
      </c>
      <c r="C146" s="25">
        <v>7.3</v>
      </c>
      <c r="D146" s="24">
        <v>6.3</v>
      </c>
      <c r="E146" s="24">
        <v>5.3</v>
      </c>
    </row>
    <row r="147" spans="1:5" x14ac:dyDescent="0.25">
      <c r="A147" s="12">
        <v>564616</v>
      </c>
      <c r="B147" s="13" t="s">
        <v>18</v>
      </c>
      <c r="C147" s="24">
        <v>13.23</v>
      </c>
      <c r="D147" s="24">
        <v>13.23</v>
      </c>
      <c r="E147" s="24">
        <v>13.23</v>
      </c>
    </row>
    <row r="148" spans="1:5" x14ac:dyDescent="0.25">
      <c r="A148" s="12">
        <v>564631</v>
      </c>
      <c r="B148" s="13" t="s">
        <v>18</v>
      </c>
      <c r="C148" s="24">
        <v>13.23</v>
      </c>
      <c r="D148" s="24">
        <v>12.23</v>
      </c>
      <c r="E148" s="24">
        <v>11.23</v>
      </c>
    </row>
    <row r="149" spans="1:5" x14ac:dyDescent="0.25">
      <c r="A149" s="12">
        <v>564653</v>
      </c>
      <c r="B149" s="13" t="s">
        <v>18</v>
      </c>
      <c r="C149" s="24">
        <v>13.23</v>
      </c>
      <c r="D149" s="24">
        <v>12.23</v>
      </c>
      <c r="E149" s="24">
        <v>11.23</v>
      </c>
    </row>
    <row r="150" spans="1:5" x14ac:dyDescent="0.25">
      <c r="A150" s="12">
        <v>564675</v>
      </c>
      <c r="B150" s="13" t="s">
        <v>18</v>
      </c>
      <c r="C150" s="25">
        <v>7.3</v>
      </c>
      <c r="D150" s="24">
        <v>6.3</v>
      </c>
      <c r="E150" s="24">
        <v>5.3</v>
      </c>
    </row>
    <row r="151" spans="1:5" x14ac:dyDescent="0.25">
      <c r="A151" s="16">
        <v>564701</v>
      </c>
      <c r="B151" s="16"/>
      <c r="C151" s="24">
        <v>22.26</v>
      </c>
      <c r="D151" s="24">
        <v>20.260000000000002</v>
      </c>
      <c r="E151" s="24">
        <v>16.760000000000002</v>
      </c>
    </row>
    <row r="152" spans="1:5" x14ac:dyDescent="0.25">
      <c r="A152" s="12">
        <v>564756</v>
      </c>
      <c r="B152" s="13" t="s">
        <v>18</v>
      </c>
      <c r="C152" s="24">
        <v>33.130000000000003</v>
      </c>
      <c r="D152" s="24">
        <v>30.63</v>
      </c>
      <c r="E152" s="24">
        <v>26.88</v>
      </c>
    </row>
    <row r="153" spans="1:5" x14ac:dyDescent="0.25">
      <c r="A153" s="12">
        <v>564771</v>
      </c>
      <c r="B153" s="13" t="s">
        <v>18</v>
      </c>
      <c r="C153" s="24">
        <v>30.65</v>
      </c>
      <c r="D153" s="24">
        <v>30.65</v>
      </c>
      <c r="E153" s="24">
        <v>30.65</v>
      </c>
    </row>
    <row r="154" spans="1:5" x14ac:dyDescent="0.25">
      <c r="A154" s="12">
        <v>564793</v>
      </c>
      <c r="B154" s="13" t="s">
        <v>18</v>
      </c>
      <c r="C154" s="24">
        <v>33.130000000000003</v>
      </c>
      <c r="D154" s="24">
        <v>30.63</v>
      </c>
      <c r="E154" s="24">
        <v>26.88</v>
      </c>
    </row>
    <row r="155" spans="1:5" x14ac:dyDescent="0.25">
      <c r="A155" s="12">
        <v>564815</v>
      </c>
      <c r="B155" s="13" t="s">
        <v>18</v>
      </c>
      <c r="C155" s="24">
        <v>30.65</v>
      </c>
      <c r="D155" s="24">
        <v>30.65</v>
      </c>
      <c r="E155" s="24">
        <v>30.65</v>
      </c>
    </row>
    <row r="156" spans="1:5" x14ac:dyDescent="0.25">
      <c r="A156" s="12">
        <v>564830</v>
      </c>
      <c r="B156" s="13" t="s">
        <v>18</v>
      </c>
      <c r="C156" s="24">
        <v>33.130000000000003</v>
      </c>
      <c r="D156" s="24">
        <v>30.63</v>
      </c>
      <c r="E156" s="24">
        <v>26.88</v>
      </c>
    </row>
    <row r="157" spans="1:5" x14ac:dyDescent="0.25">
      <c r="A157" s="12">
        <v>564852</v>
      </c>
      <c r="B157" s="13" t="s">
        <v>18</v>
      </c>
      <c r="C157" s="24">
        <v>30.65</v>
      </c>
      <c r="D157" s="24">
        <v>30.65</v>
      </c>
      <c r="E157" s="24">
        <v>30.65</v>
      </c>
    </row>
    <row r="158" spans="1:5" x14ac:dyDescent="0.25">
      <c r="A158" s="12">
        <v>564874</v>
      </c>
      <c r="B158" s="13" t="s">
        <v>18</v>
      </c>
      <c r="C158" s="24">
        <v>33.130000000000003</v>
      </c>
      <c r="D158" s="24">
        <v>30.63</v>
      </c>
      <c r="E158" s="24">
        <v>26.88</v>
      </c>
    </row>
    <row r="159" spans="1:5" x14ac:dyDescent="0.25">
      <c r="A159" s="12">
        <v>564896</v>
      </c>
      <c r="B159" s="13" t="s">
        <v>18</v>
      </c>
      <c r="C159" s="24">
        <v>30.65</v>
      </c>
      <c r="D159" s="24">
        <v>30.65</v>
      </c>
      <c r="E159" s="24">
        <v>30.65</v>
      </c>
    </row>
    <row r="160" spans="1:5" x14ac:dyDescent="0.25">
      <c r="A160" s="12">
        <v>564911</v>
      </c>
      <c r="B160" s="13" t="s">
        <v>18</v>
      </c>
      <c r="C160" s="24">
        <v>33.130000000000003</v>
      </c>
      <c r="D160" s="24">
        <v>30.63</v>
      </c>
      <c r="E160" s="24">
        <v>26.88</v>
      </c>
    </row>
    <row r="161" spans="1:5" x14ac:dyDescent="0.25">
      <c r="A161" s="12">
        <v>564933</v>
      </c>
      <c r="B161" s="13" t="s">
        <v>18</v>
      </c>
      <c r="C161" s="24">
        <v>30.65</v>
      </c>
      <c r="D161" s="24">
        <v>30.65</v>
      </c>
      <c r="E161" s="24">
        <v>30.65</v>
      </c>
    </row>
    <row r="162" spans="1:5" x14ac:dyDescent="0.25">
      <c r="A162" s="12">
        <v>564955</v>
      </c>
      <c r="B162" s="13" t="s">
        <v>18</v>
      </c>
      <c r="C162" s="24">
        <v>33.130000000000003</v>
      </c>
      <c r="D162" s="24">
        <v>30.63</v>
      </c>
      <c r="E162" s="24">
        <v>26.88</v>
      </c>
    </row>
    <row r="163" spans="1:5" x14ac:dyDescent="0.25">
      <c r="A163" s="12">
        <v>564970</v>
      </c>
      <c r="B163" s="13" t="s">
        <v>18</v>
      </c>
      <c r="C163" s="24">
        <v>30.65</v>
      </c>
      <c r="D163" s="24">
        <v>30.65</v>
      </c>
      <c r="E163" s="24">
        <v>30.65</v>
      </c>
    </row>
    <row r="164" spans="1:5" x14ac:dyDescent="0.25">
      <c r="A164" s="12">
        <v>639111</v>
      </c>
      <c r="B164" s="13" t="s">
        <v>18</v>
      </c>
      <c r="C164" s="24">
        <v>1.31</v>
      </c>
      <c r="D164" s="24">
        <v>1.31</v>
      </c>
      <c r="E164" s="24">
        <v>1.31</v>
      </c>
    </row>
    <row r="165" spans="1:5" x14ac:dyDescent="0.25">
      <c r="A165" s="12">
        <v>639133</v>
      </c>
      <c r="B165" s="13" t="s">
        <v>18</v>
      </c>
      <c r="C165" s="24">
        <v>1.1299999999999999</v>
      </c>
      <c r="D165" s="24">
        <v>0.68</v>
      </c>
      <c r="E165" s="24">
        <v>0.17</v>
      </c>
    </row>
    <row r="166" spans="1:5" x14ac:dyDescent="0.25">
      <c r="A166" s="12">
        <v>639155</v>
      </c>
      <c r="B166" s="13" t="s">
        <v>18</v>
      </c>
      <c r="C166" s="24">
        <v>1.1299999999999999</v>
      </c>
      <c r="D166" s="24">
        <v>0.68</v>
      </c>
      <c r="E166" s="24">
        <v>0.17</v>
      </c>
    </row>
    <row r="167" spans="1:5" x14ac:dyDescent="0.25">
      <c r="A167" s="12">
        <v>639170</v>
      </c>
      <c r="B167" s="13" t="s">
        <v>18</v>
      </c>
      <c r="C167" s="24">
        <v>1.1299999999999999</v>
      </c>
      <c r="D167" s="24">
        <v>0</v>
      </c>
      <c r="E167" s="24">
        <v>0</v>
      </c>
    </row>
    <row r="168" spans="1:5" x14ac:dyDescent="0.25">
      <c r="A168" s="12">
        <v>639192</v>
      </c>
      <c r="B168" s="13" t="s">
        <v>18</v>
      </c>
      <c r="C168" s="24">
        <v>1.1299999999999999</v>
      </c>
      <c r="D168" s="24">
        <v>0.68</v>
      </c>
      <c r="E168" s="24">
        <v>0.17</v>
      </c>
    </row>
    <row r="169" spans="1:5" x14ac:dyDescent="0.25">
      <c r="A169" s="12">
        <v>639332</v>
      </c>
      <c r="B169" s="13" t="s">
        <v>18</v>
      </c>
      <c r="C169" s="24">
        <v>38.65</v>
      </c>
      <c r="D169" s="24">
        <v>37.15</v>
      </c>
      <c r="E169" s="24">
        <v>34.65</v>
      </c>
    </row>
    <row r="170" spans="1:5" x14ac:dyDescent="0.25">
      <c r="A170" s="12">
        <v>639354</v>
      </c>
      <c r="B170" s="13" t="s">
        <v>18</v>
      </c>
      <c r="C170" s="24">
        <v>38.65</v>
      </c>
      <c r="D170" s="24">
        <v>37.15</v>
      </c>
      <c r="E170" s="24">
        <v>34.65</v>
      </c>
    </row>
    <row r="171" spans="1:5" x14ac:dyDescent="0.25">
      <c r="A171" s="12">
        <v>639376</v>
      </c>
      <c r="B171" s="13" t="s">
        <v>18</v>
      </c>
      <c r="C171" s="24">
        <v>38.65</v>
      </c>
      <c r="D171" s="24">
        <v>37.15</v>
      </c>
      <c r="E171" s="24">
        <v>34.65</v>
      </c>
    </row>
    <row r="172" spans="1:5" x14ac:dyDescent="0.25">
      <c r="A172" s="12">
        <v>639391</v>
      </c>
      <c r="B172" s="13" t="s">
        <v>18</v>
      </c>
      <c r="C172" s="24">
        <v>40.020000000000003</v>
      </c>
      <c r="D172" s="24">
        <v>38.520000000000003</v>
      </c>
      <c r="E172" s="24">
        <v>36.020000000000003</v>
      </c>
    </row>
    <row r="173" spans="1:5" x14ac:dyDescent="0.25">
      <c r="A173" s="12">
        <v>639413</v>
      </c>
      <c r="B173" s="13" t="s">
        <v>18</v>
      </c>
      <c r="C173" s="24">
        <v>38.65</v>
      </c>
      <c r="D173" s="24">
        <v>37.15</v>
      </c>
      <c r="E173" s="24">
        <v>34.65</v>
      </c>
    </row>
    <row r="174" spans="1:5" x14ac:dyDescent="0.25">
      <c r="A174" s="16">
        <v>639446</v>
      </c>
      <c r="B174" s="16"/>
      <c r="C174" s="24">
        <v>38.65</v>
      </c>
      <c r="D174" s="24">
        <v>37.15</v>
      </c>
      <c r="E174" s="24">
        <v>34.65</v>
      </c>
    </row>
    <row r="175" spans="1:5" x14ac:dyDescent="0.25">
      <c r="A175" s="12">
        <v>639450</v>
      </c>
      <c r="B175" s="12">
        <v>639461</v>
      </c>
      <c r="C175" s="24">
        <v>38.65</v>
      </c>
      <c r="D175" s="24">
        <v>37.15</v>
      </c>
      <c r="E175" s="24">
        <v>34.65</v>
      </c>
    </row>
    <row r="176" spans="1:5" x14ac:dyDescent="0.25">
      <c r="A176" s="12">
        <v>639472</v>
      </c>
      <c r="B176" s="13" t="s">
        <v>18</v>
      </c>
      <c r="C176" s="26">
        <v>38.65</v>
      </c>
      <c r="D176" s="24">
        <v>37.15</v>
      </c>
      <c r="E176" s="24">
        <v>34.65</v>
      </c>
    </row>
    <row r="177" spans="1:5" x14ac:dyDescent="0.25">
      <c r="A177" s="12">
        <v>639494</v>
      </c>
      <c r="B177" s="13" t="s">
        <v>18</v>
      </c>
      <c r="C177" s="24">
        <v>71.58</v>
      </c>
      <c r="D177" s="24">
        <v>70.08</v>
      </c>
      <c r="E177" s="24">
        <v>67.58</v>
      </c>
    </row>
    <row r="178" spans="1:5" x14ac:dyDescent="0.25">
      <c r="A178" s="12">
        <v>639516</v>
      </c>
      <c r="B178" s="13" t="s">
        <v>18</v>
      </c>
      <c r="C178" s="24">
        <v>71.58</v>
      </c>
      <c r="D178" s="24">
        <v>70.08</v>
      </c>
      <c r="E178" s="24">
        <v>67.58</v>
      </c>
    </row>
    <row r="179" spans="1:5" x14ac:dyDescent="0.25">
      <c r="A179" s="12">
        <v>639531</v>
      </c>
      <c r="B179" s="13" t="s">
        <v>18</v>
      </c>
      <c r="C179" s="24">
        <v>71.58</v>
      </c>
      <c r="D179" s="24">
        <v>70.08</v>
      </c>
      <c r="E179" s="24">
        <v>67.58</v>
      </c>
    </row>
    <row r="180" spans="1:5" x14ac:dyDescent="0.25">
      <c r="A180" s="12">
        <v>639553</v>
      </c>
      <c r="B180" s="13" t="s">
        <v>18</v>
      </c>
      <c r="C180" s="24">
        <v>72.95</v>
      </c>
      <c r="D180" s="24">
        <v>71.45</v>
      </c>
      <c r="E180" s="24">
        <v>68.95</v>
      </c>
    </row>
    <row r="181" spans="1:5" x14ac:dyDescent="0.25">
      <c r="A181" s="12">
        <v>639575</v>
      </c>
      <c r="B181" s="13" t="s">
        <v>18</v>
      </c>
      <c r="C181" s="24">
        <v>71.58</v>
      </c>
      <c r="D181" s="24">
        <v>70.08</v>
      </c>
      <c r="E181" s="24">
        <v>67.58</v>
      </c>
    </row>
    <row r="182" spans="1:5" x14ac:dyDescent="0.25">
      <c r="A182" s="16">
        <v>639601</v>
      </c>
      <c r="B182" s="16"/>
      <c r="C182" s="24">
        <v>71.58</v>
      </c>
      <c r="D182" s="24">
        <v>70.08</v>
      </c>
      <c r="E182" s="24">
        <v>67.58</v>
      </c>
    </row>
    <row r="183" spans="1:5" x14ac:dyDescent="0.25">
      <c r="A183" s="12">
        <v>639612</v>
      </c>
      <c r="B183" s="12">
        <v>639623</v>
      </c>
      <c r="C183" s="24">
        <v>71.58</v>
      </c>
      <c r="D183" s="24">
        <v>70.08</v>
      </c>
      <c r="E183" s="24">
        <v>67.58</v>
      </c>
    </row>
    <row r="184" spans="1:5" x14ac:dyDescent="0.25">
      <c r="A184" s="12">
        <v>639634</v>
      </c>
      <c r="B184" s="13" t="s">
        <v>18</v>
      </c>
      <c r="C184" s="26">
        <v>71.58</v>
      </c>
      <c r="D184" s="24">
        <v>70.08</v>
      </c>
      <c r="E184" s="24">
        <v>67.58</v>
      </c>
    </row>
    <row r="185" spans="1:5" x14ac:dyDescent="0.25">
      <c r="A185" s="12">
        <v>639656</v>
      </c>
      <c r="B185" s="13" t="s">
        <v>18</v>
      </c>
      <c r="C185" s="24">
        <v>37.5</v>
      </c>
      <c r="D185" s="24">
        <v>35.5</v>
      </c>
      <c r="E185" s="24">
        <v>32</v>
      </c>
    </row>
    <row r="186" spans="1:5" x14ac:dyDescent="0.25">
      <c r="A186" s="12">
        <v>639671</v>
      </c>
      <c r="B186" s="13" t="s">
        <v>18</v>
      </c>
      <c r="C186" s="24">
        <v>37.5</v>
      </c>
      <c r="D186" s="24">
        <v>35.5</v>
      </c>
      <c r="E186" s="24">
        <v>32</v>
      </c>
    </row>
    <row r="187" spans="1:5" x14ac:dyDescent="0.25">
      <c r="A187" s="12">
        <v>639693</v>
      </c>
      <c r="B187" s="13" t="s">
        <v>18</v>
      </c>
      <c r="C187" s="24">
        <v>37.5</v>
      </c>
      <c r="D187" s="24">
        <v>35.5</v>
      </c>
      <c r="E187" s="24">
        <v>32</v>
      </c>
    </row>
    <row r="188" spans="1:5" x14ac:dyDescent="0.25">
      <c r="A188" s="12">
        <v>639715</v>
      </c>
      <c r="B188" s="13" t="s">
        <v>18</v>
      </c>
      <c r="C188" s="24">
        <v>37.5</v>
      </c>
      <c r="D188" s="24">
        <v>35.5</v>
      </c>
      <c r="E188" s="24">
        <v>32</v>
      </c>
    </row>
    <row r="189" spans="1:5" x14ac:dyDescent="0.25">
      <c r="A189" s="12">
        <v>639730</v>
      </c>
      <c r="B189" s="13" t="s">
        <v>18</v>
      </c>
      <c r="C189" s="24">
        <v>37.5</v>
      </c>
      <c r="D189" s="24">
        <v>35.5</v>
      </c>
      <c r="E189" s="24">
        <v>32</v>
      </c>
    </row>
    <row r="190" spans="1:5" x14ac:dyDescent="0.25">
      <c r="A190" s="12">
        <v>639752</v>
      </c>
      <c r="B190" s="13" t="s">
        <v>18</v>
      </c>
      <c r="C190" s="24">
        <v>37.5</v>
      </c>
      <c r="D190" s="24">
        <v>35.5</v>
      </c>
      <c r="E190" s="24">
        <v>32</v>
      </c>
    </row>
    <row r="191" spans="1:5" x14ac:dyDescent="0.25">
      <c r="A191" s="12">
        <v>639774</v>
      </c>
      <c r="B191" s="12">
        <v>639785</v>
      </c>
      <c r="C191" s="24">
        <v>37.5</v>
      </c>
      <c r="D191" s="24">
        <v>35.5</v>
      </c>
      <c r="E191" s="24">
        <v>32</v>
      </c>
    </row>
    <row r="192" spans="1:5" x14ac:dyDescent="0.25">
      <c r="A192" s="12">
        <v>639796</v>
      </c>
      <c r="B192" s="13" t="s">
        <v>18</v>
      </c>
      <c r="C192" s="24">
        <v>38.65</v>
      </c>
      <c r="D192" s="24">
        <v>37.15</v>
      </c>
      <c r="E192" s="24">
        <v>34.65</v>
      </c>
    </row>
    <row r="193" spans="1:5" x14ac:dyDescent="0.25">
      <c r="A193" s="12">
        <v>639811</v>
      </c>
      <c r="B193" s="13" t="s">
        <v>18</v>
      </c>
      <c r="C193" s="24">
        <v>71.58</v>
      </c>
      <c r="D193" s="24">
        <v>70.08</v>
      </c>
      <c r="E193" s="24">
        <v>67.58</v>
      </c>
    </row>
    <row r="194" spans="1:5" x14ac:dyDescent="0.25">
      <c r="A194" s="12">
        <v>639833</v>
      </c>
      <c r="B194" s="13" t="s">
        <v>18</v>
      </c>
      <c r="C194" s="24">
        <v>37.5</v>
      </c>
      <c r="D194" s="24">
        <v>35.5</v>
      </c>
      <c r="E194" s="24">
        <v>32</v>
      </c>
    </row>
    <row r="195" spans="1:5" x14ac:dyDescent="0.25">
      <c r="A195" s="12">
        <v>639855</v>
      </c>
      <c r="B195" s="12">
        <v>639866</v>
      </c>
      <c r="C195" s="24">
        <v>6</v>
      </c>
      <c r="D195" s="24">
        <v>6</v>
      </c>
      <c r="E195" s="24">
        <v>6</v>
      </c>
    </row>
    <row r="196" spans="1:5" x14ac:dyDescent="0.25">
      <c r="A196" s="12">
        <v>639870</v>
      </c>
      <c r="B196" s="12">
        <v>639881</v>
      </c>
      <c r="C196" s="24">
        <v>4.67</v>
      </c>
      <c r="D196" s="24">
        <v>4.67</v>
      </c>
      <c r="E196" s="24">
        <v>4.67</v>
      </c>
    </row>
    <row r="197" spans="1:5" x14ac:dyDescent="0.25">
      <c r="A197" s="12">
        <v>639892</v>
      </c>
      <c r="B197" s="13" t="s">
        <v>18</v>
      </c>
      <c r="C197" s="24">
        <v>3.57</v>
      </c>
      <c r="D197" s="24">
        <v>3.57</v>
      </c>
      <c r="E197" s="24">
        <v>3.57</v>
      </c>
    </row>
  </sheetData>
  <sortState ref="A4:E197">
    <sortCondition ref="A3"/>
  </sortState>
  <pageMargins left="0.7" right="0.7" top="0.75" bottom="0.75" header="0.3" footer="0.3"/>
  <pageSetup paperSize="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CD5DB-34D6-4576-A50A-5084796A938F}">
  <sheetPr codeName="Feuil4"/>
  <dimension ref="A1:AH6"/>
  <sheetViews>
    <sheetView tabSelected="1" workbookViewId="0">
      <selection activeCell="F11" sqref="F11"/>
    </sheetView>
  </sheetViews>
  <sheetFormatPr baseColWidth="10" defaultRowHeight="15" x14ac:dyDescent="0.25"/>
  <cols>
    <col min="1" max="1" width="26.7109375" customWidth="1"/>
    <col min="2" max="2" width="20.28515625" customWidth="1"/>
    <col min="3" max="3" width="8.140625" customWidth="1"/>
    <col min="4" max="4" width="10" customWidth="1"/>
    <col min="5" max="5" width="9.140625" customWidth="1"/>
    <col min="6" max="6" width="9.28515625" customWidth="1"/>
    <col min="7" max="7" width="10" customWidth="1"/>
    <col min="8" max="9" width="10.140625" customWidth="1"/>
    <col min="10" max="10" width="10.5703125" customWidth="1"/>
    <col min="11" max="11" width="10.42578125" customWidth="1"/>
    <col min="12" max="12" width="9.7109375" customWidth="1"/>
    <col min="13" max="13" width="10.140625" customWidth="1"/>
    <col min="14" max="14" width="10.42578125" customWidth="1"/>
    <col min="15" max="15" width="9.7109375" customWidth="1"/>
    <col min="16" max="16" width="9.28515625" customWidth="1"/>
    <col min="17" max="17" width="8.5703125" customWidth="1"/>
    <col min="18" max="18" width="9.85546875" customWidth="1"/>
    <col min="19" max="19" width="9" customWidth="1"/>
    <col min="20" max="20" width="8.7109375" customWidth="1"/>
    <col min="21" max="21" width="8.85546875" customWidth="1"/>
    <col min="22" max="22" width="8.7109375" customWidth="1"/>
    <col min="23" max="23" width="8.85546875" customWidth="1"/>
    <col min="24" max="24" width="9" customWidth="1"/>
    <col min="25" max="25" width="8.140625" customWidth="1"/>
    <col min="26" max="26" width="8.5703125" customWidth="1"/>
    <col min="27" max="27" width="8.28515625" customWidth="1"/>
    <col min="28" max="28" width="10.28515625" customWidth="1"/>
    <col min="29" max="29" width="9.5703125" customWidth="1"/>
    <col min="30" max="30" width="10" customWidth="1"/>
    <col min="31" max="31" width="10.5703125" customWidth="1"/>
    <col min="32" max="32" width="10.42578125" customWidth="1"/>
    <col min="33" max="33" width="10.140625" customWidth="1"/>
    <col min="34" max="34" width="15.42578125" bestFit="1" customWidth="1"/>
  </cols>
  <sheetData>
    <row r="1" spans="1:34" x14ac:dyDescent="0.25">
      <c r="C1" t="s">
        <v>50</v>
      </c>
      <c r="AH1" s="3" t="s">
        <v>49</v>
      </c>
    </row>
    <row r="2" spans="1:34" x14ac:dyDescent="0.25">
      <c r="C2" s="53">
        <v>43831</v>
      </c>
      <c r="D2" s="53">
        <v>43832</v>
      </c>
      <c r="E2" s="53">
        <v>43833</v>
      </c>
      <c r="F2" s="53">
        <v>43834</v>
      </c>
      <c r="G2" s="53">
        <v>43835</v>
      </c>
      <c r="H2" s="53">
        <v>43836</v>
      </c>
      <c r="I2" s="53">
        <v>43837</v>
      </c>
      <c r="J2" s="53">
        <v>43838</v>
      </c>
      <c r="K2" s="53">
        <v>43839</v>
      </c>
      <c r="L2" s="53">
        <v>43840</v>
      </c>
      <c r="M2" s="53">
        <v>43841</v>
      </c>
      <c r="N2" s="53">
        <v>43842</v>
      </c>
      <c r="O2" s="53">
        <v>43843</v>
      </c>
      <c r="P2" s="53">
        <v>43844</v>
      </c>
      <c r="Q2" s="53">
        <v>43845</v>
      </c>
      <c r="R2" s="53">
        <v>43846</v>
      </c>
      <c r="S2" s="53">
        <v>43847</v>
      </c>
      <c r="T2" s="53">
        <v>43848</v>
      </c>
      <c r="U2" s="53">
        <v>43849</v>
      </c>
      <c r="V2" s="53">
        <v>43850</v>
      </c>
      <c r="W2" s="53">
        <v>43851</v>
      </c>
      <c r="X2" s="53">
        <v>43852</v>
      </c>
      <c r="Y2" s="53">
        <v>43853</v>
      </c>
      <c r="Z2" s="53">
        <v>43854</v>
      </c>
      <c r="AA2" s="53">
        <v>43855</v>
      </c>
      <c r="AB2" s="53">
        <v>43856</v>
      </c>
      <c r="AC2" s="53">
        <v>43857</v>
      </c>
      <c r="AD2" s="53">
        <v>43858</v>
      </c>
      <c r="AE2" s="53">
        <v>43859</v>
      </c>
      <c r="AF2" s="53">
        <v>43860</v>
      </c>
      <c r="AG2" s="53">
        <v>43861</v>
      </c>
    </row>
    <row r="3" spans="1:34" x14ac:dyDescent="0.25">
      <c r="A3" s="3" t="s">
        <v>47</v>
      </c>
      <c r="B3" s="3" t="s">
        <v>53</v>
      </c>
    </row>
    <row r="4" spans="1:34" x14ac:dyDescent="0.25">
      <c r="A4" t="s">
        <v>48</v>
      </c>
      <c r="B4" s="30">
        <v>18</v>
      </c>
      <c r="C4" s="30">
        <v>5</v>
      </c>
    </row>
    <row r="5" spans="1:34" x14ac:dyDescent="0.25">
      <c r="A5" t="s">
        <v>51</v>
      </c>
      <c r="B5" s="30">
        <v>9</v>
      </c>
      <c r="F5">
        <v>3</v>
      </c>
    </row>
    <row r="6" spans="1:34" x14ac:dyDescent="0.25">
      <c r="A6" t="s">
        <v>52</v>
      </c>
      <c r="B6" s="30">
        <v>60</v>
      </c>
      <c r="D6">
        <v>5</v>
      </c>
      <c r="L6">
        <v>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Tarification</vt:lpstr>
      <vt:lpstr>Patientele</vt:lpstr>
      <vt:lpstr>Tarifs</vt:lpstr>
      <vt:lpstr>Janvier</vt:lpstr>
      <vt:lpstr>Col_Codes</vt:lpstr>
      <vt:lpstr>Col_RemBim</vt:lpstr>
      <vt:lpstr>Col_RemOrdi</vt:lpstr>
      <vt:lpstr>Col_RemTP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olivi</cp:lastModifiedBy>
  <cp:lastPrinted>2020-01-24T13:26:54Z</cp:lastPrinted>
  <dcterms:created xsi:type="dcterms:W3CDTF">2019-12-30T12:51:19Z</dcterms:created>
  <dcterms:modified xsi:type="dcterms:W3CDTF">2020-01-24T13:32:14Z</dcterms:modified>
</cp:coreProperties>
</file>