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ttps://m2c365-my.sharepoint.com/personal/samuel_sanchez_consortnt_fr/Documents/Engie/"/>
    </mc:Choice>
  </mc:AlternateContent>
  <bookViews>
    <workbookView xWindow="0" yWindow="0" windowWidth="20490" windowHeight="7755"/>
  </bookViews>
  <sheets>
    <sheet name="CRA" sheetId="2" r:id="rId1"/>
    <sheet name="Modèle" sheetId="3" r:id="rId2"/>
    <sheet name="Paramètre" sheetId="4" r:id="rId3"/>
    <sheet name="Feuil1" sheetId="1" r:id="rId4"/>
  </sheets>
  <externalReferences>
    <externalReference r:id="rId5"/>
  </externalReferences>
  <definedNames>
    <definedName name="_xlnm._FilterDatabase" localSheetId="0" hidden="1">CRA!$A$2:$W$16</definedName>
    <definedName name="_xlnm.Print_Area" localSheetId="1">Modèle!$A$2:$AI$49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2" i="3" l="1"/>
  <c r="S16" i="3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X47" i="3"/>
  <c r="O16" i="2"/>
  <c r="R16" i="2" s="1"/>
  <c r="O15" i="2"/>
  <c r="R15" i="2" s="1"/>
  <c r="O14" i="2"/>
  <c r="R14" i="2" s="1"/>
  <c r="O13" i="2"/>
  <c r="R13" i="2" s="1"/>
  <c r="O12" i="2"/>
  <c r="R12" i="2" s="1"/>
  <c r="O11" i="2"/>
  <c r="R11" i="2" s="1"/>
  <c r="O10" i="2"/>
  <c r="R10" i="2" s="1"/>
  <c r="O9" i="2"/>
  <c r="R9" i="2" s="1"/>
  <c r="O8" i="2"/>
  <c r="R8" i="2" s="1"/>
  <c r="O7" i="2"/>
  <c r="R7" i="2" s="1"/>
  <c r="O6" i="2"/>
  <c r="R6" i="2" s="1"/>
  <c r="O5" i="2"/>
  <c r="R5" i="2" s="1"/>
  <c r="O4" i="2"/>
  <c r="R4" i="2" s="1"/>
  <c r="O3" i="2"/>
  <c r="R3" i="2" s="1"/>
  <c r="R20" i="2" l="1"/>
  <c r="R22" i="2" s="1"/>
</calcChain>
</file>

<file path=xl/sharedStrings.xml><?xml version="1.0" encoding="utf-8"?>
<sst xmlns="http://schemas.openxmlformats.org/spreadsheetml/2006/main" count="121" uniqueCount="63">
  <si>
    <t>Suivi</t>
  </si>
  <si>
    <t>Informations prestation</t>
  </si>
  <si>
    <t>Informations commande</t>
  </si>
  <si>
    <t>Période précédente</t>
  </si>
  <si>
    <t>Commande active</t>
  </si>
  <si>
    <t>Société</t>
  </si>
  <si>
    <t>Libellé
(Nom Prénom)</t>
  </si>
  <si>
    <t>Référence budgétaire</t>
  </si>
  <si>
    <t>Numéro de Commande</t>
  </si>
  <si>
    <t>Poste</t>
  </si>
  <si>
    <t>EOTP Cost center</t>
  </si>
  <si>
    <t>Quantité commandée
(jours ou montant)</t>
  </si>
  <si>
    <t>Tarif poste commandé</t>
  </si>
  <si>
    <t>Tarif Prestation</t>
  </si>
  <si>
    <t>Montant commandé</t>
  </si>
  <si>
    <t>Montant réceptionné</t>
  </si>
  <si>
    <t>Nombre de jours</t>
  </si>
  <si>
    <t>Régul nombres de jours antérieurs</t>
  </si>
  <si>
    <t>Quantité</t>
  </si>
  <si>
    <t>Numéro de CRA</t>
  </si>
  <si>
    <t>O</t>
  </si>
  <si>
    <t>G-15-PROD-MWDB-001</t>
  </si>
  <si>
    <t>SMOEXT-056</t>
  </si>
  <si>
    <t>N</t>
  </si>
  <si>
    <t>N/A</t>
  </si>
  <si>
    <t>SMOEXT-058</t>
  </si>
  <si>
    <t>06/16 ASM</t>
  </si>
  <si>
    <t>S1424</t>
  </si>
  <si>
    <t>Slection du mois</t>
  </si>
  <si>
    <t>Receotionnaire :</t>
  </si>
  <si>
    <t xml:space="preserve">Bon à Payer </t>
  </si>
  <si>
    <t>Nom du FOURNISSEUR</t>
  </si>
  <si>
    <t>Nom du Réceptionnaire</t>
  </si>
  <si>
    <t>Téléphone :</t>
  </si>
  <si>
    <t>Réception de commande pour facturation</t>
  </si>
  <si>
    <t>N° de la commande :</t>
  </si>
  <si>
    <t>Mois concerné :</t>
  </si>
  <si>
    <t>Remarques éventuelles 
sur les personnes missionnées,
 sur les livrables fournis.</t>
  </si>
  <si>
    <t>Désignation du poste</t>
  </si>
  <si>
    <t xml:space="preserve">N° du poste
</t>
  </si>
  <si>
    <t>Montant HT réceptionné</t>
  </si>
  <si>
    <t>Total</t>
  </si>
  <si>
    <t>boris</t>
  </si>
  <si>
    <t>boris vian</t>
  </si>
  <si>
    <t>boris huguet</t>
  </si>
  <si>
    <t>boris bamolo bamala</t>
  </si>
  <si>
    <t>P3029</t>
  </si>
  <si>
    <t>Numéro spé</t>
  </si>
  <si>
    <t>Excel</t>
  </si>
  <si>
    <t>PRATQIUE</t>
  </si>
  <si>
    <t>Test</t>
  </si>
  <si>
    <t>DEV</t>
  </si>
  <si>
    <t>Fait</t>
  </si>
  <si>
    <t>TB1</t>
  </si>
  <si>
    <t>TB2</t>
  </si>
  <si>
    <t>TB3</t>
  </si>
  <si>
    <t>FICHE</t>
  </si>
  <si>
    <t>VBA pour récupérer le n° onglet CRA colonne G</t>
  </si>
  <si>
    <t xml:space="preserve">Récuperer l'info onglet CRA colonne B, lié au numéro de commande
</t>
  </si>
  <si>
    <t>1er lettre de chaque mot colonne C</t>
  </si>
  <si>
    <t>B.V</t>
  </si>
  <si>
    <t>10960,22 (colonne R)</t>
  </si>
  <si>
    <t>1 colonne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</si>
</sst>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[$€-1]"/>
    <numFmt numFmtId="166" formatCode="_(&quot;€&quot;* #,##0.00_);_(&quot;€&quot;* \(#,##0.00\);_(&quot;€&quot;* &quot;-&quot;??_);_(@_)"/>
    <numFmt numFmtId="167" formatCode="_(* #,##0.00_);_(* \(#,##0.00\);_(* &quot;-&quot;??_);_(@_)"/>
    <numFmt numFmtId="170" formatCode="0#&quot; &quot;##&quot; &quot;##&quot; &quot;##&quot; &quot;##"/>
    <numFmt numFmtId="171" formatCode="#,##0.00\ &quot;€&quot;"/>
    <numFmt numFmtId="173" formatCode="[$-40C]mmmm\-yy;@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u/>
      <sz val="9.9"/>
      <color theme="10"/>
      <name val="Calibri"/>
      <family val="2"/>
    </font>
    <font>
      <b/>
      <sz val="11"/>
      <name val="Calibri"/>
      <family val="2"/>
    </font>
    <font>
      <b/>
      <sz val="11"/>
      <color rgb="FF1F497D"/>
      <name val="Calibri"/>
      <family val="2"/>
      <scheme val="minor"/>
    </font>
    <font>
      <sz val="10"/>
      <name val="Arial"/>
    </font>
    <font>
      <b/>
      <sz val="13"/>
      <color rgb="FF002060"/>
      <name val="Arial"/>
      <family val="2"/>
    </font>
    <font>
      <sz val="13"/>
      <name val="Arial"/>
      <family val="2"/>
    </font>
    <font>
      <b/>
      <sz val="20"/>
      <name val="Comic Sans MS"/>
      <family val="4"/>
    </font>
    <font>
      <b/>
      <sz val="16"/>
      <color theme="4" tint="-0.249977111117893"/>
      <name val="Comic Sans MS"/>
      <family val="4"/>
    </font>
    <font>
      <sz val="12"/>
      <name val="Comic Sans MS"/>
      <family val="4"/>
    </font>
    <font>
      <sz val="10"/>
      <name val="Arial"/>
      <family val="2"/>
    </font>
    <font>
      <sz val="12"/>
      <color theme="4" tint="-0.249977111117893"/>
      <name val="Comic Sans MS"/>
      <family val="4"/>
    </font>
    <font>
      <b/>
      <sz val="14"/>
      <color theme="4" tint="-0.249977111117893"/>
      <name val="Comic Sans MS"/>
      <family val="4"/>
    </font>
    <font>
      <b/>
      <sz val="14"/>
      <color theme="1"/>
      <name val="Comic Sans MS"/>
      <family val="4"/>
    </font>
    <font>
      <b/>
      <sz val="14"/>
      <color theme="1"/>
      <name val="Arial"/>
      <family val="2"/>
    </font>
    <font>
      <b/>
      <sz val="11"/>
      <name val="Comic Sans MS"/>
      <family val="4"/>
    </font>
    <font>
      <b/>
      <sz val="14"/>
      <name val="Comic Sans MS"/>
      <family val="4"/>
    </font>
    <font>
      <sz val="11"/>
      <name val="Comic Sans MS"/>
      <family val="4"/>
    </font>
    <font>
      <b/>
      <sz val="10"/>
      <color theme="0"/>
      <name val="Arial"/>
      <family val="2"/>
    </font>
    <font>
      <b/>
      <sz val="12"/>
      <color theme="1"/>
      <name val="Comic Sans MS"/>
      <family val="4"/>
    </font>
    <font>
      <sz val="10"/>
      <color rgb="FFFF0000"/>
      <name val="Arial"/>
      <family val="2"/>
    </font>
    <font>
      <b/>
      <sz val="11"/>
      <name val="Arial"/>
      <family val="2"/>
    </font>
    <font>
      <b/>
      <sz val="9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3"/>
      </left>
      <right/>
      <top style="thick">
        <color theme="4" tint="-0.24994659260841701"/>
      </top>
      <bottom/>
      <diagonal/>
    </border>
    <border>
      <left/>
      <right/>
      <top style="thick">
        <color theme="4" tint="-0.24994659260841701"/>
      </top>
      <bottom/>
      <diagonal/>
    </border>
    <border>
      <left/>
      <right style="thick">
        <color theme="4" tint="-0.24994659260841701"/>
      </right>
      <top style="thick">
        <color theme="4" tint="-0.24994659260841701"/>
      </top>
      <bottom/>
      <diagonal/>
    </border>
    <border>
      <left style="thick">
        <color theme="4" tint="-0.24994659260841701"/>
      </left>
      <right/>
      <top style="thick">
        <color theme="4" tint="-0.24994659260841701"/>
      </top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4" tint="-0.24994659260841701"/>
      </right>
      <top/>
      <bottom/>
      <diagonal/>
    </border>
    <border>
      <left style="thick">
        <color theme="4" tint="-0.24994659260841701"/>
      </left>
      <right/>
      <top/>
      <bottom/>
      <diagonal/>
    </border>
    <border>
      <left style="thick">
        <color theme="3"/>
      </left>
      <right/>
      <top/>
      <bottom style="thick">
        <color theme="4" tint="-0.24994659260841701"/>
      </bottom>
      <diagonal/>
    </border>
    <border>
      <left/>
      <right/>
      <top/>
      <bottom style="thick">
        <color theme="4" tint="-0.24994659260841701"/>
      </bottom>
      <diagonal/>
    </border>
    <border>
      <left/>
      <right style="thick">
        <color theme="4" tint="-0.24994659260841701"/>
      </right>
      <top/>
      <bottom style="thick">
        <color theme="4" tint="-0.24994659260841701"/>
      </bottom>
      <diagonal/>
    </border>
    <border>
      <left style="thick">
        <color theme="4" tint="-0.24994659260841701"/>
      </left>
      <right/>
      <top/>
      <bottom style="thick">
        <color theme="4" tint="-0.24994659260841701"/>
      </bottom>
      <diagonal/>
    </border>
    <border>
      <left/>
      <right style="thick">
        <color theme="3"/>
      </right>
      <top style="thick">
        <color theme="4" tint="-0.24994659260841701"/>
      </top>
      <bottom/>
      <diagonal/>
    </border>
    <border>
      <left/>
      <right style="thick">
        <color theme="3"/>
      </right>
      <top/>
      <bottom style="thick">
        <color theme="4" tint="-0.24994659260841701"/>
      </bottom>
      <diagonal/>
    </border>
    <border>
      <left style="thick">
        <color theme="4" tint="-0.24994659260841701"/>
      </left>
      <right/>
      <top style="thick">
        <color theme="4" tint="-0.24994659260841701"/>
      </top>
      <bottom style="thin">
        <color theme="4" tint="-0.24994659260841701"/>
      </bottom>
      <diagonal/>
    </border>
    <border>
      <left/>
      <right/>
      <top style="thick">
        <color theme="4" tint="-0.24994659260841701"/>
      </top>
      <bottom style="thin">
        <color theme="4" tint="-0.24994659260841701"/>
      </bottom>
      <diagonal/>
    </border>
    <border>
      <left/>
      <right style="thick">
        <color theme="4" tint="-0.24994659260841701"/>
      </right>
      <top style="thick">
        <color theme="4" tint="-0.24994659260841701"/>
      </top>
      <bottom style="thin">
        <color theme="4" tint="-0.24994659260841701"/>
      </bottom>
      <diagonal/>
    </border>
    <border>
      <left style="thick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/>
      <right style="thick">
        <color theme="4" tint="-0.24994659260841701"/>
      </right>
      <top style="thin">
        <color theme="4" tint="-0.24994659260841701"/>
      </top>
      <bottom/>
      <diagonal/>
    </border>
    <border>
      <left style="thick">
        <color theme="3"/>
      </left>
      <right/>
      <top style="thick">
        <color theme="3"/>
      </top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/>
      <right style="thick">
        <color theme="3"/>
      </right>
      <top/>
      <bottom/>
      <diagonal/>
    </border>
    <border>
      <left style="thick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ck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ck">
        <color theme="3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ck">
        <color theme="3"/>
      </right>
      <top style="thin">
        <color theme="4" tint="-0.24994659260841701"/>
      </top>
      <bottom style="thin">
        <color theme="4" tint="-0.24994659260841701"/>
      </bottom>
      <diagonal/>
    </border>
    <border>
      <left style="thick">
        <color theme="3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ck">
        <color theme="3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9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  <xf numFmtId="0" fontId="12" fillId="0" borderId="0"/>
  </cellStyleXfs>
  <cellXfs count="288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17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4" fontId="5" fillId="2" borderId="1" xfId="1" applyNumberFormat="1" applyFont="1" applyFill="1" applyBorder="1" applyAlignment="1" applyProtection="1">
      <alignment horizontal="center" vertical="center" wrapText="1"/>
      <protection locked="0"/>
    </xf>
    <xf numFmtId="43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1" applyAlignment="1">
      <alignment vertical="center"/>
    </xf>
    <xf numFmtId="0" fontId="6" fillId="4" borderId="0" xfId="1" applyFont="1" applyFill="1" applyBorder="1" applyAlignment="1" applyProtection="1">
      <alignment horizontal="center" vertical="center" wrapText="1"/>
      <protection locked="0"/>
    </xf>
    <xf numFmtId="0" fontId="6" fillId="0" borderId="0" xfId="1" applyFont="1" applyFill="1" applyBorder="1" applyAlignment="1" applyProtection="1">
      <alignment horizontal="center" vertical="center" wrapText="1"/>
      <protection locked="0"/>
    </xf>
    <xf numFmtId="43" fontId="6" fillId="4" borderId="0" xfId="2" applyNumberFormat="1" applyFont="1" applyFill="1" applyBorder="1" applyAlignment="1" applyProtection="1">
      <alignment horizontal="center" vertical="center" wrapText="1"/>
      <protection locked="0"/>
    </xf>
    <xf numFmtId="164" fontId="6" fillId="4" borderId="0" xfId="2" applyNumberFormat="1" applyFont="1" applyFill="1" applyBorder="1" applyAlignment="1" applyProtection="1">
      <alignment horizontal="center" vertical="center" wrapText="1"/>
      <protection locked="0"/>
    </xf>
    <xf numFmtId="164" fontId="7" fillId="4" borderId="0" xfId="2" applyNumberFormat="1" applyFont="1" applyFill="1" applyBorder="1" applyAlignment="1" applyProtection="1">
      <alignment horizontal="center" vertical="center" wrapText="1"/>
      <protection locked="0"/>
    </xf>
    <xf numFmtId="17" fontId="6" fillId="4" borderId="0" xfId="3" applyNumberFormat="1" applyFont="1" applyFill="1" applyBorder="1" applyAlignment="1" applyProtection="1">
      <alignment horizontal="center" vertical="center" wrapText="1"/>
      <protection locked="0"/>
    </xf>
    <xf numFmtId="43" fontId="6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4" borderId="0" xfId="1" applyNumberFormat="1" applyFont="1" applyFill="1" applyBorder="1" applyAlignment="1" applyProtection="1">
      <alignment horizontal="center" vertical="center" wrapText="1"/>
      <protection locked="0"/>
    </xf>
    <xf numFmtId="164" fontId="6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1" applyAlignment="1">
      <alignment horizontal="center" vertical="center"/>
    </xf>
    <xf numFmtId="0" fontId="1" fillId="3" borderId="0" xfId="1" applyFill="1" applyAlignment="1">
      <alignment horizontal="center" vertical="center"/>
    </xf>
    <xf numFmtId="0" fontId="1" fillId="3" borderId="0" xfId="1" applyFill="1" applyAlignment="1">
      <alignment vertical="center"/>
    </xf>
    <xf numFmtId="0" fontId="1" fillId="0" borderId="0" xfId="1" applyFill="1" applyAlignment="1">
      <alignment vertical="center"/>
    </xf>
    <xf numFmtId="0" fontId="1" fillId="3" borderId="0" xfId="1" applyFill="1" applyAlignment="1">
      <alignment horizontal="left" vertical="center"/>
    </xf>
    <xf numFmtId="43" fontId="0" fillId="0" borderId="0" xfId="4" applyNumberFormat="1" applyFont="1" applyAlignment="1">
      <alignment vertical="center"/>
    </xf>
    <xf numFmtId="164" fontId="0" fillId="0" borderId="0" xfId="2" applyNumberFormat="1" applyFont="1" applyAlignment="1">
      <alignment vertical="center"/>
    </xf>
    <xf numFmtId="164" fontId="0" fillId="5" borderId="0" xfId="2" applyNumberFormat="1" applyFont="1" applyFill="1" applyAlignment="1">
      <alignment vertical="center"/>
    </xf>
    <xf numFmtId="164" fontId="8" fillId="0" borderId="0" xfId="2" applyNumberFormat="1" applyFont="1" applyAlignment="1">
      <alignment vertical="center"/>
    </xf>
    <xf numFmtId="43" fontId="3" fillId="3" borderId="0" xfId="4" applyNumberFormat="1" applyFont="1" applyFill="1" applyAlignment="1">
      <alignment vertical="center"/>
    </xf>
    <xf numFmtId="49" fontId="1" fillId="0" borderId="0" xfId="1" applyNumberFormat="1" applyAlignment="1">
      <alignment vertical="center"/>
    </xf>
    <xf numFmtId="164" fontId="0" fillId="3" borderId="0" xfId="2" applyNumberFormat="1" applyFont="1" applyFill="1" applyAlignment="1">
      <alignment vertical="center"/>
    </xf>
    <xf numFmtId="0" fontId="1" fillId="6" borderId="0" xfId="1" applyFill="1" applyAlignment="1">
      <alignment horizontal="center" vertical="center"/>
    </xf>
    <xf numFmtId="0" fontId="1" fillId="6" borderId="0" xfId="1" applyFill="1" applyAlignment="1">
      <alignment vertical="center"/>
    </xf>
    <xf numFmtId="0" fontId="1" fillId="6" borderId="0" xfId="1" applyFill="1" applyAlignment="1">
      <alignment horizontal="left" vertical="center"/>
    </xf>
    <xf numFmtId="43" fontId="0" fillId="6" borderId="0" xfId="4" applyNumberFormat="1" applyFont="1" applyFill="1" applyAlignment="1">
      <alignment vertical="center"/>
    </xf>
    <xf numFmtId="164" fontId="0" fillId="6" borderId="0" xfId="2" applyNumberFormat="1" applyFont="1" applyFill="1" applyAlignment="1">
      <alignment vertical="center"/>
    </xf>
    <xf numFmtId="0" fontId="1" fillId="0" borderId="0" xfId="1" applyFill="1" applyAlignment="1">
      <alignment horizontal="center" vertical="center"/>
    </xf>
    <xf numFmtId="0" fontId="1" fillId="7" borderId="0" xfId="1" applyFill="1" applyAlignment="1">
      <alignment vertical="center"/>
    </xf>
    <xf numFmtId="0" fontId="10" fillId="3" borderId="0" xfId="6" applyFont="1" applyFill="1" applyAlignment="1" applyProtection="1"/>
    <xf numFmtId="43" fontId="0" fillId="0" borderId="0" xfId="4" applyNumberFormat="1" applyFont="1" applyFill="1" applyAlignment="1">
      <alignment vertical="center"/>
    </xf>
    <xf numFmtId="43" fontId="0" fillId="0" borderId="0" xfId="7" applyNumberFormat="1" applyFont="1" applyAlignment="1">
      <alignment vertical="center"/>
    </xf>
    <xf numFmtId="164" fontId="0" fillId="0" borderId="0" xfId="7" applyNumberFormat="1" applyFont="1" applyAlignment="1">
      <alignment vertical="center"/>
    </xf>
    <xf numFmtId="43" fontId="0" fillId="0" borderId="0" xfId="2" applyNumberFormat="1" applyFont="1" applyAlignment="1">
      <alignment vertical="center"/>
    </xf>
    <xf numFmtId="43" fontId="3" fillId="3" borderId="0" xfId="2" applyNumberFormat="1" applyFont="1" applyFill="1" applyAlignment="1">
      <alignment vertical="center"/>
    </xf>
    <xf numFmtId="0" fontId="11" fillId="0" borderId="0" xfId="1" applyFont="1"/>
    <xf numFmtId="0" fontId="12" fillId="0" borderId="0" xfId="8"/>
    <xf numFmtId="0" fontId="13" fillId="0" borderId="2" xfId="8" applyFont="1" applyBorder="1" applyAlignment="1">
      <alignment horizontal="center" vertical="center" wrapText="1"/>
    </xf>
    <xf numFmtId="0" fontId="14" fillId="0" borderId="3" xfId="8" applyFont="1" applyBorder="1" applyAlignment="1">
      <alignment horizontal="center" vertical="center" wrapText="1"/>
    </xf>
    <xf numFmtId="0" fontId="14" fillId="0" borderId="3" xfId="8" applyFont="1" applyBorder="1" applyAlignment="1"/>
    <xf numFmtId="0" fontId="14" fillId="0" borderId="4" xfId="8" applyFont="1" applyBorder="1" applyAlignment="1"/>
    <xf numFmtId="0" fontId="12" fillId="0" borderId="5" xfId="8" applyBorder="1" applyAlignment="1"/>
    <xf numFmtId="0" fontId="12" fillId="0" borderId="3" xfId="8" applyBorder="1" applyAlignment="1"/>
    <xf numFmtId="0" fontId="12" fillId="0" borderId="4" xfId="8" applyBorder="1" applyAlignment="1"/>
    <xf numFmtId="0" fontId="12" fillId="0" borderId="0" xfId="8" applyBorder="1"/>
    <xf numFmtId="0" fontId="14" fillId="0" borderId="6" xfId="8" applyFont="1" applyBorder="1" applyAlignment="1">
      <alignment horizontal="center" vertical="center" wrapText="1"/>
    </xf>
    <xf numFmtId="0" fontId="14" fillId="0" borderId="0" xfId="8" applyFont="1" applyBorder="1" applyAlignment="1">
      <alignment horizontal="center" vertical="center" wrapText="1"/>
    </xf>
    <xf numFmtId="0" fontId="14" fillId="0" borderId="0" xfId="8" applyFont="1" applyBorder="1" applyAlignment="1"/>
    <xf numFmtId="0" fontId="14" fillId="0" borderId="7" xfId="8" applyFont="1" applyBorder="1" applyAlignment="1"/>
    <xf numFmtId="0" fontId="12" fillId="0" borderId="8" xfId="8" applyBorder="1" applyAlignment="1"/>
    <xf numFmtId="0" fontId="12" fillId="0" borderId="0" xfId="8" applyAlignment="1"/>
    <xf numFmtId="0" fontId="12" fillId="0" borderId="7" xfId="8" applyBorder="1" applyAlignment="1"/>
    <xf numFmtId="16" fontId="12" fillId="0" borderId="0" xfId="8" applyNumberFormat="1" applyAlignment="1">
      <alignment horizontal="left"/>
    </xf>
    <xf numFmtId="0" fontId="14" fillId="0" borderId="9" xfId="8" applyFont="1" applyBorder="1" applyAlignment="1">
      <alignment horizontal="center" vertical="center" wrapText="1"/>
    </xf>
    <xf numFmtId="0" fontId="14" fillId="0" borderId="10" xfId="8" applyFont="1" applyBorder="1" applyAlignment="1">
      <alignment horizontal="center" vertical="center" wrapText="1"/>
    </xf>
    <xf numFmtId="0" fontId="14" fillId="0" borderId="10" xfId="8" applyFont="1" applyBorder="1" applyAlignment="1"/>
    <xf numFmtId="0" fontId="14" fillId="0" borderId="11" xfId="8" applyFont="1" applyBorder="1" applyAlignment="1"/>
    <xf numFmtId="0" fontId="12" fillId="0" borderId="12" xfId="8" applyBorder="1" applyAlignment="1"/>
    <xf numFmtId="0" fontId="12" fillId="0" borderId="10" xfId="8" applyBorder="1" applyAlignment="1"/>
    <xf numFmtId="0" fontId="12" fillId="0" borderId="11" xfId="8" applyBorder="1" applyAlignment="1"/>
    <xf numFmtId="0" fontId="15" fillId="8" borderId="5" xfId="8" applyFont="1" applyFill="1" applyBorder="1" applyAlignment="1">
      <alignment horizontal="center" vertical="center"/>
    </xf>
    <xf numFmtId="0" fontId="15" fillId="8" borderId="3" xfId="8" applyFont="1" applyFill="1" applyBorder="1" applyAlignment="1">
      <alignment horizontal="center" vertical="center"/>
    </xf>
    <xf numFmtId="0" fontId="15" fillId="8" borderId="4" xfId="8" applyFont="1" applyFill="1" applyBorder="1" applyAlignment="1">
      <alignment horizontal="center" vertical="center"/>
    </xf>
    <xf numFmtId="0" fontId="15" fillId="8" borderId="8" xfId="8" applyFont="1" applyFill="1" applyBorder="1" applyAlignment="1">
      <alignment horizontal="center" vertical="center"/>
    </xf>
    <xf numFmtId="0" fontId="15" fillId="8" borderId="0" xfId="8" applyFont="1" applyFill="1" applyBorder="1" applyAlignment="1">
      <alignment horizontal="center" vertical="center"/>
    </xf>
    <xf numFmtId="0" fontId="15" fillId="8" borderId="7" xfId="8" applyFont="1" applyFill="1" applyBorder="1" applyAlignment="1">
      <alignment horizontal="center" vertical="center"/>
    </xf>
    <xf numFmtId="0" fontId="16" fillId="0" borderId="5" xfId="8" applyFont="1" applyBorder="1" applyAlignment="1" applyProtection="1">
      <alignment horizontal="center" vertical="center"/>
      <protection locked="0"/>
    </xf>
    <xf numFmtId="0" fontId="16" fillId="0" borderId="3" xfId="8" applyFont="1" applyBorder="1" applyAlignment="1" applyProtection="1">
      <alignment horizontal="center" vertical="center"/>
      <protection locked="0"/>
    </xf>
    <xf numFmtId="0" fontId="16" fillId="0" borderId="13" xfId="8" applyFont="1" applyBorder="1" applyAlignment="1" applyProtection="1">
      <alignment horizontal="center" vertical="center"/>
      <protection locked="0"/>
    </xf>
    <xf numFmtId="0" fontId="16" fillId="0" borderId="12" xfId="8" applyFont="1" applyBorder="1" applyAlignment="1" applyProtection="1">
      <alignment horizontal="center" vertical="center"/>
      <protection locked="0"/>
    </xf>
    <xf numFmtId="0" fontId="16" fillId="0" borderId="10" xfId="8" applyFont="1" applyBorder="1" applyAlignment="1" applyProtection="1">
      <alignment horizontal="center" vertical="center"/>
      <protection locked="0"/>
    </xf>
    <xf numFmtId="0" fontId="16" fillId="0" borderId="14" xfId="8" applyFont="1" applyBorder="1" applyAlignment="1" applyProtection="1">
      <alignment horizontal="center" vertical="center"/>
      <protection locked="0"/>
    </xf>
    <xf numFmtId="0" fontId="17" fillId="8" borderId="5" xfId="8" applyFont="1" applyFill="1" applyBorder="1" applyAlignment="1">
      <alignment horizontal="center" vertical="center"/>
    </xf>
    <xf numFmtId="0" fontId="12" fillId="8" borderId="3" xfId="8" applyFill="1" applyBorder="1" applyAlignment="1">
      <alignment horizontal="center" vertical="center"/>
    </xf>
    <xf numFmtId="0" fontId="12" fillId="8" borderId="4" xfId="8" applyFill="1" applyBorder="1" applyAlignment="1">
      <alignment horizontal="center" vertical="center"/>
    </xf>
    <xf numFmtId="0" fontId="18" fillId="0" borderId="0" xfId="8" applyFont="1"/>
    <xf numFmtId="170" fontId="12" fillId="0" borderId="0" xfId="8" applyNumberFormat="1"/>
    <xf numFmtId="0" fontId="12" fillId="8" borderId="8" xfId="8" applyFill="1" applyBorder="1" applyAlignment="1">
      <alignment horizontal="center" vertical="center"/>
    </xf>
    <xf numFmtId="0" fontId="12" fillId="8" borderId="0" xfId="8" applyFill="1" applyBorder="1" applyAlignment="1">
      <alignment horizontal="center" vertical="center"/>
    </xf>
    <xf numFmtId="0" fontId="12" fillId="8" borderId="7" xfId="8" applyFill="1" applyBorder="1" applyAlignment="1">
      <alignment horizontal="center" vertical="center"/>
    </xf>
    <xf numFmtId="0" fontId="12" fillId="8" borderId="12" xfId="8" applyFill="1" applyBorder="1" applyAlignment="1">
      <alignment horizontal="center" vertical="center"/>
    </xf>
    <xf numFmtId="0" fontId="12" fillId="8" borderId="10" xfId="8" applyFill="1" applyBorder="1" applyAlignment="1">
      <alignment horizontal="center" vertical="center"/>
    </xf>
    <xf numFmtId="0" fontId="12" fillId="8" borderId="11" xfId="8" applyFill="1" applyBorder="1" applyAlignment="1">
      <alignment horizontal="center" vertical="center"/>
    </xf>
    <xf numFmtId="0" fontId="19" fillId="0" borderId="5" xfId="8" applyFont="1" applyBorder="1" applyAlignment="1">
      <alignment horizontal="center" vertical="center"/>
    </xf>
    <xf numFmtId="0" fontId="19" fillId="0" borderId="3" xfId="8" applyFont="1" applyBorder="1" applyAlignment="1">
      <alignment horizontal="center" vertical="center"/>
    </xf>
    <xf numFmtId="0" fontId="19" fillId="0" borderId="4" xfId="8" applyFont="1" applyBorder="1" applyAlignment="1">
      <alignment horizontal="center" vertical="center"/>
    </xf>
    <xf numFmtId="0" fontId="20" fillId="7" borderId="5" xfId="8" applyFont="1" applyFill="1" applyBorder="1" applyAlignment="1" applyProtection="1">
      <alignment horizontal="center" vertical="center"/>
      <protection locked="0"/>
    </xf>
    <xf numFmtId="0" fontId="20" fillId="7" borderId="3" xfId="8" applyFont="1" applyFill="1" applyBorder="1" applyAlignment="1" applyProtection="1">
      <alignment horizontal="center" vertical="center"/>
      <protection locked="0"/>
    </xf>
    <xf numFmtId="0" fontId="20" fillId="7" borderId="4" xfId="8" applyFont="1" applyFill="1" applyBorder="1" applyAlignment="1" applyProtection="1">
      <alignment horizontal="center" vertical="center"/>
      <protection locked="0"/>
    </xf>
    <xf numFmtId="0" fontId="19" fillId="0" borderId="12" xfId="8" applyFont="1" applyBorder="1" applyAlignment="1">
      <alignment horizontal="center" vertical="center"/>
    </xf>
    <xf numFmtId="0" fontId="19" fillId="0" borderId="10" xfId="8" applyFont="1" applyBorder="1" applyAlignment="1">
      <alignment horizontal="center" vertical="center"/>
    </xf>
    <xf numFmtId="0" fontId="19" fillId="0" borderId="11" xfId="8" applyFont="1" applyBorder="1" applyAlignment="1">
      <alignment horizontal="center" vertical="center"/>
    </xf>
    <xf numFmtId="0" fontId="20" fillId="7" borderId="12" xfId="8" applyFont="1" applyFill="1" applyBorder="1" applyAlignment="1" applyProtection="1">
      <alignment horizontal="center" vertical="center"/>
      <protection locked="0"/>
    </xf>
    <xf numFmtId="0" fontId="20" fillId="7" borderId="10" xfId="8" applyFont="1" applyFill="1" applyBorder="1" applyAlignment="1" applyProtection="1">
      <alignment horizontal="center" vertical="center"/>
      <protection locked="0"/>
    </xf>
    <xf numFmtId="0" fontId="20" fillId="7" borderId="11" xfId="8" applyFont="1" applyFill="1" applyBorder="1" applyAlignment="1" applyProtection="1">
      <alignment horizontal="center" vertical="center"/>
      <protection locked="0"/>
    </xf>
    <xf numFmtId="170" fontId="19" fillId="7" borderId="5" xfId="8" applyNumberFormat="1" applyFont="1" applyFill="1" applyBorder="1" applyAlignment="1">
      <alignment horizontal="center" vertical="center"/>
    </xf>
    <xf numFmtId="170" fontId="19" fillId="7" borderId="3" xfId="8" applyNumberFormat="1" applyFont="1" applyFill="1" applyBorder="1" applyAlignment="1">
      <alignment horizontal="center" vertical="center"/>
    </xf>
    <xf numFmtId="170" fontId="19" fillId="7" borderId="4" xfId="8" applyNumberFormat="1" applyFont="1" applyFill="1" applyBorder="1" applyAlignment="1">
      <alignment horizontal="center" vertical="center"/>
    </xf>
    <xf numFmtId="170" fontId="19" fillId="7" borderId="12" xfId="8" applyNumberFormat="1" applyFont="1" applyFill="1" applyBorder="1" applyAlignment="1">
      <alignment horizontal="center" vertical="center"/>
    </xf>
    <xf numFmtId="170" fontId="19" fillId="7" borderId="10" xfId="8" applyNumberFormat="1" applyFont="1" applyFill="1" applyBorder="1" applyAlignment="1">
      <alignment horizontal="center" vertical="center"/>
    </xf>
    <xf numFmtId="170" fontId="19" fillId="7" borderId="11" xfId="8" applyNumberFormat="1" applyFont="1" applyFill="1" applyBorder="1" applyAlignment="1">
      <alignment horizontal="center" vertical="center"/>
    </xf>
    <xf numFmtId="0" fontId="21" fillId="8" borderId="5" xfId="8" applyFont="1" applyFill="1" applyBorder="1" applyAlignment="1">
      <alignment horizontal="center" vertical="center"/>
    </xf>
    <xf numFmtId="0" fontId="21" fillId="8" borderId="3" xfId="8" applyFont="1" applyFill="1" applyBorder="1" applyAlignment="1">
      <alignment horizontal="center" vertical="center"/>
    </xf>
    <xf numFmtId="0" fontId="22" fillId="8" borderId="3" xfId="8" applyFont="1" applyFill="1" applyBorder="1" applyAlignment="1">
      <alignment horizontal="center" vertical="center"/>
    </xf>
    <xf numFmtId="0" fontId="22" fillId="8" borderId="4" xfId="8" applyFont="1" applyFill="1" applyBorder="1" applyAlignment="1">
      <alignment horizontal="center" vertical="center"/>
    </xf>
    <xf numFmtId="0" fontId="21" fillId="8" borderId="12" xfId="8" applyFont="1" applyFill="1" applyBorder="1" applyAlignment="1">
      <alignment horizontal="center" vertical="center"/>
    </xf>
    <xf numFmtId="0" fontId="21" fillId="8" borderId="10" xfId="8" applyFont="1" applyFill="1" applyBorder="1" applyAlignment="1">
      <alignment horizontal="center" vertical="center"/>
    </xf>
    <xf numFmtId="0" fontId="22" fillId="8" borderId="10" xfId="8" applyFont="1" applyFill="1" applyBorder="1" applyAlignment="1">
      <alignment horizontal="center" vertical="center"/>
    </xf>
    <xf numFmtId="0" fontId="22" fillId="8" borderId="11" xfId="8" applyFont="1" applyFill="1" applyBorder="1" applyAlignment="1">
      <alignment horizontal="center" vertical="center"/>
    </xf>
    <xf numFmtId="0" fontId="23" fillId="8" borderId="5" xfId="8" applyFont="1" applyFill="1" applyBorder="1" applyAlignment="1">
      <alignment horizontal="center" vertical="center"/>
    </xf>
    <xf numFmtId="0" fontId="23" fillId="8" borderId="3" xfId="8" applyFont="1" applyFill="1" applyBorder="1" applyAlignment="1">
      <alignment horizontal="center" vertical="center"/>
    </xf>
    <xf numFmtId="0" fontId="23" fillId="8" borderId="4" xfId="8" applyFont="1" applyFill="1" applyBorder="1" applyAlignment="1">
      <alignment horizontal="center" vertical="center"/>
    </xf>
    <xf numFmtId="0" fontId="23" fillId="8" borderId="8" xfId="8" applyFont="1" applyFill="1" applyBorder="1" applyAlignment="1">
      <alignment horizontal="center" vertical="center"/>
    </xf>
    <xf numFmtId="0" fontId="23" fillId="8" borderId="0" xfId="8" applyFont="1" applyFill="1" applyBorder="1" applyAlignment="1">
      <alignment horizontal="center" vertical="center"/>
    </xf>
    <xf numFmtId="0" fontId="23" fillId="8" borderId="7" xfId="8" applyFont="1" applyFill="1" applyBorder="1" applyAlignment="1">
      <alignment horizontal="center" vertical="center"/>
    </xf>
    <xf numFmtId="0" fontId="23" fillId="8" borderId="12" xfId="8" applyFont="1" applyFill="1" applyBorder="1" applyAlignment="1">
      <alignment horizontal="center" vertical="center"/>
    </xf>
    <xf numFmtId="0" fontId="23" fillId="8" borderId="10" xfId="8" applyFont="1" applyFill="1" applyBorder="1" applyAlignment="1">
      <alignment horizontal="center" vertical="center"/>
    </xf>
    <xf numFmtId="0" fontId="23" fillId="8" borderId="11" xfId="8" applyFont="1" applyFill="1" applyBorder="1" applyAlignment="1">
      <alignment horizontal="center" vertical="center"/>
    </xf>
    <xf numFmtId="0" fontId="21" fillId="9" borderId="5" xfId="8" applyFont="1" applyFill="1" applyBorder="1" applyAlignment="1">
      <alignment horizontal="center" vertical="center"/>
    </xf>
    <xf numFmtId="0" fontId="21" fillId="9" borderId="3" xfId="8" applyFont="1" applyFill="1" applyBorder="1" applyAlignment="1">
      <alignment horizontal="center" vertical="center"/>
    </xf>
    <xf numFmtId="0" fontId="22" fillId="9" borderId="3" xfId="8" applyFont="1" applyFill="1" applyBorder="1" applyAlignment="1">
      <alignment horizontal="center" vertical="center"/>
    </xf>
    <xf numFmtId="0" fontId="22" fillId="9" borderId="4" xfId="8" applyFont="1" applyFill="1" applyBorder="1" applyAlignment="1">
      <alignment horizontal="center" vertical="center"/>
    </xf>
    <xf numFmtId="0" fontId="21" fillId="9" borderId="12" xfId="8" applyFont="1" applyFill="1" applyBorder="1" applyAlignment="1">
      <alignment horizontal="center" vertical="center"/>
    </xf>
    <xf numFmtId="0" fontId="21" fillId="9" borderId="10" xfId="8" applyFont="1" applyFill="1" applyBorder="1" applyAlignment="1">
      <alignment horizontal="center" vertical="center"/>
    </xf>
    <xf numFmtId="0" fontId="22" fillId="9" borderId="10" xfId="8" applyFont="1" applyFill="1" applyBorder="1" applyAlignment="1">
      <alignment horizontal="center" vertical="center"/>
    </xf>
    <xf numFmtId="0" fontId="22" fillId="9" borderId="11" xfId="8" applyFont="1" applyFill="1" applyBorder="1" applyAlignment="1">
      <alignment horizontal="center" vertical="center"/>
    </xf>
    <xf numFmtId="0" fontId="25" fillId="0" borderId="5" xfId="8" applyFont="1" applyBorder="1" applyAlignment="1">
      <alignment horizontal="center" vertical="center" wrapText="1"/>
    </xf>
    <xf numFmtId="0" fontId="25" fillId="0" borderId="3" xfId="8" applyFont="1" applyBorder="1" applyAlignment="1">
      <alignment horizontal="center" vertical="center" wrapText="1"/>
    </xf>
    <xf numFmtId="0" fontId="25" fillId="0" borderId="4" xfId="8" applyFont="1" applyBorder="1" applyAlignment="1">
      <alignment horizontal="center" vertical="center" wrapText="1"/>
    </xf>
    <xf numFmtId="0" fontId="26" fillId="7" borderId="15" xfId="8" applyFont="1" applyFill="1" applyBorder="1" applyAlignment="1">
      <alignment horizontal="center" vertical="center"/>
    </xf>
    <xf numFmtId="0" fontId="26" fillId="7" borderId="16" xfId="8" applyFont="1" applyFill="1" applyBorder="1" applyAlignment="1">
      <alignment horizontal="center" vertical="center"/>
    </xf>
    <xf numFmtId="0" fontId="26" fillId="7" borderId="17" xfId="8" applyFont="1" applyFill="1" applyBorder="1" applyAlignment="1">
      <alignment horizontal="center" vertical="center"/>
    </xf>
    <xf numFmtId="0" fontId="25" fillId="0" borderId="8" xfId="8" applyFont="1" applyBorder="1" applyAlignment="1">
      <alignment horizontal="center" vertical="center" wrapText="1"/>
    </xf>
    <xf numFmtId="0" fontId="25" fillId="0" borderId="0" xfId="8" applyFont="1" applyBorder="1" applyAlignment="1">
      <alignment horizontal="center" vertical="center" wrapText="1"/>
    </xf>
    <xf numFmtId="0" fontId="25" fillId="0" borderId="7" xfId="8" applyFont="1" applyBorder="1" applyAlignment="1">
      <alignment horizontal="center" vertical="center" wrapText="1"/>
    </xf>
    <xf numFmtId="0" fontId="26" fillId="7" borderId="18" xfId="8" applyFont="1" applyFill="1" applyBorder="1" applyAlignment="1">
      <alignment horizontal="center" vertical="center" wrapText="1"/>
    </xf>
    <xf numFmtId="0" fontId="26" fillId="7" borderId="19" xfId="8" applyFont="1" applyFill="1" applyBorder="1" applyAlignment="1">
      <alignment horizontal="center" vertical="center" wrapText="1"/>
    </xf>
    <xf numFmtId="0" fontId="26" fillId="7" borderId="20" xfId="8" applyFont="1" applyFill="1" applyBorder="1" applyAlignment="1">
      <alignment horizontal="center" vertical="center" wrapText="1"/>
    </xf>
    <xf numFmtId="0" fontId="26" fillId="7" borderId="8" xfId="8" applyFont="1" applyFill="1" applyBorder="1" applyAlignment="1">
      <alignment horizontal="center" vertical="center" wrapText="1"/>
    </xf>
    <xf numFmtId="0" fontId="26" fillId="7" borderId="0" xfId="8" applyFont="1" applyFill="1" applyBorder="1" applyAlignment="1">
      <alignment horizontal="center" vertical="center" wrapText="1"/>
    </xf>
    <xf numFmtId="0" fontId="26" fillId="7" borderId="7" xfId="8" applyFont="1" applyFill="1" applyBorder="1" applyAlignment="1">
      <alignment horizontal="center" vertical="center" wrapText="1"/>
    </xf>
    <xf numFmtId="0" fontId="25" fillId="0" borderId="12" xfId="8" applyFont="1" applyBorder="1" applyAlignment="1">
      <alignment horizontal="center" vertical="center" wrapText="1"/>
    </xf>
    <xf numFmtId="0" fontId="25" fillId="0" borderId="10" xfId="8" applyFont="1" applyBorder="1" applyAlignment="1">
      <alignment horizontal="center" vertical="center" wrapText="1"/>
    </xf>
    <xf numFmtId="0" fontId="25" fillId="0" borderId="11" xfId="8" applyFont="1" applyBorder="1" applyAlignment="1">
      <alignment horizontal="center" vertical="center" wrapText="1"/>
    </xf>
    <xf numFmtId="0" fontId="27" fillId="0" borderId="5" xfId="8" applyFont="1" applyBorder="1" applyAlignment="1">
      <alignment horizontal="center" vertical="center"/>
    </xf>
    <xf numFmtId="0" fontId="12" fillId="0" borderId="3" xfId="8" applyBorder="1" applyAlignment="1">
      <alignment horizontal="center" vertical="center"/>
    </xf>
    <xf numFmtId="0" fontId="12" fillId="0" borderId="4" xfId="8" applyBorder="1" applyAlignment="1">
      <alignment horizontal="center" vertical="center"/>
    </xf>
    <xf numFmtId="0" fontId="23" fillId="0" borderId="5" xfId="8" applyFont="1" applyBorder="1" applyAlignment="1">
      <alignment horizontal="center" vertical="center" wrapText="1"/>
    </xf>
    <xf numFmtId="0" fontId="23" fillId="0" borderId="3" xfId="8" applyFont="1" applyBorder="1" applyAlignment="1">
      <alignment horizontal="center" vertical="center"/>
    </xf>
    <xf numFmtId="0" fontId="23" fillId="0" borderId="21" xfId="8" applyFont="1" applyBorder="1" applyAlignment="1">
      <alignment horizontal="center" vertical="center" wrapText="1"/>
    </xf>
    <xf numFmtId="0" fontId="23" fillId="0" borderId="22" xfId="8" applyFont="1" applyBorder="1" applyAlignment="1">
      <alignment horizontal="center" vertical="center"/>
    </xf>
    <xf numFmtId="0" fontId="23" fillId="0" borderId="23" xfId="8" applyFont="1" applyBorder="1" applyAlignment="1">
      <alignment horizontal="center" vertical="center"/>
    </xf>
    <xf numFmtId="0" fontId="23" fillId="0" borderId="3" xfId="8" applyFont="1" applyBorder="1" applyAlignment="1">
      <alignment horizontal="center" vertical="center" wrapText="1"/>
    </xf>
    <xf numFmtId="0" fontId="23" fillId="0" borderId="4" xfId="8" applyFont="1" applyBorder="1" applyAlignment="1">
      <alignment horizontal="center" vertical="center" wrapText="1"/>
    </xf>
    <xf numFmtId="0" fontId="12" fillId="0" borderId="8" xfId="8" applyBorder="1" applyAlignment="1">
      <alignment horizontal="center" vertical="center"/>
    </xf>
    <xf numFmtId="0" fontId="12" fillId="0" borderId="0" xfId="8" applyBorder="1" applyAlignment="1">
      <alignment horizontal="center" vertical="center"/>
    </xf>
    <xf numFmtId="0" fontId="12" fillId="0" borderId="7" xfId="8" applyBorder="1" applyAlignment="1">
      <alignment horizontal="center" vertical="center"/>
    </xf>
    <xf numFmtId="0" fontId="23" fillId="0" borderId="8" xfId="8" applyFont="1" applyBorder="1" applyAlignment="1">
      <alignment horizontal="center" vertical="center" wrapText="1"/>
    </xf>
    <xf numFmtId="0" fontId="23" fillId="0" borderId="0" xfId="8" applyFont="1" applyBorder="1" applyAlignment="1">
      <alignment horizontal="center" vertical="center"/>
    </xf>
    <xf numFmtId="0" fontId="23" fillId="0" borderId="6" xfId="8" applyFont="1" applyBorder="1" applyAlignment="1">
      <alignment horizontal="center" vertical="center" wrapText="1"/>
    </xf>
    <xf numFmtId="0" fontId="23" fillId="0" borderId="24" xfId="8" applyFont="1" applyBorder="1" applyAlignment="1">
      <alignment horizontal="center" vertical="center"/>
    </xf>
    <xf numFmtId="0" fontId="23" fillId="0" borderId="0" xfId="8" applyFont="1" applyBorder="1" applyAlignment="1">
      <alignment horizontal="center" vertical="center" wrapText="1"/>
    </xf>
    <xf numFmtId="0" fontId="23" fillId="0" borderId="7" xfId="8" applyFont="1" applyBorder="1" applyAlignment="1">
      <alignment horizontal="center" vertical="center" wrapText="1"/>
    </xf>
    <xf numFmtId="0" fontId="12" fillId="0" borderId="12" xfId="8" applyBorder="1" applyAlignment="1">
      <alignment horizontal="center" vertical="center"/>
    </xf>
    <xf numFmtId="0" fontId="12" fillId="0" borderId="10" xfId="8" applyBorder="1" applyAlignment="1">
      <alignment horizontal="center" vertical="center"/>
    </xf>
    <xf numFmtId="0" fontId="12" fillId="0" borderId="11" xfId="8" applyBorder="1" applyAlignment="1">
      <alignment horizontal="center" vertical="center"/>
    </xf>
    <xf numFmtId="0" fontId="23" fillId="0" borderId="12" xfId="8" applyFont="1" applyBorder="1" applyAlignment="1">
      <alignment horizontal="center" vertical="center"/>
    </xf>
    <xf numFmtId="0" fontId="23" fillId="0" borderId="10" xfId="8" applyFont="1" applyBorder="1" applyAlignment="1">
      <alignment horizontal="center" vertical="center"/>
    </xf>
    <xf numFmtId="0" fontId="23" fillId="0" borderId="9" xfId="8" applyFont="1" applyBorder="1" applyAlignment="1">
      <alignment horizontal="center" vertical="center"/>
    </xf>
    <xf numFmtId="0" fontId="23" fillId="0" borderId="14" xfId="8" applyFont="1" applyBorder="1" applyAlignment="1">
      <alignment horizontal="center" vertical="center"/>
    </xf>
    <xf numFmtId="0" fontId="23" fillId="0" borderId="10" xfId="8" applyFont="1" applyBorder="1" applyAlignment="1">
      <alignment horizontal="center" vertical="center" wrapText="1"/>
    </xf>
    <xf numFmtId="0" fontId="23" fillId="0" borderId="11" xfId="8" applyFont="1" applyBorder="1" applyAlignment="1">
      <alignment horizontal="center" vertical="center" wrapText="1"/>
    </xf>
    <xf numFmtId="0" fontId="23" fillId="0" borderId="12" xfId="8" applyFont="1" applyBorder="1" applyAlignment="1">
      <alignment horizontal="center" vertical="center" wrapText="1"/>
    </xf>
    <xf numFmtId="0" fontId="18" fillId="3" borderId="25" xfId="8" applyFont="1" applyFill="1" applyBorder="1" applyAlignment="1">
      <alignment horizontal="center" vertical="center" wrapText="1"/>
    </xf>
    <xf numFmtId="0" fontId="18" fillId="3" borderId="26" xfId="8" applyFont="1" applyFill="1" applyBorder="1" applyAlignment="1">
      <alignment horizontal="center" vertical="center" wrapText="1"/>
    </xf>
    <xf numFmtId="0" fontId="18" fillId="3" borderId="27" xfId="8" applyFont="1" applyFill="1" applyBorder="1" applyAlignment="1">
      <alignment horizontal="center" vertical="center" wrapText="1"/>
    </xf>
    <xf numFmtId="0" fontId="23" fillId="3" borderId="25" xfId="8" applyFont="1" applyFill="1" applyBorder="1" applyAlignment="1">
      <alignment horizontal="center" vertical="center"/>
    </xf>
    <xf numFmtId="0" fontId="23" fillId="3" borderId="26" xfId="8" applyFont="1" applyFill="1" applyBorder="1" applyAlignment="1">
      <alignment horizontal="center" vertical="center"/>
    </xf>
    <xf numFmtId="0" fontId="23" fillId="3" borderId="28" xfId="8" applyFont="1" applyFill="1" applyBorder="1" applyAlignment="1">
      <alignment horizontal="center" vertical="center"/>
    </xf>
    <xf numFmtId="0" fontId="23" fillId="3" borderId="29" xfId="8" applyFont="1" applyFill="1" applyBorder="1" applyAlignment="1">
      <alignment horizontal="center" vertical="center"/>
    </xf>
    <xf numFmtId="171" fontId="23" fillId="3" borderId="26" xfId="8" applyNumberFormat="1" applyFont="1" applyFill="1" applyBorder="1" applyAlignment="1">
      <alignment horizontal="right" vertical="center"/>
    </xf>
    <xf numFmtId="171" fontId="23" fillId="3" borderId="27" xfId="8" applyNumberFormat="1" applyFont="1" applyFill="1" applyBorder="1" applyAlignment="1">
      <alignment horizontal="right" vertical="center"/>
    </xf>
    <xf numFmtId="0" fontId="23" fillId="3" borderId="25" xfId="8" applyFont="1" applyFill="1" applyBorder="1" applyAlignment="1">
      <alignment horizontal="center" vertical="center" wrapText="1"/>
    </xf>
    <xf numFmtId="0" fontId="23" fillId="3" borderId="27" xfId="8" applyFont="1" applyFill="1" applyBorder="1" applyAlignment="1">
      <alignment horizontal="center" vertical="center"/>
    </xf>
    <xf numFmtId="0" fontId="12" fillId="3" borderId="26" xfId="8" applyFill="1" applyBorder="1" applyAlignment="1">
      <alignment horizontal="center" vertical="center" wrapText="1"/>
    </xf>
    <xf numFmtId="0" fontId="12" fillId="3" borderId="27" xfId="8" applyFill="1" applyBorder="1" applyAlignment="1">
      <alignment horizontal="center" vertical="center" wrapText="1"/>
    </xf>
    <xf numFmtId="171" fontId="23" fillId="3" borderId="28" xfId="8" applyNumberFormat="1" applyFont="1" applyFill="1" applyBorder="1" applyAlignment="1">
      <alignment horizontal="right" vertical="center"/>
    </xf>
    <xf numFmtId="171" fontId="23" fillId="3" borderId="28" xfId="8" applyNumberFormat="1" applyFont="1" applyFill="1" applyBorder="1" applyAlignment="1">
      <alignment horizontal="right" vertical="top"/>
    </xf>
    <xf numFmtId="171" fontId="23" fillId="3" borderId="26" xfId="8" applyNumberFormat="1" applyFont="1" applyFill="1" applyBorder="1" applyAlignment="1">
      <alignment horizontal="right" vertical="top"/>
    </xf>
    <xf numFmtId="171" fontId="23" fillId="3" borderId="27" xfId="8" applyNumberFormat="1" applyFont="1" applyFill="1" applyBorder="1" applyAlignment="1">
      <alignment horizontal="right" vertical="top"/>
    </xf>
    <xf numFmtId="171" fontId="23" fillId="3" borderId="28" xfId="8" applyNumberFormat="1" applyFont="1" applyFill="1" applyBorder="1" applyAlignment="1">
      <alignment horizontal="center" vertical="top"/>
    </xf>
    <xf numFmtId="171" fontId="23" fillId="3" borderId="26" xfId="8" applyNumberFormat="1" applyFont="1" applyFill="1" applyBorder="1" applyAlignment="1">
      <alignment horizontal="center" vertical="top"/>
    </xf>
    <xf numFmtId="171" fontId="23" fillId="3" borderId="27" xfId="8" applyNumberFormat="1" applyFont="1" applyFill="1" applyBorder="1" applyAlignment="1">
      <alignment horizontal="center" vertical="top"/>
    </xf>
    <xf numFmtId="0" fontId="23" fillId="3" borderId="26" xfId="8" applyFont="1" applyFill="1" applyBorder="1" applyAlignment="1">
      <alignment horizontal="center" vertical="center" wrapText="1"/>
    </xf>
    <xf numFmtId="0" fontId="23" fillId="3" borderId="27" xfId="8" applyFont="1" applyFill="1" applyBorder="1" applyAlignment="1">
      <alignment horizontal="center" vertical="center" wrapText="1"/>
    </xf>
    <xf numFmtId="0" fontId="18" fillId="9" borderId="25" xfId="8" applyFont="1" applyFill="1" applyBorder="1" applyAlignment="1">
      <alignment horizontal="center" vertical="center" wrapText="1"/>
    </xf>
    <xf numFmtId="0" fontId="18" fillId="9" borderId="26" xfId="8" applyFont="1" applyFill="1" applyBorder="1" applyAlignment="1">
      <alignment horizontal="center" vertical="center" wrapText="1"/>
    </xf>
    <xf numFmtId="0" fontId="18" fillId="9" borderId="27" xfId="8" applyFont="1" applyFill="1" applyBorder="1" applyAlignment="1">
      <alignment horizontal="center" vertical="center" wrapText="1"/>
    </xf>
    <xf numFmtId="0" fontId="23" fillId="9" borderId="25" xfId="8" applyFont="1" applyFill="1" applyBorder="1" applyAlignment="1">
      <alignment horizontal="center" vertical="center"/>
    </xf>
    <xf numFmtId="0" fontId="23" fillId="9" borderId="26" xfId="8" applyFont="1" applyFill="1" applyBorder="1" applyAlignment="1">
      <alignment horizontal="center" vertical="center"/>
    </xf>
    <xf numFmtId="0" fontId="23" fillId="9" borderId="28" xfId="8" applyFont="1" applyFill="1" applyBorder="1" applyAlignment="1">
      <alignment horizontal="center" vertical="center"/>
    </xf>
    <xf numFmtId="0" fontId="23" fillId="9" borderId="29" xfId="8" applyFont="1" applyFill="1" applyBorder="1" applyAlignment="1">
      <alignment horizontal="center" vertical="center"/>
    </xf>
    <xf numFmtId="171" fontId="23" fillId="9" borderId="28" xfId="8" applyNumberFormat="1" applyFont="1" applyFill="1" applyBorder="1" applyAlignment="1">
      <alignment horizontal="right" vertical="center"/>
    </xf>
    <xf numFmtId="171" fontId="23" fillId="9" borderId="26" xfId="8" applyNumberFormat="1" applyFont="1" applyFill="1" applyBorder="1" applyAlignment="1">
      <alignment horizontal="right" vertical="center"/>
    </xf>
    <xf numFmtId="171" fontId="23" fillId="9" borderId="27" xfId="8" applyNumberFormat="1" applyFont="1" applyFill="1" applyBorder="1" applyAlignment="1">
      <alignment horizontal="right" vertical="center"/>
    </xf>
    <xf numFmtId="0" fontId="23" fillId="0" borderId="25" xfId="8" applyFont="1" applyFill="1" applyBorder="1" applyAlignment="1">
      <alignment horizontal="center" vertical="center" wrapText="1"/>
    </xf>
    <xf numFmtId="0" fontId="23" fillId="0" borderId="26" xfId="8" applyFont="1" applyFill="1" applyBorder="1" applyAlignment="1">
      <alignment horizontal="center" vertical="center"/>
    </xf>
    <xf numFmtId="0" fontId="23" fillId="0" borderId="27" xfId="8" applyFont="1" applyFill="1" applyBorder="1" applyAlignment="1">
      <alignment horizontal="center" vertical="center"/>
    </xf>
    <xf numFmtId="171" fontId="23" fillId="9" borderId="28" xfId="8" applyNumberFormat="1" applyFont="1" applyFill="1" applyBorder="1" applyAlignment="1">
      <alignment horizontal="center" vertical="center"/>
    </xf>
    <xf numFmtId="171" fontId="23" fillId="9" borderId="26" xfId="8" applyNumberFormat="1" applyFont="1" applyFill="1" applyBorder="1" applyAlignment="1">
      <alignment horizontal="center" vertical="center"/>
    </xf>
    <xf numFmtId="171" fontId="23" fillId="9" borderId="27" xfId="8" applyNumberFormat="1" applyFont="1" applyFill="1" applyBorder="1" applyAlignment="1">
      <alignment horizontal="center" vertical="center"/>
    </xf>
    <xf numFmtId="0" fontId="23" fillId="0" borderId="26" xfId="8" applyFont="1" applyFill="1" applyBorder="1" applyAlignment="1">
      <alignment horizontal="center" vertical="center" wrapText="1"/>
    </xf>
    <xf numFmtId="0" fontId="23" fillId="0" borderId="27" xfId="8" applyFont="1" applyFill="1" applyBorder="1" applyAlignment="1">
      <alignment horizontal="center" vertical="center" wrapText="1"/>
    </xf>
    <xf numFmtId="0" fontId="18" fillId="9" borderId="25" xfId="8" applyFont="1" applyFill="1" applyBorder="1" applyAlignment="1">
      <alignment horizontal="center" wrapText="1"/>
    </xf>
    <xf numFmtId="0" fontId="18" fillId="9" borderId="26" xfId="8" applyFont="1" applyFill="1" applyBorder="1" applyAlignment="1">
      <alignment horizontal="center" wrapText="1"/>
    </xf>
    <xf numFmtId="0" fontId="18" fillId="9" borderId="27" xfId="8" applyFont="1" applyFill="1" applyBorder="1" applyAlignment="1">
      <alignment horizontal="center" wrapText="1"/>
    </xf>
    <xf numFmtId="0" fontId="23" fillId="9" borderId="30" xfId="8" applyFont="1" applyFill="1" applyBorder="1" applyAlignment="1">
      <alignment horizontal="center" vertical="center"/>
    </xf>
    <xf numFmtId="0" fontId="23" fillId="0" borderId="31" xfId="8" applyFont="1" applyBorder="1" applyAlignment="1">
      <alignment horizontal="center" vertical="center"/>
    </xf>
    <xf numFmtId="0" fontId="23" fillId="0" borderId="32" xfId="8" applyFont="1" applyBorder="1" applyAlignment="1">
      <alignment horizontal="center" vertical="center"/>
    </xf>
    <xf numFmtId="0" fontId="23" fillId="9" borderId="27" xfId="8" applyFont="1" applyFill="1" applyBorder="1" applyAlignment="1">
      <alignment horizontal="center" vertical="center"/>
    </xf>
    <xf numFmtId="0" fontId="23" fillId="8" borderId="5" xfId="8" applyFont="1" applyFill="1" applyBorder="1" applyAlignment="1">
      <alignment horizontal="center" vertical="center" wrapText="1"/>
    </xf>
    <xf numFmtId="0" fontId="23" fillId="8" borderId="13" xfId="8" applyFont="1" applyFill="1" applyBorder="1" applyAlignment="1">
      <alignment horizontal="center" vertical="center"/>
    </xf>
    <xf numFmtId="171" fontId="23" fillId="0" borderId="3" xfId="8" applyNumberFormat="1" applyFont="1" applyBorder="1" applyAlignment="1">
      <alignment horizontal="center" vertical="center" wrapText="1"/>
    </xf>
    <xf numFmtId="171" fontId="23" fillId="0" borderId="4" xfId="8" applyNumberFormat="1" applyFont="1" applyBorder="1" applyAlignment="1">
      <alignment horizontal="center" vertical="center" wrapText="1"/>
    </xf>
    <xf numFmtId="0" fontId="23" fillId="8" borderId="3" xfId="8" applyFont="1" applyFill="1" applyBorder="1" applyAlignment="1">
      <alignment horizontal="center" vertical="center" wrapText="1"/>
    </xf>
    <xf numFmtId="0" fontId="23" fillId="8" borderId="4" xfId="8" applyFont="1" applyFill="1" applyBorder="1" applyAlignment="1">
      <alignment horizontal="center" vertical="center" wrapText="1"/>
    </xf>
    <xf numFmtId="0" fontId="23" fillId="8" borderId="8" xfId="8" applyFont="1" applyFill="1" applyBorder="1" applyAlignment="1">
      <alignment horizontal="center" vertical="center" wrapText="1"/>
    </xf>
    <xf numFmtId="0" fontId="23" fillId="8" borderId="24" xfId="8" applyFont="1" applyFill="1" applyBorder="1" applyAlignment="1">
      <alignment horizontal="center" vertical="center"/>
    </xf>
    <xf numFmtId="171" fontId="23" fillId="0" borderId="0" xfId="8" applyNumberFormat="1" applyFont="1" applyBorder="1" applyAlignment="1">
      <alignment horizontal="center" vertical="center" wrapText="1"/>
    </xf>
    <xf numFmtId="171" fontId="23" fillId="0" borderId="7" xfId="8" applyNumberFormat="1" applyFont="1" applyBorder="1" applyAlignment="1">
      <alignment horizontal="center" vertical="center" wrapText="1"/>
    </xf>
    <xf numFmtId="0" fontId="23" fillId="8" borderId="0" xfId="8" applyFont="1" applyFill="1" applyBorder="1" applyAlignment="1">
      <alignment horizontal="center" vertical="center" wrapText="1"/>
    </xf>
    <xf numFmtId="0" fontId="23" fillId="8" borderId="7" xfId="8" applyFont="1" applyFill="1" applyBorder="1" applyAlignment="1">
      <alignment horizontal="center" vertical="center" wrapText="1"/>
    </xf>
    <xf numFmtId="0" fontId="23" fillId="8" borderId="14" xfId="8" applyFont="1" applyFill="1" applyBorder="1" applyAlignment="1">
      <alignment horizontal="center" vertical="center"/>
    </xf>
    <xf numFmtId="171" fontId="23" fillId="0" borderId="10" xfId="8" applyNumberFormat="1" applyFont="1" applyBorder="1" applyAlignment="1">
      <alignment horizontal="center" vertical="center" wrapText="1"/>
    </xf>
    <xf numFmtId="171" fontId="23" fillId="0" borderId="11" xfId="8" applyNumberFormat="1" applyFont="1" applyBorder="1" applyAlignment="1">
      <alignment horizontal="center" vertical="center" wrapText="1"/>
    </xf>
    <xf numFmtId="0" fontId="23" fillId="8" borderId="12" xfId="8" applyFont="1" applyFill="1" applyBorder="1" applyAlignment="1">
      <alignment horizontal="center" vertical="center" wrapText="1"/>
    </xf>
    <xf numFmtId="0" fontId="23" fillId="8" borderId="10" xfId="8" applyFont="1" applyFill="1" applyBorder="1" applyAlignment="1">
      <alignment horizontal="center" vertical="center" wrapText="1"/>
    </xf>
    <xf numFmtId="0" fontId="23" fillId="8" borderId="11" xfId="8" applyFont="1" applyFill="1" applyBorder="1" applyAlignment="1">
      <alignment horizontal="center" vertical="center" wrapText="1"/>
    </xf>
    <xf numFmtId="0" fontId="28" fillId="0" borderId="0" xfId="8" applyFont="1" applyAlignment="1">
      <alignment vertical="center"/>
    </xf>
    <xf numFmtId="0" fontId="2" fillId="2" borderId="33" xfId="1" applyFont="1" applyFill="1" applyBorder="1" applyAlignment="1">
      <alignment horizontal="center" vertical="center"/>
    </xf>
    <xf numFmtId="0" fontId="2" fillId="2" borderId="34" xfId="1" applyFont="1" applyFill="1" applyBorder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6" borderId="0" xfId="1" applyFont="1" applyFill="1" applyAlignment="1">
      <alignment horizontal="center" vertical="center"/>
    </xf>
    <xf numFmtId="0" fontId="0" fillId="3" borderId="0" xfId="1" applyFont="1" applyFill="1" applyAlignment="1">
      <alignment horizontal="center" vertical="center"/>
    </xf>
    <xf numFmtId="0" fontId="0" fillId="0" borderId="0" xfId="1" applyFont="1" applyAlignment="1">
      <alignment vertical="center"/>
    </xf>
    <xf numFmtId="0" fontId="0" fillId="3" borderId="0" xfId="1" applyFont="1" applyFill="1" applyAlignment="1">
      <alignment vertical="center"/>
    </xf>
    <xf numFmtId="0" fontId="29" fillId="0" borderId="35" xfId="8" applyFont="1" applyBorder="1" applyAlignment="1">
      <alignment horizontal="center" vertical="center"/>
    </xf>
    <xf numFmtId="0" fontId="29" fillId="0" borderId="35" xfId="8" applyFont="1" applyBorder="1" applyAlignment="1">
      <alignment horizontal="center" vertical="center" wrapText="1"/>
    </xf>
    <xf numFmtId="0" fontId="29" fillId="0" borderId="36" xfId="8" applyFont="1" applyFill="1" applyBorder="1" applyAlignment="1">
      <alignment horizontal="center" vertical="center"/>
    </xf>
    <xf numFmtId="0" fontId="30" fillId="3" borderId="3" xfId="8" applyFont="1" applyFill="1" applyBorder="1" applyAlignment="1">
      <alignment horizontal="center" vertical="center"/>
    </xf>
    <xf numFmtId="0" fontId="30" fillId="3" borderId="4" xfId="8" applyFont="1" applyFill="1" applyBorder="1" applyAlignment="1">
      <alignment horizontal="center" vertical="center"/>
    </xf>
    <xf numFmtId="0" fontId="30" fillId="3" borderId="8" xfId="8" applyFont="1" applyFill="1" applyBorder="1" applyAlignment="1">
      <alignment horizontal="center" vertical="center"/>
    </xf>
    <xf numFmtId="0" fontId="30" fillId="3" borderId="0" xfId="8" applyFont="1" applyFill="1" applyBorder="1" applyAlignment="1">
      <alignment horizontal="center" vertical="center"/>
    </xf>
    <xf numFmtId="0" fontId="30" fillId="3" borderId="7" xfId="8" applyFont="1" applyFill="1" applyBorder="1" applyAlignment="1">
      <alignment horizontal="center" vertical="center"/>
    </xf>
    <xf numFmtId="0" fontId="30" fillId="3" borderId="12" xfId="8" applyFont="1" applyFill="1" applyBorder="1" applyAlignment="1">
      <alignment horizontal="center" vertical="center"/>
    </xf>
    <xf numFmtId="0" fontId="30" fillId="3" borderId="10" xfId="8" applyFont="1" applyFill="1" applyBorder="1" applyAlignment="1">
      <alignment horizontal="center" vertical="center"/>
    </xf>
    <xf numFmtId="0" fontId="30" fillId="3" borderId="11" xfId="8" applyFont="1" applyFill="1" applyBorder="1" applyAlignment="1">
      <alignment horizontal="center" vertical="center"/>
    </xf>
    <xf numFmtId="0" fontId="30" fillId="3" borderId="5" xfId="8" applyFont="1" applyFill="1" applyBorder="1" applyAlignment="1">
      <alignment horizontal="center" vertical="center" wrapText="1"/>
    </xf>
    <xf numFmtId="0" fontId="30" fillId="3" borderId="3" xfId="8" applyFont="1" applyFill="1" applyBorder="1" applyAlignment="1">
      <alignment horizontal="center" vertical="center" wrapText="1"/>
    </xf>
    <xf numFmtId="0" fontId="30" fillId="3" borderId="4" xfId="8" applyFont="1" applyFill="1" applyBorder="1" applyAlignment="1">
      <alignment horizontal="center" vertical="center" wrapText="1"/>
    </xf>
    <xf numFmtId="0" fontId="30" fillId="3" borderId="8" xfId="8" applyFont="1" applyFill="1" applyBorder="1" applyAlignment="1">
      <alignment horizontal="center" vertical="center" wrapText="1"/>
    </xf>
    <xf numFmtId="0" fontId="30" fillId="3" borderId="0" xfId="8" applyFont="1" applyFill="1" applyBorder="1" applyAlignment="1">
      <alignment horizontal="center" vertical="center" wrapText="1"/>
    </xf>
    <xf numFmtId="0" fontId="30" fillId="3" borderId="7" xfId="8" applyFont="1" applyFill="1" applyBorder="1" applyAlignment="1">
      <alignment horizontal="center" vertical="center" wrapText="1"/>
    </xf>
    <xf numFmtId="0" fontId="30" fillId="3" borderId="12" xfId="8" applyFont="1" applyFill="1" applyBorder="1" applyAlignment="1">
      <alignment horizontal="center" vertical="center" wrapText="1"/>
    </xf>
    <xf numFmtId="0" fontId="30" fillId="3" borderId="10" xfId="8" applyFont="1" applyFill="1" applyBorder="1" applyAlignment="1">
      <alignment horizontal="center" vertical="center" wrapText="1"/>
    </xf>
    <xf numFmtId="0" fontId="30" fillId="3" borderId="11" xfId="8" applyFont="1" applyFill="1" applyBorder="1" applyAlignment="1">
      <alignment horizontal="center" vertical="center" wrapText="1"/>
    </xf>
    <xf numFmtId="0" fontId="12" fillId="0" borderId="35" xfId="8" applyBorder="1"/>
    <xf numFmtId="16" fontId="12" fillId="0" borderId="35" xfId="8" applyNumberFormat="1" applyBorder="1" applyAlignment="1">
      <alignment horizontal="left"/>
    </xf>
    <xf numFmtId="173" fontId="24" fillId="3" borderId="5" xfId="8" applyNumberFormat="1" applyFont="1" applyFill="1" applyBorder="1" applyAlignment="1">
      <alignment horizontal="center" vertical="center" wrapText="1"/>
    </xf>
    <xf numFmtId="173" fontId="24" fillId="3" borderId="3" xfId="8" applyNumberFormat="1" applyFont="1" applyFill="1" applyBorder="1" applyAlignment="1">
      <alignment horizontal="center" vertical="center" wrapText="1"/>
    </xf>
    <xf numFmtId="173" fontId="24" fillId="3" borderId="4" xfId="8" applyNumberFormat="1" applyFont="1" applyFill="1" applyBorder="1" applyAlignment="1">
      <alignment horizontal="center" vertical="center" wrapText="1"/>
    </xf>
    <xf numFmtId="173" fontId="24" fillId="3" borderId="8" xfId="8" applyNumberFormat="1" applyFont="1" applyFill="1" applyBorder="1" applyAlignment="1">
      <alignment horizontal="center" vertical="center" wrapText="1"/>
    </xf>
    <xf numFmtId="173" fontId="24" fillId="3" borderId="0" xfId="8" applyNumberFormat="1" applyFont="1" applyFill="1" applyBorder="1" applyAlignment="1">
      <alignment horizontal="center" vertical="center" wrapText="1"/>
    </xf>
    <xf numFmtId="173" fontId="24" fillId="3" borderId="7" xfId="8" applyNumberFormat="1" applyFont="1" applyFill="1" applyBorder="1" applyAlignment="1">
      <alignment horizontal="center" vertical="center" wrapText="1"/>
    </xf>
    <xf numFmtId="173" fontId="24" fillId="3" borderId="12" xfId="8" applyNumberFormat="1" applyFont="1" applyFill="1" applyBorder="1" applyAlignment="1">
      <alignment horizontal="center" vertical="center" wrapText="1"/>
    </xf>
    <xf numFmtId="173" fontId="24" fillId="3" borderId="10" xfId="8" applyNumberFormat="1" applyFont="1" applyFill="1" applyBorder="1" applyAlignment="1">
      <alignment horizontal="center" vertical="center" wrapText="1"/>
    </xf>
    <xf numFmtId="173" fontId="24" fillId="3" borderId="11" xfId="8" applyNumberFormat="1" applyFont="1" applyFill="1" applyBorder="1" applyAlignment="1">
      <alignment horizontal="center" vertical="center" wrapText="1"/>
    </xf>
    <xf numFmtId="0" fontId="3" fillId="3" borderId="0" xfId="1" applyFont="1" applyFill="1" applyAlignment="1">
      <alignment vertical="center"/>
    </xf>
    <xf numFmtId="0" fontId="0" fillId="6" borderId="0" xfId="1" applyFont="1" applyFill="1" applyAlignment="1">
      <alignment vertical="center"/>
    </xf>
  </cellXfs>
  <cellStyles count="9">
    <cellStyle name="Lien hypertexte" xfId="6" builtinId="8"/>
    <cellStyle name="Milliers 2" xfId="4"/>
    <cellStyle name="Monétaire 2" xfId="2"/>
    <cellStyle name="Monétaire 3" xfId="7"/>
    <cellStyle name="Normal" xfId="0" builtinId="0"/>
    <cellStyle name="Normal 2" xfId="1"/>
    <cellStyle name="Normal 3" xfId="8"/>
    <cellStyle name="Normal 48" xfId="3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381000</xdr:colOff>
      <xdr:row>2</xdr:row>
      <xdr:rowOff>95250</xdr:rowOff>
    </xdr:from>
    <xdr:to>
      <xdr:col>21</xdr:col>
      <xdr:colOff>504825</xdr:colOff>
      <xdr:row>9</xdr:row>
      <xdr:rowOff>180975</xdr:rowOff>
    </xdr:to>
    <xdr:sp macro="" textlink="">
      <xdr:nvSpPr>
        <xdr:cNvPr id="2" name="Rectangle 1"/>
        <xdr:cNvSpPr/>
      </xdr:nvSpPr>
      <xdr:spPr>
        <a:xfrm>
          <a:off x="17526000" y="952500"/>
          <a:ext cx="1647825" cy="1438275"/>
        </a:xfrm>
        <a:prstGeom prst="wedgeRectCallout">
          <a:avLst>
            <a:gd name="adj1" fmla="val -87885"/>
            <a:gd name="adj2" fmla="val -4346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Une fois que la macro est passé sur la ligne elle inscrit "Fait"</a:t>
          </a:r>
          <a:r>
            <a:rPr lang="fr-FR" sz="1100" baseline="0"/>
            <a:t> dans cette colonne. </a:t>
          </a:r>
        </a:p>
        <a:p>
          <a:pPr algn="l"/>
          <a:r>
            <a:rPr lang="fr-FR" sz="1100" baseline="0"/>
            <a:t>Quand la macro démarre elle ne doit pas s'occuper des colonnes marquées "Fait"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600075</xdr:colOff>
          <xdr:row>9</xdr:row>
          <xdr:rowOff>66675</xdr:rowOff>
        </xdr:from>
        <xdr:to>
          <xdr:col>46</xdr:col>
          <xdr:colOff>638175</xdr:colOff>
          <xdr:row>15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752475</xdr:colOff>
          <xdr:row>18</xdr:row>
          <xdr:rowOff>28575</xdr:rowOff>
        </xdr:from>
        <xdr:to>
          <xdr:col>46</xdr:col>
          <xdr:colOff>657225</xdr:colOff>
          <xdr:row>23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  <xdr:twoCellAnchor>
    <xdr:from>
      <xdr:col>39</xdr:col>
      <xdr:colOff>104775</xdr:colOff>
      <xdr:row>33</xdr:row>
      <xdr:rowOff>123825</xdr:rowOff>
    </xdr:from>
    <xdr:to>
      <xdr:col>44</xdr:col>
      <xdr:colOff>628650</xdr:colOff>
      <xdr:row>38</xdr:row>
      <xdr:rowOff>9525</xdr:rowOff>
    </xdr:to>
    <xdr:sp macro="" textlink="">
      <xdr:nvSpPr>
        <xdr:cNvPr id="3" name="Rectangle 2"/>
        <xdr:cNvSpPr/>
      </xdr:nvSpPr>
      <xdr:spPr>
        <a:xfrm>
          <a:off x="7162800" y="5981700"/>
          <a:ext cx="2057400" cy="1190625"/>
        </a:xfrm>
        <a:prstGeom prst="wedgeRectCallout">
          <a:avLst>
            <a:gd name="adj1" fmla="val -93981"/>
            <a:gd name="adj2" fmla="val -31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Sur un même</a:t>
          </a:r>
          <a:r>
            <a:rPr lang="fr-FR" sz="1100" baseline="0"/>
            <a:t> numéro de commande il peut y avoir plusieurs numéro spé. Sur une fcihe il faudrait recenser tous les numéros spé pour un même numéro de commande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muelSanchez\OneDrive%20-%20CONSORT%20NT%201\Engie\test%20F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A"/>
      <sheetName val="Modèle"/>
      <sheetName val="Paramètre"/>
    </sheetNames>
    <definedNames>
      <definedName name="PDF"/>
      <definedName name="Suivant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apach.coupahost.com/order_headers/3029" TargetMode="External"/><Relationship Id="rId1" Type="http://schemas.openxmlformats.org/officeDocument/2006/relationships/hyperlink" Target="https://apach.coupahost.com/order_headers/3029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2"/>
  <sheetViews>
    <sheetView tabSelected="1" topLeftCell="J1" zoomScaleNormal="100" workbookViewId="0">
      <selection activeCell="S15" sqref="S15"/>
    </sheetView>
  </sheetViews>
  <sheetFormatPr baseColWidth="10" defaultRowHeight="15" outlineLevelCol="1" x14ac:dyDescent="0.25"/>
  <cols>
    <col min="1" max="1" width="5.7109375" style="8" customWidth="1"/>
    <col min="2" max="2" width="11.7109375" style="20" customWidth="1"/>
    <col min="3" max="3" width="34.140625" style="21" customWidth="1"/>
    <col min="4" max="4" width="23" style="22" hidden="1" customWidth="1"/>
    <col min="5" max="5" width="15.85546875" style="23" customWidth="1"/>
    <col min="6" max="6" width="9.140625" style="20" customWidth="1"/>
    <col min="7" max="7" width="11.85546875" style="22" customWidth="1"/>
    <col min="8" max="8" width="12" style="42" customWidth="1"/>
    <col min="9" max="9" width="10.5703125" style="25" customWidth="1"/>
    <col min="10" max="10" width="10.85546875" style="25" customWidth="1"/>
    <col min="11" max="11" width="16" style="25" bestFit="1" customWidth="1"/>
    <col min="12" max="12" width="13.140625" style="27" bestFit="1" customWidth="1"/>
    <col min="13" max="14" width="17.28515625" style="8" customWidth="1" outlineLevel="1"/>
    <col min="15" max="15" width="14" style="43" customWidth="1" outlineLevel="1"/>
    <col min="16" max="16" width="15.42578125" style="21" customWidth="1" outlineLevel="1"/>
    <col min="17" max="17" width="15.42578125" style="29" customWidth="1" outlineLevel="1"/>
    <col min="18" max="18" width="15.28515625" style="30" customWidth="1"/>
    <col min="19" max="16384" width="11.42578125" style="8"/>
  </cols>
  <sheetData>
    <row r="1" spans="1:19" ht="22.5" customHeight="1" thickBot="1" x14ac:dyDescent="0.3">
      <c r="A1" s="1" t="s">
        <v>0</v>
      </c>
      <c r="B1" s="2" t="s">
        <v>1</v>
      </c>
      <c r="C1" s="2"/>
      <c r="D1" s="1"/>
      <c r="E1" s="248" t="s">
        <v>2</v>
      </c>
      <c r="F1" s="249"/>
      <c r="G1" s="249"/>
      <c r="H1" s="249"/>
      <c r="I1" s="249"/>
      <c r="J1" s="249"/>
      <c r="K1" s="249"/>
      <c r="L1" s="4" t="s">
        <v>3</v>
      </c>
      <c r="M1" s="3">
        <v>42522</v>
      </c>
      <c r="N1" s="3"/>
      <c r="O1" s="5"/>
      <c r="P1" s="6"/>
      <c r="Q1" s="7"/>
      <c r="R1" s="3"/>
    </row>
    <row r="2" spans="1:19" ht="45" customHeight="1" x14ac:dyDescent="0.25">
      <c r="A2" s="9" t="s">
        <v>4</v>
      </c>
      <c r="B2" s="9" t="s">
        <v>5</v>
      </c>
      <c r="C2" s="9" t="s">
        <v>6</v>
      </c>
      <c r="D2" s="10" t="s">
        <v>7</v>
      </c>
      <c r="E2" s="9" t="s">
        <v>8</v>
      </c>
      <c r="F2" s="9" t="s">
        <v>9</v>
      </c>
      <c r="G2" s="9" t="s">
        <v>10</v>
      </c>
      <c r="H2" s="11" t="s">
        <v>11</v>
      </c>
      <c r="I2" s="12" t="s">
        <v>12</v>
      </c>
      <c r="J2" s="12" t="s">
        <v>13</v>
      </c>
      <c r="K2" s="12" t="s">
        <v>14</v>
      </c>
      <c r="L2" s="13" t="s">
        <v>15</v>
      </c>
      <c r="M2" s="14" t="s">
        <v>16</v>
      </c>
      <c r="N2" s="14" t="s">
        <v>17</v>
      </c>
      <c r="O2" s="15" t="s">
        <v>18</v>
      </c>
      <c r="P2" s="16" t="s">
        <v>47</v>
      </c>
      <c r="Q2" s="17" t="s">
        <v>19</v>
      </c>
      <c r="R2" s="18" t="s">
        <v>15</v>
      </c>
      <c r="S2" s="254" t="s">
        <v>52</v>
      </c>
    </row>
    <row r="3" spans="1:19" x14ac:dyDescent="0.25">
      <c r="A3" s="19" t="s">
        <v>20</v>
      </c>
      <c r="B3" s="250" t="s">
        <v>48</v>
      </c>
      <c r="C3" s="250" t="s">
        <v>43</v>
      </c>
      <c r="D3" s="19" t="s">
        <v>21</v>
      </c>
      <c r="E3" s="19">
        <v>42</v>
      </c>
      <c r="F3" s="19">
        <v>12</v>
      </c>
      <c r="G3" s="22" t="s">
        <v>22</v>
      </c>
      <c r="H3" s="24">
        <v>110</v>
      </c>
      <c r="I3" s="25">
        <v>428</v>
      </c>
      <c r="J3" s="25">
        <v>685</v>
      </c>
      <c r="K3" s="26">
        <f t="shared" ref="K3:K14" si="0">H3*I3</f>
        <v>47080</v>
      </c>
      <c r="L3" s="27">
        <v>0</v>
      </c>
      <c r="M3" s="22"/>
      <c r="N3" s="22"/>
      <c r="O3" s="28">
        <f>IFERROR(ROUNDUP((M3+N3)*IF(ISBLANK($J3),1,$J3)/$I3,3),0)</f>
        <v>0</v>
      </c>
      <c r="R3" s="30">
        <f>IFERROR(O3*$I3,0)</f>
        <v>0</v>
      </c>
      <c r="S3" s="253" t="s">
        <v>52</v>
      </c>
    </row>
    <row r="4" spans="1:19" s="32" customFormat="1" ht="16.5" customHeight="1" x14ac:dyDescent="0.25">
      <c r="A4" s="31" t="s">
        <v>23</v>
      </c>
      <c r="B4" s="251" t="s">
        <v>49</v>
      </c>
      <c r="C4" s="250" t="s">
        <v>44</v>
      </c>
      <c r="D4" s="22" t="s">
        <v>21</v>
      </c>
      <c r="E4" s="33">
        <v>937</v>
      </c>
      <c r="F4" s="31">
        <v>13</v>
      </c>
      <c r="G4" s="32" t="s">
        <v>22</v>
      </c>
      <c r="H4" s="34">
        <v>110</v>
      </c>
      <c r="I4" s="35">
        <v>428</v>
      </c>
      <c r="J4" s="35">
        <v>685</v>
      </c>
      <c r="K4" s="35">
        <f t="shared" si="0"/>
        <v>47080</v>
      </c>
      <c r="L4" s="35">
        <v>0</v>
      </c>
      <c r="M4" s="8"/>
      <c r="N4" s="8"/>
      <c r="O4" s="28">
        <f>IFERROR(ROUNDUP((M4+N4)*IF(ISBLANK($J4),1,$J4)/$I4,3),0)</f>
        <v>0</v>
      </c>
      <c r="P4" s="8"/>
      <c r="Q4" s="8"/>
      <c r="R4" s="35">
        <f>IFERROR(O4*$I4,0)</f>
        <v>0</v>
      </c>
      <c r="S4" s="287" t="s">
        <v>52</v>
      </c>
    </row>
    <row r="5" spans="1:19" x14ac:dyDescent="0.25">
      <c r="A5" s="19" t="s">
        <v>20</v>
      </c>
      <c r="B5" s="20" t="s">
        <v>49</v>
      </c>
      <c r="C5" s="250" t="s">
        <v>45</v>
      </c>
      <c r="D5" s="22" t="s">
        <v>21</v>
      </c>
      <c r="E5" s="33">
        <v>937</v>
      </c>
      <c r="F5" s="20">
        <v>14</v>
      </c>
      <c r="G5" s="22" t="s">
        <v>22</v>
      </c>
      <c r="H5" s="24">
        <v>110</v>
      </c>
      <c r="I5" s="25">
        <v>428</v>
      </c>
      <c r="J5" s="25">
        <v>685</v>
      </c>
      <c r="K5" s="26">
        <f t="shared" si="0"/>
        <v>47080</v>
      </c>
      <c r="L5" s="27">
        <v>0</v>
      </c>
      <c r="M5" s="22"/>
      <c r="N5" s="22"/>
      <c r="O5" s="28">
        <f>IFERROR(ROUNDUP((M5+N5)*IF(ISBLANK($J5),1,$J5)/$I5,3),0)</f>
        <v>0</v>
      </c>
      <c r="R5" s="30">
        <f>IFERROR(O5*$I5,0)</f>
        <v>0</v>
      </c>
    </row>
    <row r="6" spans="1:19" x14ac:dyDescent="0.25">
      <c r="A6" s="19" t="s">
        <v>20</v>
      </c>
      <c r="B6" s="20" t="s">
        <v>49</v>
      </c>
      <c r="C6" s="250" t="s">
        <v>42</v>
      </c>
      <c r="E6" s="33">
        <v>937</v>
      </c>
      <c r="F6" s="20">
        <v>14</v>
      </c>
      <c r="G6" s="22" t="s">
        <v>22</v>
      </c>
      <c r="H6" s="24">
        <v>110</v>
      </c>
      <c r="I6" s="25">
        <v>428</v>
      </c>
      <c r="J6" s="25">
        <v>685</v>
      </c>
      <c r="K6" s="26">
        <f t="shared" si="0"/>
        <v>47080</v>
      </c>
      <c r="L6" s="27">
        <v>0</v>
      </c>
      <c r="M6" s="22"/>
      <c r="N6" s="22"/>
      <c r="O6" s="28">
        <f>IFERROR(ROUNDUP((M6+N6)*IF(ISBLANK($J6),1,$J6)/$I6,3),0)</f>
        <v>0</v>
      </c>
      <c r="R6" s="30">
        <f>IFERROR(O6*$I6,0)</f>
        <v>0</v>
      </c>
    </row>
    <row r="7" spans="1:19" x14ac:dyDescent="0.25">
      <c r="A7" s="19" t="s">
        <v>20</v>
      </c>
      <c r="B7" s="20" t="s">
        <v>49</v>
      </c>
      <c r="C7" s="250" t="s">
        <v>42</v>
      </c>
      <c r="D7" s="22" t="s">
        <v>21</v>
      </c>
      <c r="E7" s="33">
        <v>937</v>
      </c>
      <c r="F7" s="20">
        <v>15</v>
      </c>
      <c r="G7" s="22" t="s">
        <v>22</v>
      </c>
      <c r="H7" s="24">
        <v>110</v>
      </c>
      <c r="I7" s="25">
        <v>428</v>
      </c>
      <c r="J7" s="25">
        <v>685</v>
      </c>
      <c r="K7" s="26">
        <f t="shared" si="0"/>
        <v>47080</v>
      </c>
      <c r="L7" s="27">
        <v>0</v>
      </c>
      <c r="M7" s="22"/>
      <c r="N7" s="22"/>
      <c r="O7" s="28">
        <f>IFERROR(ROUNDUP((M7+N7)*IF(ISBLANK($J7),1,$J7)/$I7,3),0)</f>
        <v>0</v>
      </c>
      <c r="R7" s="30">
        <f>IFERROR(O7*$I7,0)</f>
        <v>0</v>
      </c>
    </row>
    <row r="8" spans="1:19" x14ac:dyDescent="0.25">
      <c r="A8" s="19" t="s">
        <v>20</v>
      </c>
      <c r="B8" s="20" t="s">
        <v>49</v>
      </c>
      <c r="C8" s="250" t="s">
        <v>42</v>
      </c>
      <c r="D8" s="22" t="s">
        <v>21</v>
      </c>
      <c r="E8" s="33">
        <v>937</v>
      </c>
      <c r="F8" s="20">
        <v>15</v>
      </c>
      <c r="G8" s="22" t="s">
        <v>22</v>
      </c>
      <c r="H8" s="24">
        <v>110</v>
      </c>
      <c r="I8" s="25">
        <v>428</v>
      </c>
      <c r="J8" s="25">
        <v>685</v>
      </c>
      <c r="K8" s="26">
        <f t="shared" si="0"/>
        <v>47080</v>
      </c>
      <c r="L8" s="27">
        <v>0</v>
      </c>
      <c r="M8" s="22"/>
      <c r="N8" s="22"/>
      <c r="O8" s="28">
        <f>IFERROR(ROUNDUP((M8+N8)*IF(ISBLANK($J8),1,$J8)/$I8,3),0)</f>
        <v>0</v>
      </c>
      <c r="R8" s="30">
        <f>IFERROR(O8*$I8,0)</f>
        <v>0</v>
      </c>
    </row>
    <row r="9" spans="1:19" s="32" customFormat="1" x14ac:dyDescent="0.25">
      <c r="A9" s="31" t="s">
        <v>23</v>
      </c>
      <c r="B9" s="31" t="s">
        <v>49</v>
      </c>
      <c r="C9" s="250" t="s">
        <v>42</v>
      </c>
      <c r="D9" s="22" t="s">
        <v>21</v>
      </c>
      <c r="E9" s="33">
        <v>937</v>
      </c>
      <c r="F9" s="31">
        <v>16</v>
      </c>
      <c r="G9" s="32" t="s">
        <v>22</v>
      </c>
      <c r="H9" s="34">
        <v>110</v>
      </c>
      <c r="I9" s="35">
        <v>428</v>
      </c>
      <c r="J9" s="35">
        <v>685</v>
      </c>
      <c r="K9" s="35">
        <f t="shared" si="0"/>
        <v>47080</v>
      </c>
      <c r="L9" s="35">
        <v>0</v>
      </c>
      <c r="M9" s="8"/>
      <c r="N9" s="8"/>
      <c r="O9" s="28">
        <f>IFERROR(ROUNDUP((M9+N9)*IF(ISBLANK($J9),1,$J9)/$I9,3),0)</f>
        <v>0</v>
      </c>
      <c r="P9" s="8"/>
      <c r="Q9" s="8"/>
      <c r="R9" s="35">
        <f>IFERROR(O9*$I9,0)</f>
        <v>0</v>
      </c>
    </row>
    <row r="10" spans="1:19" x14ac:dyDescent="0.25">
      <c r="A10" s="19" t="s">
        <v>20</v>
      </c>
      <c r="B10" s="20" t="s">
        <v>49</v>
      </c>
      <c r="C10" s="250" t="s">
        <v>42</v>
      </c>
      <c r="E10" s="23">
        <v>841</v>
      </c>
      <c r="F10" s="20">
        <v>1</v>
      </c>
      <c r="G10" s="22" t="s">
        <v>25</v>
      </c>
      <c r="H10" s="24">
        <v>110</v>
      </c>
      <c r="I10" s="25">
        <v>428</v>
      </c>
      <c r="J10" s="25">
        <v>685</v>
      </c>
      <c r="K10" s="26">
        <f t="shared" si="0"/>
        <v>47080</v>
      </c>
      <c r="L10" s="27">
        <v>0</v>
      </c>
      <c r="M10" s="22">
        <v>16</v>
      </c>
      <c r="N10" s="22"/>
      <c r="O10" s="28">
        <f>IFERROR(ROUNDUP((M10+N10)*IF(ISBLANK($J10),1,$J10)/$I10,3),0)</f>
        <v>25.608000000000001</v>
      </c>
      <c r="P10" s="286">
        <v>5000038386</v>
      </c>
      <c r="Q10" s="29" t="s">
        <v>26</v>
      </c>
      <c r="R10" s="30">
        <f>IFERROR(O10*$I10,0)</f>
        <v>10960.224</v>
      </c>
    </row>
    <row r="11" spans="1:19" x14ac:dyDescent="0.25">
      <c r="A11" s="19" t="s">
        <v>20</v>
      </c>
      <c r="B11" s="20" t="s">
        <v>49</v>
      </c>
      <c r="C11" s="250" t="s">
        <v>42</v>
      </c>
      <c r="E11" s="23">
        <v>841</v>
      </c>
      <c r="F11" s="20">
        <v>2</v>
      </c>
      <c r="G11" s="22" t="s">
        <v>25</v>
      </c>
      <c r="H11" s="24">
        <v>110</v>
      </c>
      <c r="I11" s="25">
        <v>428</v>
      </c>
      <c r="J11" s="25">
        <v>685</v>
      </c>
      <c r="K11" s="26">
        <f t="shared" si="0"/>
        <v>47080</v>
      </c>
      <c r="L11" s="27">
        <v>0</v>
      </c>
      <c r="M11" s="22">
        <v>22</v>
      </c>
      <c r="N11" s="22"/>
      <c r="O11" s="28">
        <f>IFERROR(ROUNDUP((M11+N11)*IF(ISBLANK($J11),1,$J11)/$I11,3),0)</f>
        <v>35.210999999999999</v>
      </c>
      <c r="P11" s="286">
        <v>5000038386</v>
      </c>
      <c r="Q11" s="29" t="s">
        <v>26</v>
      </c>
      <c r="R11" s="30">
        <f>IFERROR(O11*$I11,0)</f>
        <v>15070.307999999999</v>
      </c>
    </row>
    <row r="12" spans="1:19" x14ac:dyDescent="0.25">
      <c r="A12" s="36" t="s">
        <v>20</v>
      </c>
      <c r="B12" s="20" t="s">
        <v>49</v>
      </c>
      <c r="C12" s="250" t="s">
        <v>42</v>
      </c>
      <c r="D12" s="37"/>
      <c r="E12" s="38" t="s">
        <v>46</v>
      </c>
      <c r="F12" s="20">
        <v>1</v>
      </c>
      <c r="G12" s="22" t="s">
        <v>22</v>
      </c>
      <c r="H12" s="39">
        <v>110</v>
      </c>
      <c r="I12" s="25">
        <v>428</v>
      </c>
      <c r="J12" s="25">
        <v>685</v>
      </c>
      <c r="K12" s="26">
        <f>H12*I12</f>
        <v>47080</v>
      </c>
      <c r="L12" s="27">
        <v>0</v>
      </c>
      <c r="M12" s="22"/>
      <c r="N12" s="22"/>
      <c r="O12" s="28">
        <f>IFERROR(ROUNDUP((M12+N12)*IF(ISBLANK($J12),1,$J12)/$I12,3),0)</f>
        <v>0</v>
      </c>
      <c r="P12" s="286"/>
      <c r="R12" s="30">
        <f>IFERROR(O12*$I12,0)</f>
        <v>0</v>
      </c>
    </row>
    <row r="13" spans="1:19" x14ac:dyDescent="0.25">
      <c r="A13" s="36" t="s">
        <v>20</v>
      </c>
      <c r="B13" s="20" t="s">
        <v>49</v>
      </c>
      <c r="C13" s="250" t="s">
        <v>42</v>
      </c>
      <c r="D13" s="37"/>
      <c r="E13" s="38" t="s">
        <v>46</v>
      </c>
      <c r="F13" s="20">
        <v>2</v>
      </c>
      <c r="G13" s="22" t="s">
        <v>22</v>
      </c>
      <c r="H13" s="24">
        <v>110</v>
      </c>
      <c r="I13" s="25">
        <v>428</v>
      </c>
      <c r="J13" s="25">
        <v>685</v>
      </c>
      <c r="K13" s="26">
        <f>H13*I13</f>
        <v>47080</v>
      </c>
      <c r="L13" s="27">
        <v>0</v>
      </c>
      <c r="M13" s="22"/>
      <c r="N13" s="22"/>
      <c r="O13" s="28">
        <f>IFERROR(ROUNDUP((M13+N13)*IF(ISBLANK($J13),1,$J13)/$I13,3),0)</f>
        <v>0</v>
      </c>
      <c r="P13" s="286"/>
      <c r="R13" s="30">
        <f>IFERROR(O13*$I13,0)</f>
        <v>0</v>
      </c>
    </row>
    <row r="14" spans="1:19" x14ac:dyDescent="0.25">
      <c r="A14" s="19" t="s">
        <v>20</v>
      </c>
      <c r="B14" s="20" t="s">
        <v>49</v>
      </c>
      <c r="C14" s="250" t="s">
        <v>42</v>
      </c>
      <c r="E14" s="23">
        <v>9200090875</v>
      </c>
      <c r="F14" s="20">
        <v>3</v>
      </c>
      <c r="G14" s="22" t="s">
        <v>25</v>
      </c>
      <c r="H14" s="24">
        <v>110</v>
      </c>
      <c r="I14" s="25">
        <v>428</v>
      </c>
      <c r="J14" s="25">
        <v>685</v>
      </c>
      <c r="K14" s="26">
        <f t="shared" si="0"/>
        <v>47080</v>
      </c>
      <c r="L14" s="27">
        <v>0</v>
      </c>
      <c r="M14" s="22">
        <v>3522.86</v>
      </c>
      <c r="N14" s="22"/>
      <c r="O14" s="28">
        <f>IFERROR(ROUNDUP((M14+N14)*IF(ISBLANK($J14),1,$J14)/$I14,3),0)</f>
        <v>5638.223</v>
      </c>
      <c r="P14" s="286">
        <v>5000038386</v>
      </c>
      <c r="Q14" s="29" t="s">
        <v>26</v>
      </c>
      <c r="R14" s="30">
        <f>IFERROR(O14*$I14,0)</f>
        <v>2413159.4440000001</v>
      </c>
    </row>
    <row r="15" spans="1:19" x14ac:dyDescent="0.25">
      <c r="A15" s="19" t="s">
        <v>20</v>
      </c>
      <c r="B15" s="252" t="s">
        <v>50</v>
      </c>
      <c r="C15" s="250" t="s">
        <v>42</v>
      </c>
      <c r="E15" s="23">
        <v>9300508450</v>
      </c>
      <c r="F15" s="20">
        <v>1</v>
      </c>
      <c r="G15" s="22" t="s">
        <v>22</v>
      </c>
      <c r="H15" s="24">
        <v>110</v>
      </c>
      <c r="I15" s="25">
        <v>428</v>
      </c>
      <c r="J15" s="25">
        <v>685</v>
      </c>
      <c r="K15" s="26">
        <f>H15*I15</f>
        <v>47080</v>
      </c>
      <c r="L15" s="27">
        <v>0</v>
      </c>
      <c r="M15" s="22">
        <v>21</v>
      </c>
      <c r="N15" s="22"/>
      <c r="O15" s="28">
        <f>IFERROR(ROUNDUP((M15+#REF!)*IF(ISBLANK($J15),1,$J15)/$I15,3),0)</f>
        <v>0</v>
      </c>
      <c r="P15" s="286">
        <v>5000038404</v>
      </c>
      <c r="Q15" s="29" t="s">
        <v>26</v>
      </c>
      <c r="R15" s="30">
        <f>IFERROR(O15*$I15,0)</f>
        <v>0</v>
      </c>
    </row>
    <row r="16" spans="1:19" x14ac:dyDescent="0.25">
      <c r="A16" s="19" t="s">
        <v>20</v>
      </c>
      <c r="B16" s="252" t="s">
        <v>51</v>
      </c>
      <c r="C16" s="250" t="s">
        <v>42</v>
      </c>
      <c r="D16" s="22" t="s">
        <v>24</v>
      </c>
      <c r="E16" s="23">
        <v>9300500546</v>
      </c>
      <c r="F16" s="20">
        <v>3</v>
      </c>
      <c r="G16" s="22" t="s">
        <v>27</v>
      </c>
      <c r="H16" s="40">
        <v>110</v>
      </c>
      <c r="I16" s="41">
        <v>428</v>
      </c>
      <c r="J16" s="41">
        <v>685</v>
      </c>
      <c r="K16" s="26">
        <f t="shared" ref="K16" si="1">H16*I16</f>
        <v>47080</v>
      </c>
      <c r="L16" s="27">
        <v>0</v>
      </c>
      <c r="M16" s="22"/>
      <c r="N16" s="22"/>
      <c r="O16" s="28">
        <f>IFERROR(ROUNDUP((M16+N16)*IF(ISBLANK($J16),1,$J16)/$I16,3),0)</f>
        <v>0</v>
      </c>
      <c r="R16" s="30">
        <f>IFERROR(O16*$I16,0)</f>
        <v>0</v>
      </c>
    </row>
    <row r="17" spans="9:18" x14ac:dyDescent="0.25">
      <c r="M17" s="22"/>
      <c r="N17" s="22"/>
    </row>
    <row r="18" spans="9:18" x14ac:dyDescent="0.25">
      <c r="M18" s="22"/>
      <c r="N18" s="22"/>
    </row>
    <row r="20" spans="9:18" x14ac:dyDescent="0.25">
      <c r="R20" s="30">
        <f>SUBTOTAL(9,R3:R19)</f>
        <v>2439189.9760000003</v>
      </c>
    </row>
    <row r="21" spans="9:18" x14ac:dyDescent="0.25">
      <c r="R21" s="30">
        <v>-26840</v>
      </c>
    </row>
    <row r="22" spans="9:18" x14ac:dyDescent="0.25">
      <c r="I22" s="44"/>
      <c r="R22" s="30">
        <f>SUM(R20:R21)</f>
        <v>2412349.9760000003</v>
      </c>
    </row>
  </sheetData>
  <autoFilter ref="A2:W16"/>
  <mergeCells count="3">
    <mergeCell ref="B1:C1"/>
    <mergeCell ref="M1:R1"/>
    <mergeCell ref="E1:K1"/>
  </mergeCells>
  <hyperlinks>
    <hyperlink ref="E12" r:id="rId1" display="https://apach.coupahost.com/order_headers/3029"/>
    <hyperlink ref="E13" r:id="rId2" display="https://apach.coupahost.com/order_headers/3029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U52"/>
  <sheetViews>
    <sheetView topLeftCell="A26" workbookViewId="0">
      <selection activeCell="AP40" sqref="AP40"/>
    </sheetView>
  </sheetViews>
  <sheetFormatPr baseColWidth="10" defaultRowHeight="12.75" outlineLevelCol="1" x14ac:dyDescent="0.2"/>
  <cols>
    <col min="1" max="18" width="2.7109375" style="45" customWidth="1"/>
    <col min="19" max="19" width="14.42578125" style="45" customWidth="1"/>
    <col min="20" max="28" width="2.7109375" style="45" customWidth="1"/>
    <col min="29" max="29" width="14" style="45" customWidth="1"/>
    <col min="30" max="43" width="2.7109375" style="45" customWidth="1"/>
    <col min="44" max="44" width="12.140625" style="45" customWidth="1"/>
    <col min="45" max="45" width="12.7109375" style="45" customWidth="1" outlineLevel="1"/>
    <col min="46" max="46" width="13.28515625" style="45" customWidth="1" outlineLevel="1"/>
    <col min="47" max="16384" width="11.42578125" style="45"/>
  </cols>
  <sheetData>
    <row r="1" spans="1:46" ht="13.5" thickBot="1" x14ac:dyDescent="0.25"/>
    <row r="2" spans="1:46" ht="15" customHeight="1" thickTop="1" x14ac:dyDescent="0.2">
      <c r="A2" s="46"/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8"/>
      <c r="P2" s="48"/>
      <c r="Q2" s="48"/>
      <c r="R2" s="49"/>
      <c r="S2" s="50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2"/>
      <c r="AO2" s="53"/>
    </row>
    <row r="3" spans="1:46" ht="15" customHeight="1" x14ac:dyDescent="0.2">
      <c r="A3" s="54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6"/>
      <c r="P3" s="56"/>
      <c r="Q3" s="56"/>
      <c r="R3" s="57"/>
      <c r="S3" s="58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AE3" s="59"/>
      <c r="AF3" s="59"/>
      <c r="AG3" s="59"/>
      <c r="AH3" s="59"/>
      <c r="AI3" s="60"/>
      <c r="AR3" s="275" t="s">
        <v>28</v>
      </c>
      <c r="AS3" s="275"/>
      <c r="AT3" s="276">
        <v>42527</v>
      </c>
    </row>
    <row r="4" spans="1:46" ht="15" customHeight="1" x14ac:dyDescent="0.2">
      <c r="A4" s="54"/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6"/>
      <c r="P4" s="56"/>
      <c r="Q4" s="56"/>
      <c r="R4" s="57"/>
      <c r="S4" s="58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60"/>
      <c r="AR4" s="275" t="s">
        <v>29</v>
      </c>
      <c r="AS4" s="275"/>
      <c r="AT4" s="275" t="s">
        <v>53</v>
      </c>
    </row>
    <row r="5" spans="1:46" ht="15" customHeight="1" x14ac:dyDescent="0.2">
      <c r="A5" s="54"/>
      <c r="B5" s="55"/>
      <c r="C5" s="55"/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  <c r="O5" s="56"/>
      <c r="P5" s="56"/>
      <c r="Q5" s="56"/>
      <c r="R5" s="57"/>
      <c r="S5" s="58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60"/>
    </row>
    <row r="6" spans="1:46" ht="15" customHeight="1" x14ac:dyDescent="0.2">
      <c r="A6" s="54"/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6"/>
      <c r="P6" s="56"/>
      <c r="Q6" s="56"/>
      <c r="R6" s="57"/>
      <c r="S6" s="58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60"/>
    </row>
    <row r="7" spans="1:46" ht="10.5" customHeight="1" thickBot="1" x14ac:dyDescent="0.25">
      <c r="A7" s="54"/>
      <c r="B7" s="55"/>
      <c r="C7" s="55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6"/>
      <c r="P7" s="56"/>
      <c r="Q7" s="56"/>
      <c r="R7" s="57"/>
      <c r="S7" s="58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60"/>
    </row>
    <row r="8" spans="1:46" ht="9.75" hidden="1" customHeight="1" thickBot="1" x14ac:dyDescent="0.25">
      <c r="A8" s="62"/>
      <c r="B8" s="63"/>
      <c r="C8" s="63"/>
      <c r="D8" s="63"/>
      <c r="E8" s="63"/>
      <c r="F8" s="63"/>
      <c r="G8" s="63"/>
      <c r="H8" s="63"/>
      <c r="I8" s="63"/>
      <c r="J8" s="63"/>
      <c r="K8" s="63"/>
      <c r="L8" s="63"/>
      <c r="M8" s="63"/>
      <c r="N8" s="63"/>
      <c r="O8" s="64"/>
      <c r="P8" s="64"/>
      <c r="Q8" s="64"/>
      <c r="R8" s="65"/>
      <c r="S8" s="66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8"/>
    </row>
    <row r="9" spans="1:46" ht="13.5" customHeight="1" thickTop="1" x14ac:dyDescent="0.2">
      <c r="A9" s="69" t="s">
        <v>56</v>
      </c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71"/>
    </row>
    <row r="10" spans="1:46" ht="15.75" customHeight="1" thickBot="1" x14ac:dyDescent="0.25">
      <c r="A10" s="72"/>
      <c r="B10" s="73"/>
      <c r="C10" s="73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73"/>
      <c r="Y10" s="73"/>
      <c r="Z10" s="73"/>
      <c r="AA10" s="73"/>
      <c r="AB10" s="73"/>
      <c r="AC10" s="73"/>
      <c r="AD10" s="73"/>
      <c r="AE10" s="73"/>
      <c r="AF10" s="73"/>
      <c r="AG10" s="73"/>
      <c r="AH10" s="73"/>
      <c r="AI10" s="74"/>
    </row>
    <row r="11" spans="1:46" ht="12.75" customHeight="1" thickTop="1" x14ac:dyDescent="0.2">
      <c r="A11" s="75" t="s">
        <v>30</v>
      </c>
      <c r="B11" s="76"/>
      <c r="C11" s="76"/>
      <c r="D11" s="76"/>
      <c r="E11" s="76"/>
      <c r="F11" s="76"/>
      <c r="G11" s="76"/>
      <c r="H11" s="76"/>
      <c r="I11" s="76"/>
      <c r="J11" s="76"/>
      <c r="K11" s="76"/>
      <c r="L11" s="76"/>
      <c r="M11" s="76"/>
      <c r="N11" s="76"/>
      <c r="O11" s="76"/>
      <c r="P11" s="76"/>
      <c r="Q11" s="76"/>
      <c r="R11" s="76"/>
      <c r="S11" s="76"/>
      <c r="T11" s="76"/>
      <c r="U11" s="76"/>
      <c r="V11" s="76"/>
      <c r="W11" s="76"/>
      <c r="X11" s="76"/>
      <c r="Y11" s="76"/>
      <c r="Z11" s="76"/>
      <c r="AA11" s="76"/>
      <c r="AB11" s="76"/>
      <c r="AC11" s="76"/>
      <c r="AD11" s="76"/>
      <c r="AE11" s="76"/>
      <c r="AF11" s="76"/>
      <c r="AG11" s="76"/>
      <c r="AH11" s="76"/>
      <c r="AI11" s="77"/>
    </row>
    <row r="12" spans="1:46" ht="8.25" customHeight="1" thickBot="1" x14ac:dyDescent="0.25">
      <c r="A12" s="78"/>
      <c r="B12" s="79"/>
      <c r="C12" s="79"/>
      <c r="D12" s="79"/>
      <c r="E12" s="79"/>
      <c r="F12" s="79"/>
      <c r="G12" s="79"/>
      <c r="H12" s="79"/>
      <c r="I12" s="79"/>
      <c r="J12" s="79"/>
      <c r="K12" s="79"/>
      <c r="L12" s="79"/>
      <c r="M12" s="79"/>
      <c r="N12" s="79"/>
      <c r="O12" s="79"/>
      <c r="P12" s="79"/>
      <c r="Q12" s="79"/>
      <c r="R12" s="79"/>
      <c r="S12" s="79"/>
      <c r="T12" s="79"/>
      <c r="U12" s="79"/>
      <c r="V12" s="79"/>
      <c r="W12" s="79"/>
      <c r="X12" s="79"/>
      <c r="Y12" s="79"/>
      <c r="Z12" s="79"/>
      <c r="AA12" s="79"/>
      <c r="AB12" s="79"/>
      <c r="AC12" s="79"/>
      <c r="AD12" s="79"/>
      <c r="AE12" s="79"/>
      <c r="AF12" s="79"/>
      <c r="AG12" s="79"/>
      <c r="AH12" s="79"/>
      <c r="AI12" s="80"/>
    </row>
    <row r="13" spans="1:46" ht="13.5" thickTop="1" x14ac:dyDescent="0.2">
      <c r="A13" s="81" t="s">
        <v>31</v>
      </c>
      <c r="B13" s="82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3"/>
      <c r="S13" s="266" t="s">
        <v>58</v>
      </c>
      <c r="T13" s="258"/>
      <c r="U13" s="258"/>
      <c r="V13" s="258"/>
      <c r="W13" s="258"/>
      <c r="X13" s="258"/>
      <c r="Y13" s="258"/>
      <c r="Z13" s="258"/>
      <c r="AA13" s="258"/>
      <c r="AB13" s="258"/>
      <c r="AC13" s="258"/>
      <c r="AD13" s="258"/>
      <c r="AE13" s="258"/>
      <c r="AF13" s="258"/>
      <c r="AG13" s="258"/>
      <c r="AH13" s="258"/>
      <c r="AI13" s="259"/>
      <c r="AS13" s="84"/>
      <c r="AT13" s="85"/>
    </row>
    <row r="14" spans="1:46" x14ac:dyDescent="0.2">
      <c r="A14" s="86"/>
      <c r="B14" s="87"/>
      <c r="C14" s="87"/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87"/>
      <c r="Q14" s="87"/>
      <c r="R14" s="88"/>
      <c r="S14" s="260"/>
      <c r="T14" s="261"/>
      <c r="U14" s="261"/>
      <c r="V14" s="261"/>
      <c r="W14" s="261"/>
      <c r="X14" s="261"/>
      <c r="Y14" s="261"/>
      <c r="Z14" s="261"/>
      <c r="AA14" s="261"/>
      <c r="AB14" s="261"/>
      <c r="AC14" s="261"/>
      <c r="AD14" s="261"/>
      <c r="AE14" s="261"/>
      <c r="AF14" s="261"/>
      <c r="AG14" s="261"/>
      <c r="AH14" s="261"/>
      <c r="AI14" s="262"/>
    </row>
    <row r="15" spans="1:46" ht="9" customHeight="1" thickBot="1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0"/>
      <c r="P15" s="90"/>
      <c r="Q15" s="90"/>
      <c r="R15" s="91"/>
      <c r="S15" s="263"/>
      <c r="T15" s="264"/>
      <c r="U15" s="264"/>
      <c r="V15" s="264"/>
      <c r="W15" s="264"/>
      <c r="X15" s="264"/>
      <c r="Y15" s="264"/>
      <c r="Z15" s="264"/>
      <c r="AA15" s="264"/>
      <c r="AB15" s="264"/>
      <c r="AC15" s="264"/>
      <c r="AD15" s="264"/>
      <c r="AE15" s="264"/>
      <c r="AF15" s="264"/>
      <c r="AG15" s="264"/>
      <c r="AH15" s="264"/>
      <c r="AI15" s="265"/>
    </row>
    <row r="16" spans="1:46" ht="15.75" customHeight="1" thickTop="1" x14ac:dyDescent="0.2">
      <c r="A16" s="92" t="s">
        <v>32</v>
      </c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4"/>
      <c r="S16" s="95" t="str">
        <f>AT4</f>
        <v>TB1</v>
      </c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E16" s="96"/>
      <c r="AF16" s="96"/>
      <c r="AG16" s="96"/>
      <c r="AH16" s="96"/>
      <c r="AI16" s="97"/>
      <c r="AN16" s="53"/>
    </row>
    <row r="17" spans="1:36" ht="15" customHeight="1" thickBot="1" x14ac:dyDescent="0.25">
      <c r="A17" s="98"/>
      <c r="B17" s="99"/>
      <c r="C17" s="99"/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100"/>
      <c r="S17" s="101"/>
      <c r="T17" s="102"/>
      <c r="U17" s="102"/>
      <c r="V17" s="102"/>
      <c r="W17" s="102"/>
      <c r="X17" s="102"/>
      <c r="Y17" s="102"/>
      <c r="Z17" s="102"/>
      <c r="AA17" s="102"/>
      <c r="AB17" s="102"/>
      <c r="AC17" s="102"/>
      <c r="AD17" s="102"/>
      <c r="AE17" s="102"/>
      <c r="AF17" s="102"/>
      <c r="AG17" s="102"/>
      <c r="AH17" s="102"/>
      <c r="AI17" s="103"/>
    </row>
    <row r="18" spans="1:36" ht="13.5" thickTop="1" x14ac:dyDescent="0.2">
      <c r="A18" s="92" t="s">
        <v>33</v>
      </c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4"/>
      <c r="S18" s="104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6"/>
    </row>
    <row r="19" spans="1:36" ht="13.5" thickBot="1" x14ac:dyDescent="0.25">
      <c r="A19" s="98"/>
      <c r="B19" s="99"/>
      <c r="C19" s="99"/>
      <c r="D19" s="99"/>
      <c r="E19" s="99"/>
      <c r="F19" s="99"/>
      <c r="G19" s="99"/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100"/>
      <c r="S19" s="107"/>
      <c r="T19" s="108"/>
      <c r="U19" s="108"/>
      <c r="V19" s="108"/>
      <c r="W19" s="108"/>
      <c r="X19" s="108"/>
      <c r="Y19" s="108"/>
      <c r="Z19" s="108"/>
      <c r="AA19" s="108"/>
      <c r="AB19" s="108"/>
      <c r="AC19" s="108"/>
      <c r="AD19" s="108"/>
      <c r="AE19" s="108"/>
      <c r="AF19" s="108"/>
      <c r="AG19" s="108"/>
      <c r="AH19" s="108"/>
      <c r="AI19" s="109"/>
    </row>
    <row r="20" spans="1:36" ht="13.5" thickTop="1" x14ac:dyDescent="0.2">
      <c r="A20" s="110" t="s">
        <v>34</v>
      </c>
      <c r="B20" s="111"/>
      <c r="C20" s="111"/>
      <c r="D20" s="111"/>
      <c r="E20" s="111"/>
      <c r="F20" s="111"/>
      <c r="G20" s="111"/>
      <c r="H20" s="111"/>
      <c r="I20" s="111"/>
      <c r="J20" s="111"/>
      <c r="K20" s="111"/>
      <c r="L20" s="111"/>
      <c r="M20" s="111"/>
      <c r="N20" s="111"/>
      <c r="O20" s="111"/>
      <c r="P20" s="111"/>
      <c r="Q20" s="111"/>
      <c r="R20" s="111"/>
      <c r="S20" s="112"/>
      <c r="T20" s="112"/>
      <c r="U20" s="112"/>
      <c r="V20" s="112"/>
      <c r="W20" s="112"/>
      <c r="X20" s="112"/>
      <c r="Y20" s="112"/>
      <c r="Z20" s="112"/>
      <c r="AA20" s="112"/>
      <c r="AB20" s="112"/>
      <c r="AC20" s="112"/>
      <c r="AD20" s="112"/>
      <c r="AE20" s="112"/>
      <c r="AF20" s="112"/>
      <c r="AG20" s="112"/>
      <c r="AH20" s="112"/>
      <c r="AI20" s="113"/>
    </row>
    <row r="21" spans="1:36" ht="13.5" thickBot="1" x14ac:dyDescent="0.25">
      <c r="A21" s="114"/>
      <c r="B21" s="115"/>
      <c r="C21" s="115"/>
      <c r="D21" s="115"/>
      <c r="E21" s="115"/>
      <c r="F21" s="115"/>
      <c r="G21" s="115"/>
      <c r="H21" s="115"/>
      <c r="I21" s="115"/>
      <c r="J21" s="115"/>
      <c r="K21" s="115"/>
      <c r="L21" s="115"/>
      <c r="M21" s="115"/>
      <c r="N21" s="115"/>
      <c r="O21" s="115"/>
      <c r="P21" s="115"/>
      <c r="Q21" s="115"/>
      <c r="R21" s="115"/>
      <c r="S21" s="116"/>
      <c r="T21" s="116"/>
      <c r="U21" s="116"/>
      <c r="V21" s="116"/>
      <c r="W21" s="116"/>
      <c r="X21" s="116"/>
      <c r="Y21" s="116"/>
      <c r="Z21" s="116"/>
      <c r="AA21" s="116"/>
      <c r="AB21" s="116"/>
      <c r="AC21" s="116"/>
      <c r="AD21" s="116"/>
      <c r="AE21" s="116"/>
      <c r="AF21" s="116"/>
      <c r="AG21" s="116"/>
      <c r="AH21" s="116"/>
      <c r="AI21" s="117"/>
    </row>
    <row r="22" spans="1:36" ht="13.5" customHeight="1" thickTop="1" x14ac:dyDescent="0.2">
      <c r="A22" s="118" t="s">
        <v>35</v>
      </c>
      <c r="B22" s="119"/>
      <c r="C22" s="119"/>
      <c r="D22" s="119"/>
      <c r="E22" s="119"/>
      <c r="F22" s="119"/>
      <c r="G22" s="119"/>
      <c r="H22" s="119"/>
      <c r="I22" s="120"/>
      <c r="J22" s="266" t="s">
        <v>57</v>
      </c>
      <c r="K22" s="267"/>
      <c r="L22" s="267"/>
      <c r="M22" s="267"/>
      <c r="N22" s="267"/>
      <c r="O22" s="267"/>
      <c r="P22" s="267"/>
      <c r="Q22" s="267"/>
      <c r="R22" s="268"/>
      <c r="S22" s="118" t="s">
        <v>36</v>
      </c>
      <c r="T22" s="119"/>
      <c r="U22" s="119"/>
      <c r="V22" s="119"/>
      <c r="W22" s="119"/>
      <c r="X22" s="119"/>
      <c r="Y22" s="119"/>
      <c r="Z22" s="120"/>
      <c r="AA22" s="277">
        <f>AT3</f>
        <v>42527</v>
      </c>
      <c r="AB22" s="278"/>
      <c r="AC22" s="278"/>
      <c r="AD22" s="278"/>
      <c r="AE22" s="278"/>
      <c r="AF22" s="278"/>
      <c r="AG22" s="278"/>
      <c r="AH22" s="278"/>
      <c r="AI22" s="279"/>
    </row>
    <row r="23" spans="1:36" ht="13.5" customHeight="1" x14ac:dyDescent="0.2">
      <c r="A23" s="121"/>
      <c r="B23" s="122"/>
      <c r="C23" s="122"/>
      <c r="D23" s="122"/>
      <c r="E23" s="122"/>
      <c r="F23" s="122"/>
      <c r="G23" s="122"/>
      <c r="H23" s="122"/>
      <c r="I23" s="123"/>
      <c r="J23" s="269"/>
      <c r="K23" s="270"/>
      <c r="L23" s="270"/>
      <c r="M23" s="270"/>
      <c r="N23" s="270"/>
      <c r="O23" s="270"/>
      <c r="P23" s="270"/>
      <c r="Q23" s="270"/>
      <c r="R23" s="271"/>
      <c r="S23" s="121"/>
      <c r="T23" s="122"/>
      <c r="U23" s="122"/>
      <c r="V23" s="122"/>
      <c r="W23" s="122"/>
      <c r="X23" s="122"/>
      <c r="Y23" s="122"/>
      <c r="Z23" s="123"/>
      <c r="AA23" s="280"/>
      <c r="AB23" s="281"/>
      <c r="AC23" s="281"/>
      <c r="AD23" s="281"/>
      <c r="AE23" s="281"/>
      <c r="AF23" s="281"/>
      <c r="AG23" s="281"/>
      <c r="AH23" s="281"/>
      <c r="AI23" s="282"/>
    </row>
    <row r="24" spans="1:36" ht="12.75" customHeight="1" x14ac:dyDescent="0.2">
      <c r="A24" s="121"/>
      <c r="B24" s="122"/>
      <c r="C24" s="122"/>
      <c r="D24" s="122"/>
      <c r="E24" s="122"/>
      <c r="F24" s="122"/>
      <c r="G24" s="122"/>
      <c r="H24" s="122"/>
      <c r="I24" s="123"/>
      <c r="J24" s="269"/>
      <c r="K24" s="270"/>
      <c r="L24" s="270"/>
      <c r="M24" s="270"/>
      <c r="N24" s="270"/>
      <c r="O24" s="270"/>
      <c r="P24" s="270"/>
      <c r="Q24" s="270"/>
      <c r="R24" s="271"/>
      <c r="S24" s="121"/>
      <c r="T24" s="122"/>
      <c r="U24" s="122"/>
      <c r="V24" s="122"/>
      <c r="W24" s="122"/>
      <c r="X24" s="122"/>
      <c r="Y24" s="122"/>
      <c r="Z24" s="123"/>
      <c r="AA24" s="280"/>
      <c r="AB24" s="281"/>
      <c r="AC24" s="281"/>
      <c r="AD24" s="281"/>
      <c r="AE24" s="281"/>
      <c r="AF24" s="281"/>
      <c r="AG24" s="281"/>
      <c r="AH24" s="281"/>
      <c r="AI24" s="282"/>
    </row>
    <row r="25" spans="1:36" ht="13.5" customHeight="1" thickBot="1" x14ac:dyDescent="0.25">
      <c r="A25" s="124"/>
      <c r="B25" s="125"/>
      <c r="C25" s="125"/>
      <c r="D25" s="125"/>
      <c r="E25" s="125"/>
      <c r="F25" s="125"/>
      <c r="G25" s="125"/>
      <c r="H25" s="125"/>
      <c r="I25" s="126"/>
      <c r="J25" s="272"/>
      <c r="K25" s="273"/>
      <c r="L25" s="273"/>
      <c r="M25" s="273"/>
      <c r="N25" s="273"/>
      <c r="O25" s="273"/>
      <c r="P25" s="273"/>
      <c r="Q25" s="273"/>
      <c r="R25" s="274"/>
      <c r="S25" s="124"/>
      <c r="T25" s="125"/>
      <c r="U25" s="125"/>
      <c r="V25" s="125"/>
      <c r="W25" s="125"/>
      <c r="X25" s="125"/>
      <c r="Y25" s="125"/>
      <c r="Z25" s="126"/>
      <c r="AA25" s="283"/>
      <c r="AB25" s="284"/>
      <c r="AC25" s="284"/>
      <c r="AD25" s="284"/>
      <c r="AE25" s="284"/>
      <c r="AF25" s="284"/>
      <c r="AG25" s="284"/>
      <c r="AH25" s="284"/>
      <c r="AI25" s="285"/>
    </row>
    <row r="26" spans="1:36" ht="13.5" customHeight="1" thickTop="1" x14ac:dyDescent="0.2">
      <c r="A26" s="127"/>
      <c r="B26" s="128"/>
      <c r="C26" s="128"/>
      <c r="D26" s="128"/>
      <c r="E26" s="128"/>
      <c r="F26" s="128"/>
      <c r="G26" s="128"/>
      <c r="H26" s="128"/>
      <c r="I26" s="128"/>
      <c r="J26" s="128"/>
      <c r="K26" s="128"/>
      <c r="L26" s="128"/>
      <c r="M26" s="128"/>
      <c r="N26" s="128"/>
      <c r="O26" s="128"/>
      <c r="P26" s="128"/>
      <c r="Q26" s="128"/>
      <c r="R26" s="128"/>
      <c r="S26" s="129"/>
      <c r="T26" s="129"/>
      <c r="U26" s="129"/>
      <c r="V26" s="129"/>
      <c r="W26" s="129"/>
      <c r="X26" s="129"/>
      <c r="Y26" s="129"/>
      <c r="Z26" s="129"/>
      <c r="AA26" s="129"/>
      <c r="AB26" s="129"/>
      <c r="AC26" s="129"/>
      <c r="AD26" s="129"/>
      <c r="AE26" s="129"/>
      <c r="AF26" s="129"/>
      <c r="AG26" s="129"/>
      <c r="AH26" s="129"/>
      <c r="AI26" s="130"/>
      <c r="AJ26" s="53"/>
    </row>
    <row r="27" spans="1:36" ht="6.75" customHeight="1" thickBot="1" x14ac:dyDescent="0.25">
      <c r="A27" s="131"/>
      <c r="B27" s="132"/>
      <c r="C27" s="132"/>
      <c r="D27" s="132"/>
      <c r="E27" s="132"/>
      <c r="F27" s="132"/>
      <c r="G27" s="132"/>
      <c r="H27" s="132"/>
      <c r="I27" s="132"/>
      <c r="J27" s="132"/>
      <c r="K27" s="132"/>
      <c r="L27" s="132"/>
      <c r="M27" s="132"/>
      <c r="N27" s="132"/>
      <c r="O27" s="132"/>
      <c r="P27" s="132"/>
      <c r="Q27" s="132"/>
      <c r="R27" s="132"/>
      <c r="S27" s="133"/>
      <c r="T27" s="133"/>
      <c r="U27" s="133"/>
      <c r="V27" s="133"/>
      <c r="W27" s="133"/>
      <c r="X27" s="133"/>
      <c r="Y27" s="133"/>
      <c r="Z27" s="133"/>
      <c r="AA27" s="133"/>
      <c r="AB27" s="133"/>
      <c r="AC27" s="133"/>
      <c r="AD27" s="133"/>
      <c r="AE27" s="133"/>
      <c r="AF27" s="133"/>
      <c r="AG27" s="133"/>
      <c r="AH27" s="133"/>
      <c r="AI27" s="134"/>
      <c r="AJ27" s="53"/>
    </row>
    <row r="28" spans="1:36" ht="18" customHeight="1" thickTop="1" x14ac:dyDescent="0.2">
      <c r="A28" s="135" t="s">
        <v>37</v>
      </c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7"/>
      <c r="P28" s="138"/>
      <c r="Q28" s="139"/>
      <c r="R28" s="139"/>
      <c r="S28" s="139"/>
      <c r="T28" s="139"/>
      <c r="U28" s="139"/>
      <c r="V28" s="139"/>
      <c r="W28" s="139"/>
      <c r="X28" s="139"/>
      <c r="Y28" s="139"/>
      <c r="Z28" s="139"/>
      <c r="AA28" s="139"/>
      <c r="AB28" s="139"/>
      <c r="AC28" s="139"/>
      <c r="AD28" s="139"/>
      <c r="AE28" s="139"/>
      <c r="AF28" s="139"/>
      <c r="AG28" s="139"/>
      <c r="AH28" s="139"/>
      <c r="AI28" s="140"/>
    </row>
    <row r="29" spans="1:36" ht="18" customHeight="1" x14ac:dyDescent="0.2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4"/>
      <c r="Q29" s="145"/>
      <c r="R29" s="145"/>
      <c r="S29" s="145"/>
      <c r="T29" s="145"/>
      <c r="U29" s="145"/>
      <c r="V29" s="145"/>
      <c r="W29" s="145"/>
      <c r="X29" s="145"/>
      <c r="Y29" s="145"/>
      <c r="Z29" s="145"/>
      <c r="AA29" s="145"/>
      <c r="AB29" s="145"/>
      <c r="AC29" s="145"/>
      <c r="AD29" s="145"/>
      <c r="AE29" s="145"/>
      <c r="AF29" s="145"/>
      <c r="AG29" s="145"/>
      <c r="AH29" s="145"/>
      <c r="AI29" s="146"/>
    </row>
    <row r="30" spans="1:36" ht="18" customHeight="1" x14ac:dyDescent="0.2">
      <c r="A30" s="141"/>
      <c r="B30" s="142"/>
      <c r="C30" s="142"/>
      <c r="D30" s="142"/>
      <c r="E30" s="142"/>
      <c r="F30" s="142"/>
      <c r="G30" s="142"/>
      <c r="H30" s="142"/>
      <c r="I30" s="142"/>
      <c r="J30" s="142"/>
      <c r="K30" s="142"/>
      <c r="L30" s="142"/>
      <c r="M30" s="142"/>
      <c r="N30" s="142"/>
      <c r="O30" s="143"/>
      <c r="P30" s="147"/>
      <c r="Q30" s="148"/>
      <c r="R30" s="148"/>
      <c r="S30" s="148"/>
      <c r="T30" s="148"/>
      <c r="U30" s="148"/>
      <c r="V30" s="148"/>
      <c r="W30" s="148"/>
      <c r="X30" s="148"/>
      <c r="Y30" s="148"/>
      <c r="Z30" s="148"/>
      <c r="AA30" s="148"/>
      <c r="AB30" s="148"/>
      <c r="AC30" s="148"/>
      <c r="AD30" s="148"/>
      <c r="AE30" s="148"/>
      <c r="AF30" s="148"/>
      <c r="AG30" s="148"/>
      <c r="AH30" s="148"/>
      <c r="AI30" s="149"/>
    </row>
    <row r="31" spans="1:36" ht="18" customHeight="1" x14ac:dyDescent="0.2">
      <c r="A31" s="141"/>
      <c r="B31" s="142"/>
      <c r="C31" s="142"/>
      <c r="D31" s="142"/>
      <c r="E31" s="142"/>
      <c r="F31" s="142"/>
      <c r="G31" s="142"/>
      <c r="H31" s="142"/>
      <c r="I31" s="142"/>
      <c r="J31" s="142"/>
      <c r="K31" s="142"/>
      <c r="L31" s="142"/>
      <c r="M31" s="142"/>
      <c r="N31" s="142"/>
      <c r="O31" s="143"/>
      <c r="P31" s="147"/>
      <c r="Q31" s="148"/>
      <c r="R31" s="148"/>
      <c r="S31" s="148"/>
      <c r="T31" s="148"/>
      <c r="U31" s="148"/>
      <c r="V31" s="148"/>
      <c r="W31" s="148"/>
      <c r="X31" s="148"/>
      <c r="Y31" s="148"/>
      <c r="Z31" s="148"/>
      <c r="AA31" s="148"/>
      <c r="AB31" s="148"/>
      <c r="AC31" s="148"/>
      <c r="AD31" s="148"/>
      <c r="AE31" s="148"/>
      <c r="AF31" s="148"/>
      <c r="AG31" s="148"/>
      <c r="AH31" s="148"/>
      <c r="AI31" s="149"/>
    </row>
    <row r="32" spans="1:36" ht="33" customHeight="1" thickBot="1" x14ac:dyDescent="0.25">
      <c r="A32" s="150"/>
      <c r="B32" s="151"/>
      <c r="C32" s="151"/>
      <c r="D32" s="151"/>
      <c r="E32" s="151"/>
      <c r="F32" s="151"/>
      <c r="G32" s="151"/>
      <c r="H32" s="151"/>
      <c r="I32" s="151"/>
      <c r="J32" s="151"/>
      <c r="K32" s="151"/>
      <c r="L32" s="151"/>
      <c r="M32" s="151"/>
      <c r="N32" s="151"/>
      <c r="O32" s="152"/>
      <c r="P32" s="147"/>
      <c r="Q32" s="148"/>
      <c r="R32" s="148"/>
      <c r="S32" s="148"/>
      <c r="T32" s="148"/>
      <c r="U32" s="148"/>
      <c r="V32" s="148"/>
      <c r="W32" s="148"/>
      <c r="X32" s="148"/>
      <c r="Y32" s="148"/>
      <c r="Z32" s="148"/>
      <c r="AA32" s="148"/>
      <c r="AB32" s="148"/>
      <c r="AC32" s="148"/>
      <c r="AD32" s="148"/>
      <c r="AE32" s="148"/>
      <c r="AF32" s="148"/>
      <c r="AG32" s="148"/>
      <c r="AH32" s="148"/>
      <c r="AI32" s="149"/>
    </row>
    <row r="33" spans="1:47" ht="13.5" thickTop="1" x14ac:dyDescent="0.2">
      <c r="A33" s="153" t="s">
        <v>38</v>
      </c>
      <c r="B33" s="154"/>
      <c r="C33" s="154"/>
      <c r="D33" s="154"/>
      <c r="E33" s="154"/>
      <c r="F33" s="154"/>
      <c r="G33" s="154"/>
      <c r="H33" s="154"/>
      <c r="I33" s="154"/>
      <c r="J33" s="154"/>
      <c r="K33" s="154"/>
      <c r="L33" s="154"/>
      <c r="M33" s="154"/>
      <c r="N33" s="154"/>
      <c r="O33" s="155"/>
      <c r="P33" s="156" t="s">
        <v>39</v>
      </c>
      <c r="Q33" s="157"/>
      <c r="R33" s="157"/>
      <c r="S33" s="157"/>
      <c r="T33" s="158" t="s">
        <v>18</v>
      </c>
      <c r="U33" s="159"/>
      <c r="V33" s="159"/>
      <c r="W33" s="160"/>
      <c r="X33" s="161" t="s">
        <v>40</v>
      </c>
      <c r="Y33" s="161"/>
      <c r="Z33" s="161"/>
      <c r="AA33" s="161"/>
      <c r="AB33" s="161"/>
      <c r="AC33" s="162"/>
      <c r="AD33" s="156" t="s">
        <v>47</v>
      </c>
      <c r="AE33" s="161"/>
      <c r="AF33" s="161"/>
      <c r="AG33" s="161"/>
      <c r="AH33" s="161"/>
      <c r="AI33" s="162"/>
    </row>
    <row r="34" spans="1:47" x14ac:dyDescent="0.2">
      <c r="A34" s="163"/>
      <c r="B34" s="164"/>
      <c r="C34" s="164"/>
      <c r="D34" s="164"/>
      <c r="E34" s="164"/>
      <c r="F34" s="164"/>
      <c r="G34" s="164"/>
      <c r="H34" s="164"/>
      <c r="I34" s="164"/>
      <c r="J34" s="164"/>
      <c r="K34" s="164"/>
      <c r="L34" s="164"/>
      <c r="M34" s="164"/>
      <c r="N34" s="164"/>
      <c r="O34" s="165"/>
      <c r="P34" s="166"/>
      <c r="Q34" s="167"/>
      <c r="R34" s="167"/>
      <c r="S34" s="167"/>
      <c r="T34" s="168"/>
      <c r="U34" s="167"/>
      <c r="V34" s="167"/>
      <c r="W34" s="169"/>
      <c r="X34" s="170"/>
      <c r="Y34" s="170"/>
      <c r="Z34" s="170"/>
      <c r="AA34" s="170"/>
      <c r="AB34" s="170"/>
      <c r="AC34" s="171"/>
      <c r="AD34" s="166"/>
      <c r="AE34" s="170"/>
      <c r="AF34" s="170"/>
      <c r="AG34" s="170"/>
      <c r="AH34" s="170"/>
      <c r="AI34" s="171"/>
    </row>
    <row r="35" spans="1:47" ht="13.5" thickBot="1" x14ac:dyDescent="0.25">
      <c r="A35" s="172"/>
      <c r="B35" s="173"/>
      <c r="C35" s="173"/>
      <c r="D35" s="173"/>
      <c r="E35" s="173"/>
      <c r="F35" s="173"/>
      <c r="G35" s="173"/>
      <c r="H35" s="173"/>
      <c r="I35" s="173"/>
      <c r="J35" s="173"/>
      <c r="K35" s="173"/>
      <c r="L35" s="173"/>
      <c r="M35" s="173"/>
      <c r="N35" s="173"/>
      <c r="O35" s="174"/>
      <c r="P35" s="175"/>
      <c r="Q35" s="176"/>
      <c r="R35" s="176"/>
      <c r="S35" s="176"/>
      <c r="T35" s="177"/>
      <c r="U35" s="176"/>
      <c r="V35" s="176"/>
      <c r="W35" s="178"/>
      <c r="X35" s="179"/>
      <c r="Y35" s="179"/>
      <c r="Z35" s="179"/>
      <c r="AA35" s="179"/>
      <c r="AB35" s="179"/>
      <c r="AC35" s="180"/>
      <c r="AD35" s="181"/>
      <c r="AE35" s="179"/>
      <c r="AF35" s="179"/>
      <c r="AG35" s="179"/>
      <c r="AH35" s="179"/>
      <c r="AI35" s="180"/>
    </row>
    <row r="36" spans="1:47" ht="25.5" customHeight="1" thickTop="1" x14ac:dyDescent="0.2">
      <c r="A36" s="182" t="s">
        <v>59</v>
      </c>
      <c r="B36" s="183"/>
      <c r="C36" s="183"/>
      <c r="D36" s="183"/>
      <c r="E36" s="183"/>
      <c r="F36" s="183"/>
      <c r="G36" s="183"/>
      <c r="H36" s="183"/>
      <c r="I36" s="183"/>
      <c r="J36" s="183"/>
      <c r="K36" s="183"/>
      <c r="L36" s="183"/>
      <c r="M36" s="183"/>
      <c r="N36" s="183"/>
      <c r="O36" s="184"/>
      <c r="P36" s="185" t="s">
        <v>62</v>
      </c>
      <c r="Q36" s="186"/>
      <c r="R36" s="186"/>
      <c r="S36" s="186"/>
      <c r="T36" s="187">
        <v>18</v>
      </c>
      <c r="U36" s="186"/>
      <c r="V36" s="186"/>
      <c r="W36" s="188"/>
      <c r="X36" s="189" t="s">
        <v>61</v>
      </c>
      <c r="Y36" s="189"/>
      <c r="Z36" s="189"/>
      <c r="AA36" s="189"/>
      <c r="AB36" s="189"/>
      <c r="AC36" s="190"/>
      <c r="AD36" s="191">
        <v>5000038386</v>
      </c>
      <c r="AE36" s="186"/>
      <c r="AF36" s="186"/>
      <c r="AG36" s="186"/>
      <c r="AH36" s="186"/>
      <c r="AI36" s="192"/>
    </row>
    <row r="37" spans="1:47" ht="25.5" customHeight="1" x14ac:dyDescent="0.2">
      <c r="A37" s="183" t="s">
        <v>60</v>
      </c>
      <c r="B37" s="193"/>
      <c r="C37" s="193"/>
      <c r="D37" s="193"/>
      <c r="E37" s="193"/>
      <c r="F37" s="193"/>
      <c r="G37" s="193"/>
      <c r="H37" s="193"/>
      <c r="I37" s="193"/>
      <c r="J37" s="193"/>
      <c r="K37" s="193"/>
      <c r="L37" s="193"/>
      <c r="M37" s="193"/>
      <c r="N37" s="193"/>
      <c r="O37" s="194"/>
      <c r="P37" s="185">
        <v>1</v>
      </c>
      <c r="Q37" s="186"/>
      <c r="R37" s="186"/>
      <c r="S37" s="186"/>
      <c r="T37" s="187">
        <v>19</v>
      </c>
      <c r="U37" s="186"/>
      <c r="V37" s="186"/>
      <c r="W37" s="188"/>
      <c r="X37" s="195">
        <v>8916.7000000000007</v>
      </c>
      <c r="Y37" s="189"/>
      <c r="Z37" s="189"/>
      <c r="AA37" s="189"/>
      <c r="AB37" s="189"/>
      <c r="AC37" s="190"/>
      <c r="AD37" s="191">
        <v>5000038386</v>
      </c>
      <c r="AE37" s="186"/>
      <c r="AF37" s="186"/>
      <c r="AG37" s="186"/>
      <c r="AH37" s="186"/>
      <c r="AI37" s="192"/>
    </row>
    <row r="38" spans="1:47" ht="25.5" customHeight="1" x14ac:dyDescent="0.2">
      <c r="A38" s="182"/>
      <c r="B38" s="183"/>
      <c r="C38" s="183"/>
      <c r="D38" s="183"/>
      <c r="E38" s="183"/>
      <c r="F38" s="183"/>
      <c r="G38" s="183"/>
      <c r="H38" s="183"/>
      <c r="I38" s="183"/>
      <c r="J38" s="183"/>
      <c r="K38" s="183"/>
      <c r="L38" s="183"/>
      <c r="M38" s="183"/>
      <c r="N38" s="183"/>
      <c r="O38" s="184"/>
      <c r="P38" s="185"/>
      <c r="Q38" s="186"/>
      <c r="R38" s="186"/>
      <c r="S38" s="186"/>
      <c r="T38" s="187"/>
      <c r="U38" s="186"/>
      <c r="V38" s="186"/>
      <c r="W38" s="188"/>
      <c r="X38" s="195"/>
      <c r="Y38" s="189"/>
      <c r="Z38" s="189"/>
      <c r="AA38" s="189"/>
      <c r="AB38" s="189"/>
      <c r="AC38" s="190"/>
      <c r="AD38" s="191"/>
      <c r="AE38" s="186"/>
      <c r="AF38" s="186"/>
      <c r="AG38" s="186"/>
      <c r="AH38" s="186"/>
      <c r="AI38" s="192"/>
    </row>
    <row r="39" spans="1:47" ht="25.5" customHeight="1" x14ac:dyDescent="0.2">
      <c r="A39" s="182"/>
      <c r="B39" s="183"/>
      <c r="C39" s="183"/>
      <c r="D39" s="183"/>
      <c r="E39" s="183"/>
      <c r="F39" s="183"/>
      <c r="G39" s="183"/>
      <c r="H39" s="183"/>
      <c r="I39" s="183"/>
      <c r="J39" s="183"/>
      <c r="K39" s="183"/>
      <c r="L39" s="183"/>
      <c r="M39" s="183"/>
      <c r="N39" s="183"/>
      <c r="O39" s="184"/>
      <c r="P39" s="185"/>
      <c r="Q39" s="186"/>
      <c r="R39" s="186"/>
      <c r="S39" s="186"/>
      <c r="T39" s="187"/>
      <c r="U39" s="186"/>
      <c r="V39" s="186"/>
      <c r="W39" s="188"/>
      <c r="X39" s="196"/>
      <c r="Y39" s="197"/>
      <c r="Z39" s="197"/>
      <c r="AA39" s="197"/>
      <c r="AB39" s="197"/>
      <c r="AC39" s="198"/>
      <c r="AD39" s="191"/>
      <c r="AE39" s="186"/>
      <c r="AF39" s="186"/>
      <c r="AG39" s="186"/>
      <c r="AH39" s="186"/>
      <c r="AI39" s="192"/>
    </row>
    <row r="40" spans="1:47" ht="25.5" customHeight="1" x14ac:dyDescent="0.2">
      <c r="A40" s="182"/>
      <c r="B40" s="183"/>
      <c r="C40" s="183"/>
      <c r="D40" s="183"/>
      <c r="E40" s="183"/>
      <c r="F40" s="183"/>
      <c r="G40" s="183"/>
      <c r="H40" s="183"/>
      <c r="I40" s="183"/>
      <c r="J40" s="183"/>
      <c r="K40" s="183"/>
      <c r="L40" s="183"/>
      <c r="M40" s="183"/>
      <c r="N40" s="183"/>
      <c r="O40" s="184"/>
      <c r="P40" s="185"/>
      <c r="Q40" s="186"/>
      <c r="R40" s="186"/>
      <c r="S40" s="188"/>
      <c r="T40" s="187"/>
      <c r="U40" s="186"/>
      <c r="V40" s="186"/>
      <c r="W40" s="188"/>
      <c r="X40" s="199"/>
      <c r="Y40" s="200"/>
      <c r="Z40" s="200"/>
      <c r="AA40" s="200"/>
      <c r="AB40" s="200"/>
      <c r="AC40" s="201"/>
      <c r="AD40" s="191"/>
      <c r="AE40" s="202"/>
      <c r="AF40" s="202"/>
      <c r="AG40" s="202"/>
      <c r="AH40" s="202"/>
      <c r="AI40" s="203"/>
    </row>
    <row r="41" spans="1:47" ht="25.5" customHeight="1" x14ac:dyDescent="0.2">
      <c r="A41" s="204"/>
      <c r="B41" s="205"/>
      <c r="C41" s="205"/>
      <c r="D41" s="205"/>
      <c r="E41" s="205"/>
      <c r="F41" s="205"/>
      <c r="G41" s="205"/>
      <c r="H41" s="205"/>
      <c r="I41" s="205"/>
      <c r="J41" s="205"/>
      <c r="K41" s="205"/>
      <c r="L41" s="205"/>
      <c r="M41" s="205"/>
      <c r="N41" s="205"/>
      <c r="O41" s="206"/>
      <c r="P41" s="207"/>
      <c r="Q41" s="208"/>
      <c r="R41" s="208"/>
      <c r="S41" s="208"/>
      <c r="T41" s="209"/>
      <c r="U41" s="208"/>
      <c r="V41" s="208"/>
      <c r="W41" s="210"/>
      <c r="X41" s="211"/>
      <c r="Y41" s="212"/>
      <c r="Z41" s="212"/>
      <c r="AA41" s="212"/>
      <c r="AB41" s="212"/>
      <c r="AC41" s="213"/>
      <c r="AD41" s="214"/>
      <c r="AE41" s="215"/>
      <c r="AF41" s="215"/>
      <c r="AG41" s="215"/>
      <c r="AH41" s="215"/>
      <c r="AI41" s="216"/>
    </row>
    <row r="42" spans="1:47" ht="25.5" customHeight="1" x14ac:dyDescent="0.2">
      <c r="A42" s="204"/>
      <c r="B42" s="205"/>
      <c r="C42" s="205"/>
      <c r="D42" s="205"/>
      <c r="E42" s="205"/>
      <c r="F42" s="205"/>
      <c r="G42" s="205"/>
      <c r="H42" s="205"/>
      <c r="I42" s="205"/>
      <c r="J42" s="205"/>
      <c r="K42" s="205"/>
      <c r="L42" s="205"/>
      <c r="M42" s="205"/>
      <c r="N42" s="205"/>
      <c r="O42" s="206"/>
      <c r="P42" s="207"/>
      <c r="Q42" s="208"/>
      <c r="R42" s="208"/>
      <c r="S42" s="210"/>
      <c r="T42" s="209"/>
      <c r="U42" s="208"/>
      <c r="V42" s="208"/>
      <c r="W42" s="210"/>
      <c r="X42" s="217"/>
      <c r="Y42" s="218"/>
      <c r="Z42" s="218"/>
      <c r="AA42" s="218"/>
      <c r="AB42" s="218"/>
      <c r="AC42" s="219"/>
      <c r="AD42" s="214"/>
      <c r="AE42" s="220"/>
      <c r="AF42" s="220"/>
      <c r="AG42" s="220"/>
      <c r="AH42" s="220"/>
      <c r="AI42" s="221"/>
    </row>
    <row r="43" spans="1:47" ht="25.5" customHeight="1" x14ac:dyDescent="0.2">
      <c r="A43" s="204"/>
      <c r="B43" s="205"/>
      <c r="C43" s="205"/>
      <c r="D43" s="205"/>
      <c r="E43" s="205"/>
      <c r="F43" s="205"/>
      <c r="G43" s="205"/>
      <c r="H43" s="205"/>
      <c r="I43" s="205"/>
      <c r="J43" s="205"/>
      <c r="K43" s="205"/>
      <c r="L43" s="205"/>
      <c r="M43" s="205"/>
      <c r="N43" s="205"/>
      <c r="O43" s="206"/>
      <c r="P43" s="207"/>
      <c r="Q43" s="208"/>
      <c r="R43" s="208"/>
      <c r="S43" s="210"/>
      <c r="T43" s="209"/>
      <c r="U43" s="208"/>
      <c r="V43" s="208"/>
      <c r="W43" s="210"/>
      <c r="X43" s="217"/>
      <c r="Y43" s="218"/>
      <c r="Z43" s="218"/>
      <c r="AA43" s="218"/>
      <c r="AB43" s="218"/>
      <c r="AC43" s="219"/>
      <c r="AD43" s="214"/>
      <c r="AE43" s="220"/>
      <c r="AF43" s="220"/>
      <c r="AG43" s="220"/>
      <c r="AH43" s="220"/>
      <c r="AI43" s="221"/>
    </row>
    <row r="44" spans="1:47" ht="25.5" customHeight="1" x14ac:dyDescent="0.2">
      <c r="A44" s="204"/>
      <c r="B44" s="205"/>
      <c r="C44" s="205"/>
      <c r="D44" s="205"/>
      <c r="E44" s="205"/>
      <c r="F44" s="205"/>
      <c r="G44" s="205"/>
      <c r="H44" s="205"/>
      <c r="I44" s="205"/>
      <c r="J44" s="205"/>
      <c r="K44" s="205"/>
      <c r="L44" s="205"/>
      <c r="M44" s="205"/>
      <c r="N44" s="205"/>
      <c r="O44" s="206"/>
      <c r="P44" s="207"/>
      <c r="Q44" s="208"/>
      <c r="R44" s="208"/>
      <c r="S44" s="210"/>
      <c r="T44" s="209"/>
      <c r="U44" s="208"/>
      <c r="V44" s="208"/>
      <c r="W44" s="210"/>
      <c r="X44" s="217"/>
      <c r="Y44" s="218"/>
      <c r="Z44" s="218"/>
      <c r="AA44" s="218"/>
      <c r="AB44" s="218"/>
      <c r="AC44" s="219"/>
      <c r="AD44" s="214"/>
      <c r="AE44" s="220"/>
      <c r="AF44" s="220"/>
      <c r="AG44" s="220"/>
      <c r="AH44" s="220"/>
      <c r="AI44" s="221"/>
    </row>
    <row r="45" spans="1:47" ht="25.5" customHeight="1" x14ac:dyDescent="0.2">
      <c r="A45" s="204"/>
      <c r="B45" s="205"/>
      <c r="C45" s="205"/>
      <c r="D45" s="205"/>
      <c r="E45" s="205"/>
      <c r="F45" s="205"/>
      <c r="G45" s="205"/>
      <c r="H45" s="205"/>
      <c r="I45" s="205"/>
      <c r="J45" s="205"/>
      <c r="K45" s="205"/>
      <c r="L45" s="205"/>
      <c r="M45" s="205"/>
      <c r="N45" s="205"/>
      <c r="O45" s="206"/>
      <c r="P45" s="207"/>
      <c r="Q45" s="208"/>
      <c r="R45" s="208"/>
      <c r="S45" s="210"/>
      <c r="T45" s="209"/>
      <c r="U45" s="208"/>
      <c r="V45" s="208"/>
      <c r="W45" s="210"/>
      <c r="X45" s="217"/>
      <c r="Y45" s="218"/>
      <c r="Z45" s="218"/>
      <c r="AA45" s="218"/>
      <c r="AB45" s="218"/>
      <c r="AC45" s="219"/>
      <c r="AD45" s="214"/>
      <c r="AE45" s="220"/>
      <c r="AF45" s="220"/>
      <c r="AG45" s="220"/>
      <c r="AH45" s="220"/>
      <c r="AI45" s="221"/>
    </row>
    <row r="46" spans="1:47" ht="25.5" customHeight="1" thickBot="1" x14ac:dyDescent="0.25">
      <c r="A46" s="222"/>
      <c r="B46" s="223"/>
      <c r="C46" s="223"/>
      <c r="D46" s="223"/>
      <c r="E46" s="223"/>
      <c r="F46" s="223"/>
      <c r="G46" s="223"/>
      <c r="H46" s="223"/>
      <c r="I46" s="223"/>
      <c r="J46" s="223"/>
      <c r="K46" s="223"/>
      <c r="L46" s="223"/>
      <c r="M46" s="223"/>
      <c r="N46" s="223"/>
      <c r="O46" s="224"/>
      <c r="P46" s="207"/>
      <c r="Q46" s="208"/>
      <c r="R46" s="208"/>
      <c r="S46" s="208"/>
      <c r="T46" s="225"/>
      <c r="U46" s="226"/>
      <c r="V46" s="226"/>
      <c r="W46" s="227"/>
      <c r="X46" s="212"/>
      <c r="Y46" s="212"/>
      <c r="Z46" s="212"/>
      <c r="AA46" s="212"/>
      <c r="AB46" s="212"/>
      <c r="AC46" s="213"/>
      <c r="AD46" s="207"/>
      <c r="AE46" s="208"/>
      <c r="AF46" s="208"/>
      <c r="AG46" s="208"/>
      <c r="AH46" s="208"/>
      <c r="AI46" s="228"/>
      <c r="AR46" s="84"/>
      <c r="AU46" s="84"/>
    </row>
    <row r="47" spans="1:47" ht="18" customHeight="1" thickTop="1" x14ac:dyDescent="0.2">
      <c r="A47" s="153" t="s">
        <v>41</v>
      </c>
      <c r="B47" s="154"/>
      <c r="C47" s="154"/>
      <c r="D47" s="154"/>
      <c r="E47" s="154"/>
      <c r="F47" s="154"/>
      <c r="G47" s="154"/>
      <c r="H47" s="154"/>
      <c r="I47" s="154"/>
      <c r="J47" s="154"/>
      <c r="K47" s="154"/>
      <c r="L47" s="154"/>
      <c r="M47" s="154"/>
      <c r="N47" s="154"/>
      <c r="O47" s="155"/>
      <c r="P47" s="229"/>
      <c r="Q47" s="119"/>
      <c r="R47" s="119"/>
      <c r="S47" s="119"/>
      <c r="T47" s="229"/>
      <c r="U47" s="119"/>
      <c r="V47" s="119"/>
      <c r="W47" s="230"/>
      <c r="X47" s="231">
        <f>SUM(X36:AC46)</f>
        <v>8916.7000000000007</v>
      </c>
      <c r="Y47" s="231"/>
      <c r="Z47" s="231"/>
      <c r="AA47" s="231"/>
      <c r="AB47" s="231"/>
      <c r="AC47" s="232"/>
      <c r="AD47" s="229"/>
      <c r="AE47" s="233"/>
      <c r="AF47" s="233"/>
      <c r="AG47" s="233"/>
      <c r="AH47" s="233"/>
      <c r="AI47" s="234"/>
    </row>
    <row r="48" spans="1:47" ht="18" customHeight="1" x14ac:dyDescent="0.2">
      <c r="A48" s="163"/>
      <c r="B48" s="164"/>
      <c r="C48" s="164"/>
      <c r="D48" s="164"/>
      <c r="E48" s="164"/>
      <c r="F48" s="164"/>
      <c r="G48" s="164"/>
      <c r="H48" s="164"/>
      <c r="I48" s="164"/>
      <c r="J48" s="164"/>
      <c r="K48" s="164"/>
      <c r="L48" s="164"/>
      <c r="M48" s="164"/>
      <c r="N48" s="164"/>
      <c r="O48" s="165"/>
      <c r="P48" s="235"/>
      <c r="Q48" s="122"/>
      <c r="R48" s="122"/>
      <c r="S48" s="122"/>
      <c r="T48" s="235"/>
      <c r="U48" s="122"/>
      <c r="V48" s="122"/>
      <c r="W48" s="236"/>
      <c r="X48" s="237"/>
      <c r="Y48" s="237"/>
      <c r="Z48" s="237"/>
      <c r="AA48" s="237"/>
      <c r="AB48" s="237"/>
      <c r="AC48" s="238"/>
      <c r="AD48" s="235"/>
      <c r="AE48" s="239"/>
      <c r="AF48" s="239"/>
      <c r="AG48" s="239"/>
      <c r="AH48" s="239"/>
      <c r="AI48" s="240"/>
    </row>
    <row r="49" spans="1:35" ht="13.5" customHeight="1" thickBot="1" x14ac:dyDescent="0.25">
      <c r="A49" s="172"/>
      <c r="B49" s="173"/>
      <c r="C49" s="173"/>
      <c r="D49" s="173"/>
      <c r="E49" s="173"/>
      <c r="F49" s="173"/>
      <c r="G49" s="173"/>
      <c r="H49" s="173"/>
      <c r="I49" s="173"/>
      <c r="J49" s="173"/>
      <c r="K49" s="173"/>
      <c r="L49" s="173"/>
      <c r="M49" s="173"/>
      <c r="N49" s="173"/>
      <c r="O49" s="174"/>
      <c r="P49" s="124"/>
      <c r="Q49" s="125"/>
      <c r="R49" s="125"/>
      <c r="S49" s="125"/>
      <c r="T49" s="124"/>
      <c r="U49" s="125"/>
      <c r="V49" s="125"/>
      <c r="W49" s="241"/>
      <c r="X49" s="242"/>
      <c r="Y49" s="242"/>
      <c r="Z49" s="242"/>
      <c r="AA49" s="242"/>
      <c r="AB49" s="242"/>
      <c r="AC49" s="243"/>
      <c r="AD49" s="244"/>
      <c r="AE49" s="245"/>
      <c r="AF49" s="245"/>
      <c r="AG49" s="245"/>
      <c r="AH49" s="245"/>
      <c r="AI49" s="246"/>
    </row>
    <row r="50" spans="1:35" ht="13.5" thickTop="1" x14ac:dyDescent="0.2"/>
    <row r="52" spans="1:35" x14ac:dyDescent="0.2">
      <c r="AB52" s="247"/>
    </row>
  </sheetData>
  <mergeCells count="84">
    <mergeCell ref="A46:O46"/>
    <mergeCell ref="P46:S46"/>
    <mergeCell ref="T46:W46"/>
    <mergeCell ref="X46:AC46"/>
    <mergeCell ref="AD46:AI46"/>
    <mergeCell ref="A47:O49"/>
    <mergeCell ref="P47:S49"/>
    <mergeCell ref="T47:W49"/>
    <mergeCell ref="X47:AC49"/>
    <mergeCell ref="AD47:AI49"/>
    <mergeCell ref="A44:O44"/>
    <mergeCell ref="P44:S44"/>
    <mergeCell ref="T44:W44"/>
    <mergeCell ref="X44:AC44"/>
    <mergeCell ref="AD44:AI44"/>
    <mergeCell ref="A45:O45"/>
    <mergeCell ref="P45:S45"/>
    <mergeCell ref="T45:W45"/>
    <mergeCell ref="X45:AC45"/>
    <mergeCell ref="AD45:AI45"/>
    <mergeCell ref="A42:O42"/>
    <mergeCell ref="P42:S42"/>
    <mergeCell ref="T42:W42"/>
    <mergeCell ref="X42:AC42"/>
    <mergeCell ref="AD42:AI42"/>
    <mergeCell ref="A43:O43"/>
    <mergeCell ref="P43:S43"/>
    <mergeCell ref="T43:W43"/>
    <mergeCell ref="X43:AC43"/>
    <mergeCell ref="AD43:AI43"/>
    <mergeCell ref="A40:O40"/>
    <mergeCell ref="P40:S40"/>
    <mergeCell ref="T40:W40"/>
    <mergeCell ref="X40:AC40"/>
    <mergeCell ref="AD40:AI40"/>
    <mergeCell ref="A41:O41"/>
    <mergeCell ref="P41:S41"/>
    <mergeCell ref="T41:W41"/>
    <mergeCell ref="X41:AC41"/>
    <mergeCell ref="AD41:AI41"/>
    <mergeCell ref="A38:O38"/>
    <mergeCell ref="P38:S38"/>
    <mergeCell ref="T38:W38"/>
    <mergeCell ref="X38:AC38"/>
    <mergeCell ref="AD38:AI38"/>
    <mergeCell ref="A39:O39"/>
    <mergeCell ref="P39:S39"/>
    <mergeCell ref="T39:W39"/>
    <mergeCell ref="X39:AC39"/>
    <mergeCell ref="AD39:AI39"/>
    <mergeCell ref="A36:O36"/>
    <mergeCell ref="P36:S36"/>
    <mergeCell ref="T36:W36"/>
    <mergeCell ref="X36:AC36"/>
    <mergeCell ref="AD36:AI36"/>
    <mergeCell ref="A37:O37"/>
    <mergeCell ref="P37:S37"/>
    <mergeCell ref="T37:W37"/>
    <mergeCell ref="X37:AC37"/>
    <mergeCell ref="AD37:AI37"/>
    <mergeCell ref="A26:AI27"/>
    <mergeCell ref="A28:O32"/>
    <mergeCell ref="P28:AI28"/>
    <mergeCell ref="P29:AI32"/>
    <mergeCell ref="A33:O35"/>
    <mergeCell ref="P33:S35"/>
    <mergeCell ref="T33:W35"/>
    <mergeCell ref="X33:AC35"/>
    <mergeCell ref="AD33:AI35"/>
    <mergeCell ref="A16:R17"/>
    <mergeCell ref="S16:AI17"/>
    <mergeCell ref="A18:R19"/>
    <mergeCell ref="S18:AI19"/>
    <mergeCell ref="A20:AI21"/>
    <mergeCell ref="A22:I25"/>
    <mergeCell ref="J22:R25"/>
    <mergeCell ref="S22:Z25"/>
    <mergeCell ref="AA22:AI25"/>
    <mergeCell ref="A2:R8"/>
    <mergeCell ref="S2:AI8"/>
    <mergeCell ref="A9:AI10"/>
    <mergeCell ref="A11:AI12"/>
    <mergeCell ref="A13:R15"/>
    <mergeCell ref="S13:AI15"/>
  </mergeCells>
  <pageMargins left="0.39370078740157483" right="0.39370078740157483" top="0.35433070866141736" bottom="0.35433070866141736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Suivant">
                <anchor moveWithCells="1" sizeWithCells="1">
                  <from>
                    <xdr:col>43</xdr:col>
                    <xdr:colOff>600075</xdr:colOff>
                    <xdr:row>9</xdr:row>
                    <xdr:rowOff>66675</xdr:rowOff>
                  </from>
                  <to>
                    <xdr:col>46</xdr:col>
                    <xdr:colOff>638175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PDF">
                <anchor moveWithCells="1" sizeWithCells="1">
                  <from>
                    <xdr:col>43</xdr:col>
                    <xdr:colOff>752475</xdr:colOff>
                    <xdr:row>18</xdr:row>
                    <xdr:rowOff>28575</xdr:rowOff>
                  </from>
                  <to>
                    <xdr:col>46</xdr:col>
                    <xdr:colOff>657225</xdr:colOff>
                    <xdr:row>23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Paramètre!$A$2:$A$4</xm:f>
          </x14:formula1>
          <xm:sqref>AT4</xm:sqref>
        </x14:dataValidation>
        <x14:dataValidation type="list" allowBlank="1" showInputMessage="1" showErrorMessage="1">
          <x14:formula1>
            <xm:f>Paramètre!$J$6:$J$17</xm:f>
          </x14:formula1>
          <xm:sqref>AT3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21"/>
  <sheetViews>
    <sheetView workbookViewId="0">
      <selection activeCell="A5" sqref="A5"/>
    </sheetView>
  </sheetViews>
  <sheetFormatPr baseColWidth="10" defaultRowHeight="12.75" x14ac:dyDescent="0.2"/>
  <cols>
    <col min="1" max="1" width="11.42578125" style="45"/>
    <col min="2" max="2" width="13.28515625" style="45" bestFit="1" customWidth="1"/>
    <col min="3" max="16384" width="11.42578125" style="45"/>
  </cols>
  <sheetData>
    <row r="2" spans="1:10" x14ac:dyDescent="0.2">
      <c r="A2" s="84" t="s">
        <v>53</v>
      </c>
      <c r="B2" s="85"/>
    </row>
    <row r="3" spans="1:10" ht="15" x14ac:dyDescent="0.2">
      <c r="A3" s="84" t="s">
        <v>54</v>
      </c>
      <c r="B3" s="85"/>
      <c r="F3" s="255"/>
    </row>
    <row r="4" spans="1:10" ht="15" x14ac:dyDescent="0.2">
      <c r="A4" s="84" t="s">
        <v>55</v>
      </c>
      <c r="B4" s="85"/>
      <c r="F4" s="255"/>
    </row>
    <row r="5" spans="1:10" ht="15" x14ac:dyDescent="0.2">
      <c r="F5" s="255"/>
    </row>
    <row r="6" spans="1:10" ht="15" x14ac:dyDescent="0.2">
      <c r="F6" s="255"/>
      <c r="J6" s="61">
        <v>42370</v>
      </c>
    </row>
    <row r="7" spans="1:10" ht="15" x14ac:dyDescent="0.2">
      <c r="F7" s="255"/>
      <c r="J7" s="61">
        <v>42402</v>
      </c>
    </row>
    <row r="8" spans="1:10" ht="15" x14ac:dyDescent="0.2">
      <c r="F8" s="255"/>
      <c r="J8" s="61">
        <v>42432</v>
      </c>
    </row>
    <row r="9" spans="1:10" ht="15" x14ac:dyDescent="0.2">
      <c r="F9" s="255"/>
      <c r="J9" s="61">
        <v>42464</v>
      </c>
    </row>
    <row r="10" spans="1:10" ht="15" x14ac:dyDescent="0.2">
      <c r="F10" s="255"/>
      <c r="J10" s="61">
        <v>42495</v>
      </c>
    </row>
    <row r="11" spans="1:10" ht="15" x14ac:dyDescent="0.2">
      <c r="F11" s="255"/>
      <c r="J11" s="61">
        <v>42527</v>
      </c>
    </row>
    <row r="12" spans="1:10" ht="15" x14ac:dyDescent="0.2">
      <c r="F12" s="255"/>
      <c r="J12" s="61">
        <v>42558</v>
      </c>
    </row>
    <row r="13" spans="1:10" ht="15" x14ac:dyDescent="0.2">
      <c r="F13" s="256"/>
      <c r="J13" s="61">
        <v>42590</v>
      </c>
    </row>
    <row r="14" spans="1:10" ht="15" x14ac:dyDescent="0.2">
      <c r="F14" s="255"/>
      <c r="J14" s="61">
        <v>42622</v>
      </c>
    </row>
    <row r="15" spans="1:10" ht="15" x14ac:dyDescent="0.2">
      <c r="F15" s="256"/>
      <c r="J15" s="61">
        <v>42653</v>
      </c>
    </row>
    <row r="16" spans="1:10" ht="15" x14ac:dyDescent="0.2">
      <c r="F16" s="256"/>
      <c r="J16" s="61">
        <v>42685</v>
      </c>
    </row>
    <row r="17" spans="6:10" ht="15" x14ac:dyDescent="0.2">
      <c r="F17" s="255"/>
      <c r="J17" s="61">
        <v>42716</v>
      </c>
    </row>
    <row r="18" spans="6:10" ht="15" x14ac:dyDescent="0.2">
      <c r="F18" s="255"/>
    </row>
    <row r="19" spans="6:10" ht="15" x14ac:dyDescent="0.2">
      <c r="F19" s="255"/>
    </row>
    <row r="20" spans="6:10" ht="15" x14ac:dyDescent="0.2">
      <c r="F20" s="255"/>
    </row>
    <row r="21" spans="6:10" ht="15" x14ac:dyDescent="0.2">
      <c r="F21" s="25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CRA</vt:lpstr>
      <vt:lpstr>Modèle</vt:lpstr>
      <vt:lpstr>Paramètre</vt:lpstr>
      <vt:lpstr>Feuil1</vt:lpstr>
      <vt:lpstr>Modèle!Zone_d_impression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Sanchez</dc:creator>
  <cp:lastModifiedBy>Samuel Sanchez</cp:lastModifiedBy>
  <dcterms:created xsi:type="dcterms:W3CDTF">2016-08-20T18:17:12Z</dcterms:created>
  <dcterms:modified xsi:type="dcterms:W3CDTF">2016-08-20T18:59:08Z</dcterms:modified>
</cp:coreProperties>
</file>