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2c365-my.sharepoint.com/personal/samuel_sanchez_consortnt_fr/Documents/Engie/"/>
    </mc:Choice>
  </mc:AlternateContent>
  <bookViews>
    <workbookView xWindow="0" yWindow="0" windowWidth="20490" windowHeight="7755" activeTab="1"/>
  </bookViews>
  <sheets>
    <sheet name="CRA" sheetId="5" r:id="rId1"/>
    <sheet name="Modèle" sheetId="3" r:id="rId2"/>
    <sheet name="Paramètre" sheetId="6" r:id="rId3"/>
  </sheets>
  <definedNames>
    <definedName name="_xlnm._FilterDatabase" localSheetId="0" hidden="1">CRA!$A$2:$DH$335</definedName>
    <definedName name="_xlnm.Print_Area" localSheetId="1">Modèle!$A$2:$AI$52</definedName>
  </definedNames>
  <calcPr calcId="152511"/>
</workbook>
</file>

<file path=xl/calcChain.xml><?xml version="1.0" encoding="utf-8"?>
<calcChain xmlns="http://schemas.openxmlformats.org/spreadsheetml/2006/main">
  <c r="AE237" i="5" l="1"/>
  <c r="AE234" i="5"/>
  <c r="X50" i="3" l="1"/>
  <c r="AA22" i="3"/>
  <c r="S18" i="3" l="1"/>
  <c r="AE340" i="5" l="1"/>
  <c r="AU339" i="5"/>
  <c r="CZ206" i="5"/>
  <c r="DC206" i="5" s="1"/>
  <c r="CT206" i="5"/>
  <c r="CW206" i="5" s="1"/>
  <c r="CN206" i="5"/>
  <c r="CQ206" i="5" s="1"/>
  <c r="CH206" i="5"/>
  <c r="CK206" i="5" s="1"/>
  <c r="CB206" i="5"/>
  <c r="CE206" i="5" s="1"/>
  <c r="BU206" i="5"/>
  <c r="BX206" i="5" s="1"/>
  <c r="BN206" i="5"/>
  <c r="BQ206" i="5" s="1"/>
  <c r="BK206" i="5"/>
  <c r="CZ205" i="5"/>
  <c r="DC205" i="5" s="1"/>
  <c r="CT205" i="5"/>
  <c r="CW205" i="5" s="1"/>
  <c r="CN205" i="5"/>
  <c r="CQ205" i="5" s="1"/>
  <c r="CH205" i="5"/>
  <c r="CK205" i="5" s="1"/>
  <c r="CB205" i="5"/>
  <c r="CE205" i="5" s="1"/>
  <c r="BU205" i="5"/>
  <c r="BX205" i="5" s="1"/>
  <c r="BN205" i="5"/>
  <c r="BQ205" i="5" s="1"/>
  <c r="BK205" i="5"/>
  <c r="CZ204" i="5"/>
  <c r="DC204" i="5" s="1"/>
  <c r="CT204" i="5"/>
  <c r="CW204" i="5" s="1"/>
  <c r="CN204" i="5"/>
  <c r="CQ204" i="5" s="1"/>
  <c r="CJ204" i="5"/>
  <c r="CH204" i="5"/>
  <c r="CK204" i="5" s="1"/>
  <c r="CB204" i="5"/>
  <c r="CE204" i="5" s="1"/>
  <c r="BU204" i="5"/>
  <c r="BX204" i="5" s="1"/>
  <c r="BN204" i="5"/>
  <c r="BQ204" i="5" s="1"/>
  <c r="BK204" i="5"/>
  <c r="CZ101" i="5"/>
  <c r="DC101" i="5" s="1"/>
  <c r="CT101" i="5"/>
  <c r="CW101" i="5" s="1"/>
  <c r="CN101" i="5"/>
  <c r="CQ101" i="5" s="1"/>
  <c r="CJ101" i="5"/>
  <c r="CH101" i="5"/>
  <c r="CK101" i="5" s="1"/>
  <c r="CB101" i="5"/>
  <c r="CE101" i="5" s="1"/>
  <c r="BU101" i="5"/>
  <c r="BX101" i="5" s="1"/>
  <c r="BN101" i="5"/>
  <c r="BQ101" i="5" s="1"/>
  <c r="BK101" i="5"/>
  <c r="CZ100" i="5"/>
  <c r="DC100" i="5" s="1"/>
  <c r="CT100" i="5"/>
  <c r="CW100" i="5" s="1"/>
  <c r="CN100" i="5"/>
  <c r="CQ100" i="5" s="1"/>
  <c r="CJ100" i="5"/>
  <c r="CH100" i="5"/>
  <c r="CK100" i="5" s="1"/>
  <c r="CB100" i="5"/>
  <c r="CE100" i="5" s="1"/>
  <c r="BU100" i="5"/>
  <c r="BX100" i="5" s="1"/>
  <c r="BN100" i="5"/>
  <c r="BQ100" i="5" s="1"/>
  <c r="BK100" i="5"/>
  <c r="CZ99" i="5"/>
  <c r="DC99" i="5" s="1"/>
  <c r="CT99" i="5"/>
  <c r="CW99" i="5" s="1"/>
  <c r="CN99" i="5"/>
  <c r="CQ99" i="5" s="1"/>
  <c r="CJ99" i="5"/>
  <c r="CH99" i="5"/>
  <c r="CK99" i="5" s="1"/>
  <c r="CB99" i="5"/>
  <c r="CE99" i="5" s="1"/>
  <c r="BU99" i="5"/>
  <c r="BX99" i="5" s="1"/>
  <c r="BN99" i="5"/>
  <c r="BQ99" i="5" s="1"/>
  <c r="BK99" i="5"/>
  <c r="CZ284" i="5"/>
  <c r="DC284" i="5" s="1"/>
  <c r="CT284" i="5"/>
  <c r="CW284" i="5" s="1"/>
  <c r="CN284" i="5"/>
  <c r="CQ284" i="5" s="1"/>
  <c r="CH284" i="5"/>
  <c r="CK284" i="5" s="1"/>
  <c r="CB284" i="5"/>
  <c r="CE284" i="5" s="1"/>
  <c r="BU284" i="5"/>
  <c r="BX284" i="5" s="1"/>
  <c r="BN284" i="5"/>
  <c r="BQ284" i="5" s="1"/>
  <c r="BH284" i="5"/>
  <c r="BK284" i="5" s="1"/>
  <c r="Y284" i="5"/>
  <c r="CZ283" i="5"/>
  <c r="DC283" i="5" s="1"/>
  <c r="CT283" i="5"/>
  <c r="CW283" i="5" s="1"/>
  <c r="CN283" i="5"/>
  <c r="CQ283" i="5" s="1"/>
  <c r="CH283" i="5"/>
  <c r="CK283" i="5" s="1"/>
  <c r="CB283" i="5"/>
  <c r="CE283" i="5" s="1"/>
  <c r="BU283" i="5"/>
  <c r="BX283" i="5" s="1"/>
  <c r="BN283" i="5"/>
  <c r="BQ283" i="5" s="1"/>
  <c r="BH283" i="5"/>
  <c r="BK283" i="5" s="1"/>
  <c r="Y283" i="5"/>
  <c r="CZ282" i="5"/>
  <c r="DC282" i="5" s="1"/>
  <c r="CT282" i="5"/>
  <c r="CW282" i="5" s="1"/>
  <c r="CN282" i="5"/>
  <c r="CQ282" i="5" s="1"/>
  <c r="CH282" i="5"/>
  <c r="CK282" i="5" s="1"/>
  <c r="CB282" i="5"/>
  <c r="CE282" i="5" s="1"/>
  <c r="BU282" i="5"/>
  <c r="BX282" i="5" s="1"/>
  <c r="BN282" i="5"/>
  <c r="BQ282" i="5" s="1"/>
  <c r="BH282" i="5"/>
  <c r="BK282" i="5" s="1"/>
  <c r="Y282" i="5"/>
  <c r="CZ281" i="5"/>
  <c r="DC281" i="5" s="1"/>
  <c r="CT281" i="5"/>
  <c r="CW281" i="5" s="1"/>
  <c r="CN281" i="5"/>
  <c r="CQ281" i="5" s="1"/>
  <c r="CH281" i="5"/>
  <c r="CK281" i="5" s="1"/>
  <c r="CB281" i="5"/>
  <c r="CE281" i="5" s="1"/>
  <c r="BU281" i="5"/>
  <c r="BX281" i="5" s="1"/>
  <c r="BN281" i="5"/>
  <c r="BQ281" i="5" s="1"/>
  <c r="BH281" i="5"/>
  <c r="BK281" i="5" s="1"/>
  <c r="Y281" i="5"/>
  <c r="CZ280" i="5"/>
  <c r="DC280" i="5" s="1"/>
  <c r="CT280" i="5"/>
  <c r="CW280" i="5" s="1"/>
  <c r="CN280" i="5"/>
  <c r="CQ280" i="5" s="1"/>
  <c r="CH280" i="5"/>
  <c r="CK280" i="5" s="1"/>
  <c r="CB280" i="5"/>
  <c r="CE280" i="5" s="1"/>
  <c r="BU280" i="5"/>
  <c r="BX280" i="5" s="1"/>
  <c r="BN280" i="5"/>
  <c r="BQ280" i="5" s="1"/>
  <c r="BH280" i="5"/>
  <c r="BK280" i="5" s="1"/>
  <c r="Y280" i="5"/>
  <c r="CZ279" i="5"/>
  <c r="DC279" i="5" s="1"/>
  <c r="CT279" i="5"/>
  <c r="CW279" i="5" s="1"/>
  <c r="CN279" i="5"/>
  <c r="CQ279" i="5" s="1"/>
  <c r="CH279" i="5"/>
  <c r="CK279" i="5" s="1"/>
  <c r="CB279" i="5"/>
  <c r="CE279" i="5" s="1"/>
  <c r="BU279" i="5"/>
  <c r="BX279" i="5" s="1"/>
  <c r="BN279" i="5"/>
  <c r="BQ279" i="5" s="1"/>
  <c r="BH279" i="5"/>
  <c r="BK279" i="5" s="1"/>
  <c r="Y279" i="5"/>
  <c r="CZ278" i="5"/>
  <c r="DC278" i="5" s="1"/>
  <c r="CT278" i="5"/>
  <c r="CW278" i="5" s="1"/>
  <c r="CN278" i="5"/>
  <c r="CQ278" i="5" s="1"/>
  <c r="CH278" i="5"/>
  <c r="CK278" i="5" s="1"/>
  <c r="CB278" i="5"/>
  <c r="CE278" i="5" s="1"/>
  <c r="BU278" i="5"/>
  <c r="BX278" i="5" s="1"/>
  <c r="BN278" i="5"/>
  <c r="BQ278" i="5" s="1"/>
  <c r="BH278" i="5"/>
  <c r="BK278" i="5" s="1"/>
  <c r="Y278" i="5"/>
  <c r="CZ277" i="5"/>
  <c r="DC277" i="5" s="1"/>
  <c r="CT277" i="5"/>
  <c r="CW277" i="5" s="1"/>
  <c r="CN277" i="5"/>
  <c r="CQ277" i="5" s="1"/>
  <c r="CH277" i="5"/>
  <c r="CK277" i="5" s="1"/>
  <c r="CB277" i="5"/>
  <c r="CE277" i="5" s="1"/>
  <c r="BU277" i="5"/>
  <c r="BX277" i="5" s="1"/>
  <c r="BN277" i="5"/>
  <c r="BQ277" i="5" s="1"/>
  <c r="BH277" i="5"/>
  <c r="BK277" i="5" s="1"/>
  <c r="Y277" i="5"/>
  <c r="CZ276" i="5"/>
  <c r="DC276" i="5" s="1"/>
  <c r="CT276" i="5"/>
  <c r="CW276" i="5" s="1"/>
  <c r="CN276" i="5"/>
  <c r="CQ276" i="5" s="1"/>
  <c r="CH276" i="5"/>
  <c r="CK276" i="5" s="1"/>
  <c r="CB276" i="5"/>
  <c r="CE276" i="5" s="1"/>
  <c r="BU276" i="5"/>
  <c r="BX276" i="5" s="1"/>
  <c r="BN276" i="5"/>
  <c r="BQ276" i="5" s="1"/>
  <c r="BH276" i="5"/>
  <c r="BK276" i="5" s="1"/>
  <c r="Y276" i="5"/>
  <c r="CZ275" i="5"/>
  <c r="DC275" i="5" s="1"/>
  <c r="CT275" i="5"/>
  <c r="CW275" i="5" s="1"/>
  <c r="CN275" i="5"/>
  <c r="CQ275" i="5" s="1"/>
  <c r="CH275" i="5"/>
  <c r="CK275" i="5" s="1"/>
  <c r="CB275" i="5"/>
  <c r="CE275" i="5" s="1"/>
  <c r="BU275" i="5"/>
  <c r="BX275" i="5" s="1"/>
  <c r="BN275" i="5"/>
  <c r="BQ275" i="5" s="1"/>
  <c r="BH275" i="5"/>
  <c r="BK275" i="5" s="1"/>
  <c r="Y275" i="5"/>
  <c r="CZ274" i="5"/>
  <c r="DC274" i="5" s="1"/>
  <c r="CT274" i="5"/>
  <c r="CW274" i="5" s="1"/>
  <c r="CN274" i="5"/>
  <c r="CQ274" i="5" s="1"/>
  <c r="CH274" i="5"/>
  <c r="CK274" i="5" s="1"/>
  <c r="CB274" i="5"/>
  <c r="CE274" i="5" s="1"/>
  <c r="BU274" i="5"/>
  <c r="BX274" i="5" s="1"/>
  <c r="BN274" i="5"/>
  <c r="BQ274" i="5" s="1"/>
  <c r="BH274" i="5"/>
  <c r="BK274" i="5" s="1"/>
  <c r="Y274" i="5"/>
  <c r="CZ273" i="5"/>
  <c r="DC273" i="5" s="1"/>
  <c r="CT273" i="5"/>
  <c r="CW273" i="5" s="1"/>
  <c r="CN273" i="5"/>
  <c r="CQ273" i="5" s="1"/>
  <c r="CH273" i="5"/>
  <c r="CK273" i="5" s="1"/>
  <c r="CB273" i="5"/>
  <c r="CE273" i="5" s="1"/>
  <c r="BU273" i="5"/>
  <c r="BX273" i="5" s="1"/>
  <c r="BN273" i="5"/>
  <c r="BQ273" i="5" s="1"/>
  <c r="BH273" i="5"/>
  <c r="BK273" i="5" s="1"/>
  <c r="Y273" i="5"/>
  <c r="CZ272" i="5"/>
  <c r="DC272" i="5" s="1"/>
  <c r="CT272" i="5"/>
  <c r="CW272" i="5" s="1"/>
  <c r="CN272" i="5"/>
  <c r="CQ272" i="5" s="1"/>
  <c r="CH272" i="5"/>
  <c r="CK272" i="5" s="1"/>
  <c r="CB272" i="5"/>
  <c r="CE272" i="5" s="1"/>
  <c r="BU272" i="5"/>
  <c r="BX272" i="5" s="1"/>
  <c r="BN272" i="5"/>
  <c r="BQ272" i="5" s="1"/>
  <c r="BH272" i="5"/>
  <c r="BK272" i="5" s="1"/>
  <c r="Y272" i="5"/>
  <c r="CZ18" i="5"/>
  <c r="DC18" i="5" s="1"/>
  <c r="CT18" i="5"/>
  <c r="CW18" i="5" s="1"/>
  <c r="CN18" i="5"/>
  <c r="CQ18" i="5" s="1"/>
  <c r="CH18" i="5"/>
  <c r="CK18" i="5" s="1"/>
  <c r="CB18" i="5"/>
  <c r="CE18" i="5" s="1"/>
  <c r="BU18" i="5"/>
  <c r="BX18" i="5" s="1"/>
  <c r="BN18" i="5"/>
  <c r="BQ18" i="5" s="1"/>
  <c r="BK18" i="5"/>
  <c r="CZ17" i="5"/>
  <c r="DC17" i="5" s="1"/>
  <c r="CT17" i="5"/>
  <c r="CW17" i="5" s="1"/>
  <c r="CN17" i="5"/>
  <c r="CQ17" i="5" s="1"/>
  <c r="CJ17" i="5"/>
  <c r="CH17" i="5"/>
  <c r="CK17" i="5" s="1"/>
  <c r="CB17" i="5"/>
  <c r="CE17" i="5" s="1"/>
  <c r="BU17" i="5"/>
  <c r="BX17" i="5" s="1"/>
  <c r="BN17" i="5"/>
  <c r="BQ17" i="5" s="1"/>
  <c r="BK17" i="5"/>
  <c r="CZ260" i="5"/>
  <c r="DC260" i="5" s="1"/>
  <c r="CT260" i="5"/>
  <c r="CW260" i="5" s="1"/>
  <c r="CN260" i="5"/>
  <c r="CQ260" i="5" s="1"/>
  <c r="CH260" i="5"/>
  <c r="CK260" i="5" s="1"/>
  <c r="CB260" i="5"/>
  <c r="CE260" i="5" s="1"/>
  <c r="BU260" i="5"/>
  <c r="BX260" i="5" s="1"/>
  <c r="BN260" i="5"/>
  <c r="BQ260" i="5" s="1"/>
  <c r="BH260" i="5"/>
  <c r="BK260" i="5" s="1"/>
  <c r="Y260" i="5"/>
  <c r="CZ259" i="5"/>
  <c r="DC259" i="5" s="1"/>
  <c r="CT259" i="5"/>
  <c r="CW259" i="5" s="1"/>
  <c r="CN259" i="5"/>
  <c r="CQ259" i="5" s="1"/>
  <c r="CH259" i="5"/>
  <c r="CK259" i="5" s="1"/>
  <c r="CB259" i="5"/>
  <c r="CE259" i="5" s="1"/>
  <c r="BU259" i="5"/>
  <c r="BX259" i="5" s="1"/>
  <c r="BN259" i="5"/>
  <c r="BQ259" i="5" s="1"/>
  <c r="BH259" i="5"/>
  <c r="BK259" i="5" s="1"/>
  <c r="Y259" i="5"/>
  <c r="CZ258" i="5"/>
  <c r="DC258" i="5" s="1"/>
  <c r="CT258" i="5"/>
  <c r="CW258" i="5" s="1"/>
  <c r="CN258" i="5"/>
  <c r="CQ258" i="5" s="1"/>
  <c r="CH258" i="5"/>
  <c r="CK258" i="5" s="1"/>
  <c r="CB258" i="5"/>
  <c r="CE258" i="5" s="1"/>
  <c r="BU258" i="5"/>
  <c r="BX258" i="5" s="1"/>
  <c r="BN258" i="5"/>
  <c r="BQ258" i="5" s="1"/>
  <c r="BH258" i="5"/>
  <c r="BK258" i="5" s="1"/>
  <c r="Y258" i="5"/>
  <c r="CZ257" i="5"/>
  <c r="DC257" i="5" s="1"/>
  <c r="CT257" i="5"/>
  <c r="CW257" i="5" s="1"/>
  <c r="CN257" i="5"/>
  <c r="CQ257" i="5" s="1"/>
  <c r="CH257" i="5"/>
  <c r="CK257" i="5" s="1"/>
  <c r="CB257" i="5"/>
  <c r="CE257" i="5" s="1"/>
  <c r="BU257" i="5"/>
  <c r="BX257" i="5" s="1"/>
  <c r="BN257" i="5"/>
  <c r="BQ257" i="5" s="1"/>
  <c r="BH257" i="5"/>
  <c r="BK257" i="5" s="1"/>
  <c r="Y257" i="5"/>
  <c r="CZ256" i="5"/>
  <c r="DC256" i="5" s="1"/>
  <c r="CT256" i="5"/>
  <c r="CW256" i="5" s="1"/>
  <c r="CN256" i="5"/>
  <c r="CQ256" i="5" s="1"/>
  <c r="CH256" i="5"/>
  <c r="CK256" i="5" s="1"/>
  <c r="CB256" i="5"/>
  <c r="CE256" i="5" s="1"/>
  <c r="BU256" i="5"/>
  <c r="BX256" i="5" s="1"/>
  <c r="BN256" i="5"/>
  <c r="BQ256" i="5" s="1"/>
  <c r="BH256" i="5"/>
  <c r="BK256" i="5" s="1"/>
  <c r="Y256" i="5"/>
  <c r="CZ255" i="5"/>
  <c r="DC255" i="5" s="1"/>
  <c r="CT255" i="5"/>
  <c r="CW255" i="5" s="1"/>
  <c r="CN255" i="5"/>
  <c r="CQ255" i="5" s="1"/>
  <c r="CH255" i="5"/>
  <c r="CK255" i="5" s="1"/>
  <c r="CB255" i="5"/>
  <c r="CE255" i="5" s="1"/>
  <c r="BU255" i="5"/>
  <c r="BX255" i="5" s="1"/>
  <c r="BN255" i="5"/>
  <c r="BQ255" i="5" s="1"/>
  <c r="BH255" i="5"/>
  <c r="BK255" i="5" s="1"/>
  <c r="Y255" i="5"/>
  <c r="CZ254" i="5"/>
  <c r="DC254" i="5" s="1"/>
  <c r="CT254" i="5"/>
  <c r="CW254" i="5" s="1"/>
  <c r="CN254" i="5"/>
  <c r="CQ254" i="5" s="1"/>
  <c r="CH254" i="5"/>
  <c r="CK254" i="5" s="1"/>
  <c r="CB254" i="5"/>
  <c r="CE254" i="5" s="1"/>
  <c r="BU254" i="5"/>
  <c r="BX254" i="5" s="1"/>
  <c r="BN254" i="5"/>
  <c r="BQ254" i="5" s="1"/>
  <c r="BH254" i="5"/>
  <c r="BK254" i="5" s="1"/>
  <c r="Y254" i="5"/>
  <c r="CZ253" i="5"/>
  <c r="DC253" i="5" s="1"/>
  <c r="CT253" i="5"/>
  <c r="CW253" i="5" s="1"/>
  <c r="CN253" i="5"/>
  <c r="CQ253" i="5" s="1"/>
  <c r="CH253" i="5"/>
  <c r="CK253" i="5" s="1"/>
  <c r="CB253" i="5"/>
  <c r="CE253" i="5" s="1"/>
  <c r="BU253" i="5"/>
  <c r="BX253" i="5" s="1"/>
  <c r="BN253" i="5"/>
  <c r="BQ253" i="5" s="1"/>
  <c r="BH253" i="5"/>
  <c r="BK253" i="5" s="1"/>
  <c r="Y253" i="5"/>
  <c r="CZ252" i="5"/>
  <c r="DC252" i="5" s="1"/>
  <c r="CT252" i="5"/>
  <c r="CW252" i="5" s="1"/>
  <c r="CN252" i="5"/>
  <c r="CQ252" i="5" s="1"/>
  <c r="CH252" i="5"/>
  <c r="CK252" i="5" s="1"/>
  <c r="CB252" i="5"/>
  <c r="CE252" i="5" s="1"/>
  <c r="BU252" i="5"/>
  <c r="BX252" i="5" s="1"/>
  <c r="BN252" i="5"/>
  <c r="BQ252" i="5" s="1"/>
  <c r="BH252" i="5"/>
  <c r="BK252" i="5" s="1"/>
  <c r="Y252" i="5"/>
  <c r="CZ251" i="5"/>
  <c r="DC251" i="5" s="1"/>
  <c r="CT251" i="5"/>
  <c r="CW251" i="5" s="1"/>
  <c r="CN251" i="5"/>
  <c r="CQ251" i="5" s="1"/>
  <c r="CH251" i="5"/>
  <c r="CK251" i="5" s="1"/>
  <c r="CB251" i="5"/>
  <c r="CE251" i="5" s="1"/>
  <c r="BU251" i="5"/>
  <c r="BX251" i="5" s="1"/>
  <c r="BN251" i="5"/>
  <c r="BQ251" i="5" s="1"/>
  <c r="BH251" i="5"/>
  <c r="BK251" i="5" s="1"/>
  <c r="Y251" i="5"/>
  <c r="CZ250" i="5"/>
  <c r="DC250" i="5" s="1"/>
  <c r="CT250" i="5"/>
  <c r="CW250" i="5" s="1"/>
  <c r="CN250" i="5"/>
  <c r="CQ250" i="5" s="1"/>
  <c r="CH250" i="5"/>
  <c r="CK250" i="5" s="1"/>
  <c r="CB250" i="5"/>
  <c r="CE250" i="5" s="1"/>
  <c r="BU250" i="5"/>
  <c r="BX250" i="5" s="1"/>
  <c r="BN250" i="5"/>
  <c r="BQ250" i="5" s="1"/>
  <c r="BH250" i="5"/>
  <c r="BK250" i="5" s="1"/>
  <c r="Y250" i="5"/>
  <c r="CZ249" i="5"/>
  <c r="DC249" i="5" s="1"/>
  <c r="CT249" i="5"/>
  <c r="CW249" i="5" s="1"/>
  <c r="CN249" i="5"/>
  <c r="CQ249" i="5" s="1"/>
  <c r="CH249" i="5"/>
  <c r="CK249" i="5" s="1"/>
  <c r="CB249" i="5"/>
  <c r="CE249" i="5" s="1"/>
  <c r="BU249" i="5"/>
  <c r="BX249" i="5" s="1"/>
  <c r="BN249" i="5"/>
  <c r="BQ249" i="5" s="1"/>
  <c r="BH249" i="5"/>
  <c r="BK249" i="5" s="1"/>
  <c r="Y249" i="5"/>
  <c r="CZ248" i="5"/>
  <c r="DC248" i="5" s="1"/>
  <c r="CT248" i="5"/>
  <c r="CW248" i="5" s="1"/>
  <c r="CN248" i="5"/>
  <c r="CQ248" i="5" s="1"/>
  <c r="CH248" i="5"/>
  <c r="CK248" i="5" s="1"/>
  <c r="CB248" i="5"/>
  <c r="CE248" i="5" s="1"/>
  <c r="BU248" i="5"/>
  <c r="BX248" i="5" s="1"/>
  <c r="BN248" i="5"/>
  <c r="BQ248" i="5" s="1"/>
  <c r="BH248" i="5"/>
  <c r="BK248" i="5" s="1"/>
  <c r="Y248" i="5"/>
  <c r="CZ247" i="5"/>
  <c r="DC247" i="5" s="1"/>
  <c r="CT247" i="5"/>
  <c r="CW247" i="5" s="1"/>
  <c r="CN247" i="5"/>
  <c r="CQ247" i="5" s="1"/>
  <c r="CH247" i="5"/>
  <c r="CK247" i="5" s="1"/>
  <c r="CB247" i="5"/>
  <c r="CE247" i="5" s="1"/>
  <c r="BU247" i="5"/>
  <c r="BX247" i="5" s="1"/>
  <c r="BN247" i="5"/>
  <c r="BQ247" i="5" s="1"/>
  <c r="BH247" i="5"/>
  <c r="BK247" i="5" s="1"/>
  <c r="Y247" i="5"/>
  <c r="CZ246" i="5"/>
  <c r="DC246" i="5" s="1"/>
  <c r="CT246" i="5"/>
  <c r="CW246" i="5" s="1"/>
  <c r="CN246" i="5"/>
  <c r="CQ246" i="5" s="1"/>
  <c r="CH246" i="5"/>
  <c r="CK246" i="5" s="1"/>
  <c r="CB246" i="5"/>
  <c r="CE246" i="5" s="1"/>
  <c r="BU246" i="5"/>
  <c r="BX246" i="5" s="1"/>
  <c r="BN246" i="5"/>
  <c r="BQ246" i="5" s="1"/>
  <c r="BH246" i="5"/>
  <c r="BK246" i="5" s="1"/>
  <c r="Y246" i="5"/>
  <c r="CZ245" i="5"/>
  <c r="DC245" i="5" s="1"/>
  <c r="CT245" i="5"/>
  <c r="CW245" i="5" s="1"/>
  <c r="CN245" i="5"/>
  <c r="CQ245" i="5" s="1"/>
  <c r="CH245" i="5"/>
  <c r="CK245" i="5" s="1"/>
  <c r="CB245" i="5"/>
  <c r="CE245" i="5" s="1"/>
  <c r="BU245" i="5"/>
  <c r="BX245" i="5" s="1"/>
  <c r="BN245" i="5"/>
  <c r="BQ245" i="5" s="1"/>
  <c r="BH245" i="5"/>
  <c r="BK245" i="5" s="1"/>
  <c r="Y245" i="5"/>
  <c r="CZ244" i="5"/>
  <c r="DC244" i="5" s="1"/>
  <c r="CT244" i="5"/>
  <c r="CW244" i="5" s="1"/>
  <c r="CN244" i="5"/>
  <c r="CQ244" i="5" s="1"/>
  <c r="CH244" i="5"/>
  <c r="CK244" i="5" s="1"/>
  <c r="CB244" i="5"/>
  <c r="CE244" i="5" s="1"/>
  <c r="BU244" i="5"/>
  <c r="BX244" i="5" s="1"/>
  <c r="BN244" i="5"/>
  <c r="BQ244" i="5" s="1"/>
  <c r="BH244" i="5"/>
  <c r="BK244" i="5" s="1"/>
  <c r="Y244" i="5"/>
  <c r="CZ243" i="5"/>
  <c r="DC243" i="5" s="1"/>
  <c r="CT243" i="5"/>
  <c r="CW243" i="5" s="1"/>
  <c r="CN243" i="5"/>
  <c r="CQ243" i="5" s="1"/>
  <c r="CH243" i="5"/>
  <c r="CK243" i="5" s="1"/>
  <c r="CB243" i="5"/>
  <c r="CE243" i="5" s="1"/>
  <c r="BU243" i="5"/>
  <c r="BX243" i="5" s="1"/>
  <c r="BN243" i="5"/>
  <c r="BQ243" i="5" s="1"/>
  <c r="BH243" i="5"/>
  <c r="BK243" i="5" s="1"/>
  <c r="Y243" i="5"/>
  <c r="CZ242" i="5"/>
  <c r="DC242" i="5" s="1"/>
  <c r="CT242" i="5"/>
  <c r="CW242" i="5" s="1"/>
  <c r="CN242" i="5"/>
  <c r="CQ242" i="5" s="1"/>
  <c r="CH242" i="5"/>
  <c r="CK242" i="5" s="1"/>
  <c r="CB242" i="5"/>
  <c r="CE242" i="5" s="1"/>
  <c r="BU242" i="5"/>
  <c r="BX242" i="5" s="1"/>
  <c r="BN242" i="5"/>
  <c r="BQ242" i="5" s="1"/>
  <c r="BH242" i="5"/>
  <c r="BK242" i="5" s="1"/>
  <c r="Y242" i="5"/>
  <c r="CZ241" i="5"/>
  <c r="DC241" i="5" s="1"/>
  <c r="CT241" i="5"/>
  <c r="CW241" i="5" s="1"/>
  <c r="CN241" i="5"/>
  <c r="CQ241" i="5" s="1"/>
  <c r="CH241" i="5"/>
  <c r="CK241" i="5" s="1"/>
  <c r="CB241" i="5"/>
  <c r="CE241" i="5" s="1"/>
  <c r="BU241" i="5"/>
  <c r="BX241" i="5" s="1"/>
  <c r="BN241" i="5"/>
  <c r="BQ241" i="5" s="1"/>
  <c r="BH241" i="5"/>
  <c r="BK241" i="5" s="1"/>
  <c r="Y241" i="5"/>
  <c r="CZ240" i="5"/>
  <c r="DC240" i="5" s="1"/>
  <c r="CT240" i="5"/>
  <c r="CW240" i="5" s="1"/>
  <c r="CN240" i="5"/>
  <c r="CQ240" i="5" s="1"/>
  <c r="CH240" i="5"/>
  <c r="CK240" i="5" s="1"/>
  <c r="CB240" i="5"/>
  <c r="CE240" i="5" s="1"/>
  <c r="BU240" i="5"/>
  <c r="BX240" i="5" s="1"/>
  <c r="BN240" i="5"/>
  <c r="BQ240" i="5" s="1"/>
  <c r="BH240" i="5"/>
  <c r="BK240" i="5" s="1"/>
  <c r="Y240" i="5"/>
  <c r="CZ161" i="5"/>
  <c r="DC161" i="5" s="1"/>
  <c r="CT161" i="5"/>
  <c r="CW161" i="5" s="1"/>
  <c r="CN161" i="5"/>
  <c r="CQ161" i="5" s="1"/>
  <c r="CJ161" i="5"/>
  <c r="CH161" i="5"/>
  <c r="CK161" i="5" s="1"/>
  <c r="CB161" i="5"/>
  <c r="CE161" i="5" s="1"/>
  <c r="BU161" i="5"/>
  <c r="BX161" i="5" s="1"/>
  <c r="BN161" i="5"/>
  <c r="BQ161" i="5" s="1"/>
  <c r="BK161" i="5"/>
  <c r="CZ160" i="5"/>
  <c r="DC160" i="5" s="1"/>
  <c r="CT160" i="5"/>
  <c r="CW160" i="5" s="1"/>
  <c r="CN160" i="5"/>
  <c r="CQ160" i="5" s="1"/>
  <c r="CJ160" i="5"/>
  <c r="CH160" i="5"/>
  <c r="CK160" i="5" s="1"/>
  <c r="CB160" i="5"/>
  <c r="CE160" i="5" s="1"/>
  <c r="BU160" i="5"/>
  <c r="BX160" i="5" s="1"/>
  <c r="BN160" i="5"/>
  <c r="BQ160" i="5" s="1"/>
  <c r="BK160" i="5"/>
  <c r="CZ159" i="5"/>
  <c r="DC159" i="5" s="1"/>
  <c r="CT159" i="5"/>
  <c r="CW159" i="5" s="1"/>
  <c r="CN159" i="5"/>
  <c r="CQ159" i="5" s="1"/>
  <c r="CJ159" i="5"/>
  <c r="CH159" i="5"/>
  <c r="CK159" i="5" s="1"/>
  <c r="CB159" i="5"/>
  <c r="CE159" i="5" s="1"/>
  <c r="BU159" i="5"/>
  <c r="BX159" i="5" s="1"/>
  <c r="BN159" i="5"/>
  <c r="BQ159" i="5" s="1"/>
  <c r="BK159" i="5"/>
  <c r="CZ158" i="5"/>
  <c r="DC158" i="5" s="1"/>
  <c r="CT158" i="5"/>
  <c r="CW158" i="5" s="1"/>
  <c r="CN158" i="5"/>
  <c r="CQ158" i="5" s="1"/>
  <c r="CJ158" i="5"/>
  <c r="CH158" i="5"/>
  <c r="CK158" i="5" s="1"/>
  <c r="CB158" i="5"/>
  <c r="CE158" i="5" s="1"/>
  <c r="BU158" i="5"/>
  <c r="BX158" i="5" s="1"/>
  <c r="BN158" i="5"/>
  <c r="BQ158" i="5" s="1"/>
  <c r="BK158" i="5"/>
  <c r="CZ157" i="5"/>
  <c r="DC157" i="5" s="1"/>
  <c r="CT157" i="5"/>
  <c r="CW157" i="5" s="1"/>
  <c r="CN157" i="5"/>
  <c r="CQ157" i="5" s="1"/>
  <c r="CJ157" i="5"/>
  <c r="CH157" i="5"/>
  <c r="CK157" i="5" s="1"/>
  <c r="CB157" i="5"/>
  <c r="CE157" i="5" s="1"/>
  <c r="BU157" i="5"/>
  <c r="BX157" i="5" s="1"/>
  <c r="BN157" i="5"/>
  <c r="BQ157" i="5" s="1"/>
  <c r="BK157" i="5"/>
  <c r="CZ156" i="5"/>
  <c r="DC156" i="5" s="1"/>
  <c r="CT156" i="5"/>
  <c r="CW156" i="5" s="1"/>
  <c r="CN156" i="5"/>
  <c r="CQ156" i="5" s="1"/>
  <c r="CJ156" i="5"/>
  <c r="CH156" i="5"/>
  <c r="CK156" i="5" s="1"/>
  <c r="CB156" i="5"/>
  <c r="CE156" i="5" s="1"/>
  <c r="BU156" i="5"/>
  <c r="BX156" i="5" s="1"/>
  <c r="BN156" i="5"/>
  <c r="BQ156" i="5" s="1"/>
  <c r="BK156" i="5"/>
  <c r="CZ155" i="5"/>
  <c r="DC155" i="5" s="1"/>
  <c r="CT155" i="5"/>
  <c r="CW155" i="5" s="1"/>
  <c r="CN155" i="5"/>
  <c r="CQ155" i="5" s="1"/>
  <c r="CJ155" i="5"/>
  <c r="CH155" i="5"/>
  <c r="CK155" i="5" s="1"/>
  <c r="CB155" i="5"/>
  <c r="CE155" i="5" s="1"/>
  <c r="BU155" i="5"/>
  <c r="BX155" i="5" s="1"/>
  <c r="BN155" i="5"/>
  <c r="BQ155" i="5" s="1"/>
  <c r="BK155" i="5"/>
  <c r="CZ154" i="5"/>
  <c r="DC154" i="5" s="1"/>
  <c r="CT154" i="5"/>
  <c r="CW154" i="5" s="1"/>
  <c r="CN154" i="5"/>
  <c r="CQ154" i="5" s="1"/>
  <c r="CJ154" i="5"/>
  <c r="CH154" i="5"/>
  <c r="CK154" i="5" s="1"/>
  <c r="CB154" i="5"/>
  <c r="CE154" i="5" s="1"/>
  <c r="BU154" i="5"/>
  <c r="BX154" i="5" s="1"/>
  <c r="BN154" i="5"/>
  <c r="BQ154" i="5" s="1"/>
  <c r="BK154" i="5"/>
  <c r="CZ153" i="5"/>
  <c r="DC153" i="5" s="1"/>
  <c r="CT153" i="5"/>
  <c r="CW153" i="5" s="1"/>
  <c r="CN153" i="5"/>
  <c r="CQ153" i="5" s="1"/>
  <c r="CJ153" i="5"/>
  <c r="CH153" i="5"/>
  <c r="CK153" i="5" s="1"/>
  <c r="CB153" i="5"/>
  <c r="CE153" i="5" s="1"/>
  <c r="BU153" i="5"/>
  <c r="BX153" i="5" s="1"/>
  <c r="BN153" i="5"/>
  <c r="BQ153" i="5" s="1"/>
  <c r="BK153" i="5"/>
  <c r="CZ152" i="5"/>
  <c r="DC152" i="5" s="1"/>
  <c r="CT152" i="5"/>
  <c r="CW152" i="5" s="1"/>
  <c r="CN152" i="5"/>
  <c r="CQ152" i="5" s="1"/>
  <c r="CJ152" i="5"/>
  <c r="CH152" i="5"/>
  <c r="CK152" i="5" s="1"/>
  <c r="CB152" i="5"/>
  <c r="CE152" i="5" s="1"/>
  <c r="BU152" i="5"/>
  <c r="BX152" i="5" s="1"/>
  <c r="BN152" i="5"/>
  <c r="BQ152" i="5" s="1"/>
  <c r="BK152" i="5"/>
  <c r="CZ151" i="5"/>
  <c r="DC151" i="5" s="1"/>
  <c r="CT151" i="5"/>
  <c r="CW151" i="5" s="1"/>
  <c r="CN151" i="5"/>
  <c r="CQ151" i="5" s="1"/>
  <c r="CJ151" i="5"/>
  <c r="CH151" i="5"/>
  <c r="CK151" i="5" s="1"/>
  <c r="CB151" i="5"/>
  <c r="CE151" i="5" s="1"/>
  <c r="BU151" i="5"/>
  <c r="BX151" i="5" s="1"/>
  <c r="BN151" i="5"/>
  <c r="BQ151" i="5" s="1"/>
  <c r="BK151" i="5"/>
  <c r="CZ150" i="5"/>
  <c r="DC150" i="5" s="1"/>
  <c r="CT150" i="5"/>
  <c r="CW150" i="5" s="1"/>
  <c r="CN150" i="5"/>
  <c r="CQ150" i="5" s="1"/>
  <c r="CJ150" i="5"/>
  <c r="CH150" i="5"/>
  <c r="CK150" i="5" s="1"/>
  <c r="CB150" i="5"/>
  <c r="CE150" i="5" s="1"/>
  <c r="BU150" i="5"/>
  <c r="BX150" i="5" s="1"/>
  <c r="BN150" i="5"/>
  <c r="BQ150" i="5" s="1"/>
  <c r="BK150" i="5"/>
  <c r="CZ149" i="5"/>
  <c r="DC149" i="5" s="1"/>
  <c r="CT149" i="5"/>
  <c r="CW149" i="5" s="1"/>
  <c r="CN149" i="5"/>
  <c r="CQ149" i="5" s="1"/>
  <c r="CJ149" i="5"/>
  <c r="CH149" i="5"/>
  <c r="CK149" i="5" s="1"/>
  <c r="CB149" i="5"/>
  <c r="CE149" i="5" s="1"/>
  <c r="BU149" i="5"/>
  <c r="BX149" i="5" s="1"/>
  <c r="BN149" i="5"/>
  <c r="BQ149" i="5" s="1"/>
  <c r="BK149" i="5"/>
  <c r="CZ148" i="5"/>
  <c r="DC148" i="5" s="1"/>
  <c r="CT148" i="5"/>
  <c r="CW148" i="5" s="1"/>
  <c r="CN148" i="5"/>
  <c r="CQ148" i="5" s="1"/>
  <c r="CJ148" i="5"/>
  <c r="CH148" i="5"/>
  <c r="CK148" i="5" s="1"/>
  <c r="CB148" i="5"/>
  <c r="CE148" i="5" s="1"/>
  <c r="BU148" i="5"/>
  <c r="BX148" i="5" s="1"/>
  <c r="BN148" i="5"/>
  <c r="BQ148" i="5" s="1"/>
  <c r="BK148" i="5"/>
  <c r="CZ147" i="5"/>
  <c r="DC147" i="5" s="1"/>
  <c r="CT147" i="5"/>
  <c r="CW147" i="5" s="1"/>
  <c r="CN147" i="5"/>
  <c r="CQ147" i="5" s="1"/>
  <c r="CJ147" i="5"/>
  <c r="CH147" i="5"/>
  <c r="CK147" i="5" s="1"/>
  <c r="CB147" i="5"/>
  <c r="CE147" i="5" s="1"/>
  <c r="BU147" i="5"/>
  <c r="BX147" i="5" s="1"/>
  <c r="BN147" i="5"/>
  <c r="BQ147" i="5" s="1"/>
  <c r="BK147" i="5"/>
  <c r="CZ146" i="5"/>
  <c r="DC146" i="5" s="1"/>
  <c r="CT146" i="5"/>
  <c r="CW146" i="5" s="1"/>
  <c r="CN146" i="5"/>
  <c r="CQ146" i="5" s="1"/>
  <c r="CJ146" i="5"/>
  <c r="CH146" i="5"/>
  <c r="CK146" i="5" s="1"/>
  <c r="CB146" i="5"/>
  <c r="CE146" i="5" s="1"/>
  <c r="BU146" i="5"/>
  <c r="BX146" i="5" s="1"/>
  <c r="BN146" i="5"/>
  <c r="BQ146" i="5" s="1"/>
  <c r="BK146" i="5"/>
  <c r="CZ145" i="5"/>
  <c r="DC145" i="5" s="1"/>
  <c r="CT145" i="5"/>
  <c r="CW145" i="5" s="1"/>
  <c r="CN145" i="5"/>
  <c r="CQ145" i="5" s="1"/>
  <c r="CJ145" i="5"/>
  <c r="CH145" i="5"/>
  <c r="CK145" i="5" s="1"/>
  <c r="CB145" i="5"/>
  <c r="CE145" i="5" s="1"/>
  <c r="BU145" i="5"/>
  <c r="BX145" i="5" s="1"/>
  <c r="BN145" i="5"/>
  <c r="BQ145" i="5" s="1"/>
  <c r="BK145" i="5"/>
  <c r="CZ144" i="5"/>
  <c r="DC144" i="5" s="1"/>
  <c r="CT144" i="5"/>
  <c r="CW144" i="5" s="1"/>
  <c r="CN144" i="5"/>
  <c r="CQ144" i="5" s="1"/>
  <c r="CJ144" i="5"/>
  <c r="CH144" i="5"/>
  <c r="CK144" i="5" s="1"/>
  <c r="CB144" i="5"/>
  <c r="CE144" i="5" s="1"/>
  <c r="BU144" i="5"/>
  <c r="BX144" i="5" s="1"/>
  <c r="BN144" i="5"/>
  <c r="BQ144" i="5" s="1"/>
  <c r="BK144" i="5"/>
  <c r="CZ143" i="5"/>
  <c r="DC143" i="5" s="1"/>
  <c r="CT143" i="5"/>
  <c r="CW143" i="5" s="1"/>
  <c r="CN143" i="5"/>
  <c r="CQ143" i="5" s="1"/>
  <c r="CJ143" i="5"/>
  <c r="CH143" i="5"/>
  <c r="CK143" i="5" s="1"/>
  <c r="CB143" i="5"/>
  <c r="CE143" i="5" s="1"/>
  <c r="BU143" i="5"/>
  <c r="BX143" i="5" s="1"/>
  <c r="BN143" i="5"/>
  <c r="BQ143" i="5" s="1"/>
  <c r="BK143" i="5"/>
  <c r="CZ96" i="5"/>
  <c r="DC96" i="5" s="1"/>
  <c r="CT96" i="5"/>
  <c r="CW96" i="5" s="1"/>
  <c r="CN96" i="5"/>
  <c r="CQ96" i="5" s="1"/>
  <c r="CJ96" i="5"/>
  <c r="CH96" i="5"/>
  <c r="CK96" i="5" s="1"/>
  <c r="CB96" i="5"/>
  <c r="CE96" i="5" s="1"/>
  <c r="BU96" i="5"/>
  <c r="BX96" i="5" s="1"/>
  <c r="BN96" i="5"/>
  <c r="BQ96" i="5" s="1"/>
  <c r="BK96" i="5"/>
  <c r="CZ95" i="5"/>
  <c r="DC95" i="5" s="1"/>
  <c r="CT95" i="5"/>
  <c r="CW95" i="5" s="1"/>
  <c r="CN95" i="5"/>
  <c r="CQ95" i="5" s="1"/>
  <c r="CJ95" i="5"/>
  <c r="CH95" i="5"/>
  <c r="CK95" i="5" s="1"/>
  <c r="CB95" i="5"/>
  <c r="CE95" i="5" s="1"/>
  <c r="BU95" i="5"/>
  <c r="BX95" i="5" s="1"/>
  <c r="BN95" i="5"/>
  <c r="BQ95" i="5" s="1"/>
  <c r="BK95" i="5"/>
  <c r="CZ94" i="5"/>
  <c r="DC94" i="5" s="1"/>
  <c r="CT94" i="5"/>
  <c r="CW94" i="5" s="1"/>
  <c r="CN94" i="5"/>
  <c r="CQ94" i="5" s="1"/>
  <c r="CH94" i="5"/>
  <c r="CK94" i="5" s="1"/>
  <c r="CB94" i="5"/>
  <c r="CE94" i="5" s="1"/>
  <c r="BU94" i="5"/>
  <c r="BX94" i="5" s="1"/>
  <c r="BN94" i="5"/>
  <c r="BQ94" i="5" s="1"/>
  <c r="BK94" i="5"/>
  <c r="CZ142" i="5"/>
  <c r="DC142" i="5" s="1"/>
  <c r="CT142" i="5"/>
  <c r="CW142" i="5" s="1"/>
  <c r="CN142" i="5"/>
  <c r="CQ142" i="5" s="1"/>
  <c r="CH142" i="5"/>
  <c r="CK142" i="5" s="1"/>
  <c r="CB142" i="5"/>
  <c r="CE142" i="5" s="1"/>
  <c r="BU142" i="5"/>
  <c r="BX142" i="5" s="1"/>
  <c r="BN142" i="5"/>
  <c r="BQ142" i="5" s="1"/>
  <c r="BK142" i="5"/>
  <c r="CZ141" i="5"/>
  <c r="DC141" i="5" s="1"/>
  <c r="CT141" i="5"/>
  <c r="CW141" i="5" s="1"/>
  <c r="CN141" i="5"/>
  <c r="CQ141" i="5" s="1"/>
  <c r="CH141" i="5"/>
  <c r="CK141" i="5" s="1"/>
  <c r="CB141" i="5"/>
  <c r="CE141" i="5" s="1"/>
  <c r="BU141" i="5"/>
  <c r="BX141" i="5" s="1"/>
  <c r="BN141" i="5"/>
  <c r="BQ141" i="5" s="1"/>
  <c r="BK141" i="5"/>
  <c r="CZ72" i="5"/>
  <c r="DC72" i="5" s="1"/>
  <c r="CT72" i="5"/>
  <c r="CW72" i="5" s="1"/>
  <c r="CN72" i="5"/>
  <c r="CQ72" i="5" s="1"/>
  <c r="CJ72" i="5"/>
  <c r="CH72" i="5"/>
  <c r="CK72" i="5" s="1"/>
  <c r="CB72" i="5"/>
  <c r="CE72" i="5" s="1"/>
  <c r="BU72" i="5"/>
  <c r="BX72" i="5" s="1"/>
  <c r="BN72" i="5"/>
  <c r="BQ72" i="5" s="1"/>
  <c r="BK72" i="5"/>
  <c r="CZ71" i="5"/>
  <c r="DC71" i="5" s="1"/>
  <c r="CT71" i="5"/>
  <c r="CW71" i="5" s="1"/>
  <c r="CN71" i="5"/>
  <c r="CQ71" i="5" s="1"/>
  <c r="CJ71" i="5"/>
  <c r="CH71" i="5"/>
  <c r="CK71" i="5" s="1"/>
  <c r="CB71" i="5"/>
  <c r="CE71" i="5" s="1"/>
  <c r="BU71" i="5"/>
  <c r="BX71" i="5" s="1"/>
  <c r="BN71" i="5"/>
  <c r="BQ71" i="5" s="1"/>
  <c r="BK71" i="5"/>
  <c r="CZ70" i="5"/>
  <c r="DC70" i="5" s="1"/>
  <c r="CT70" i="5"/>
  <c r="CW70" i="5" s="1"/>
  <c r="CN70" i="5"/>
  <c r="CQ70" i="5" s="1"/>
  <c r="CJ70" i="5"/>
  <c r="CH70" i="5"/>
  <c r="CK70" i="5" s="1"/>
  <c r="CB70" i="5"/>
  <c r="CE70" i="5" s="1"/>
  <c r="BU70" i="5"/>
  <c r="BX70" i="5" s="1"/>
  <c r="BN70" i="5"/>
  <c r="BQ70" i="5" s="1"/>
  <c r="BK70" i="5"/>
  <c r="CZ69" i="5"/>
  <c r="DC69" i="5" s="1"/>
  <c r="CT69" i="5"/>
  <c r="CW69" i="5" s="1"/>
  <c r="CN69" i="5"/>
  <c r="CQ69" i="5" s="1"/>
  <c r="CJ69" i="5"/>
  <c r="CH69" i="5"/>
  <c r="CK69" i="5" s="1"/>
  <c r="CB69" i="5"/>
  <c r="CE69" i="5" s="1"/>
  <c r="BU69" i="5"/>
  <c r="BX69" i="5" s="1"/>
  <c r="BN69" i="5"/>
  <c r="BQ69" i="5" s="1"/>
  <c r="BK69" i="5"/>
  <c r="CZ68" i="5"/>
  <c r="DC68" i="5" s="1"/>
  <c r="CT68" i="5"/>
  <c r="CW68" i="5" s="1"/>
  <c r="CN68" i="5"/>
  <c r="CQ68" i="5" s="1"/>
  <c r="CJ68" i="5"/>
  <c r="CH68" i="5"/>
  <c r="CK68" i="5" s="1"/>
  <c r="CB68" i="5"/>
  <c r="CE68" i="5" s="1"/>
  <c r="BU68" i="5"/>
  <c r="BX68" i="5" s="1"/>
  <c r="BN68" i="5"/>
  <c r="BQ68" i="5" s="1"/>
  <c r="BK68" i="5"/>
  <c r="CZ67" i="5"/>
  <c r="DC67" i="5" s="1"/>
  <c r="CT67" i="5"/>
  <c r="CW67" i="5" s="1"/>
  <c r="CN67" i="5"/>
  <c r="CQ67" i="5" s="1"/>
  <c r="CJ67" i="5"/>
  <c r="CH67" i="5"/>
  <c r="CK67" i="5" s="1"/>
  <c r="CB67" i="5"/>
  <c r="CE67" i="5" s="1"/>
  <c r="BU67" i="5"/>
  <c r="BX67" i="5" s="1"/>
  <c r="BN67" i="5"/>
  <c r="BQ67" i="5" s="1"/>
  <c r="BK67" i="5"/>
  <c r="CZ66" i="5"/>
  <c r="DC66" i="5" s="1"/>
  <c r="CT66" i="5"/>
  <c r="CW66" i="5" s="1"/>
  <c r="CN66" i="5"/>
  <c r="CQ66" i="5" s="1"/>
  <c r="CJ66" i="5"/>
  <c r="CH66" i="5"/>
  <c r="CK66" i="5" s="1"/>
  <c r="CB66" i="5"/>
  <c r="CE66" i="5" s="1"/>
  <c r="BU66" i="5"/>
  <c r="BX66" i="5" s="1"/>
  <c r="BN66" i="5"/>
  <c r="BQ66" i="5" s="1"/>
  <c r="BK66" i="5"/>
  <c r="CZ65" i="5"/>
  <c r="DC65" i="5" s="1"/>
  <c r="CT65" i="5"/>
  <c r="CW65" i="5" s="1"/>
  <c r="CN65" i="5"/>
  <c r="CQ65" i="5" s="1"/>
  <c r="CJ65" i="5"/>
  <c r="CH65" i="5"/>
  <c r="CK65" i="5" s="1"/>
  <c r="CB65" i="5"/>
  <c r="CE65" i="5" s="1"/>
  <c r="BU65" i="5"/>
  <c r="BX65" i="5" s="1"/>
  <c r="BN65" i="5"/>
  <c r="BQ65" i="5" s="1"/>
  <c r="BK65" i="5"/>
  <c r="CZ64" i="5"/>
  <c r="DC64" i="5" s="1"/>
  <c r="CT64" i="5"/>
  <c r="CW64" i="5" s="1"/>
  <c r="CN64" i="5"/>
  <c r="CQ64" i="5" s="1"/>
  <c r="CJ64" i="5"/>
  <c r="CH64" i="5"/>
  <c r="CK64" i="5" s="1"/>
  <c r="CB64" i="5"/>
  <c r="CE64" i="5" s="1"/>
  <c r="BU64" i="5"/>
  <c r="BX64" i="5" s="1"/>
  <c r="BN64" i="5"/>
  <c r="BQ64" i="5" s="1"/>
  <c r="BK64" i="5"/>
  <c r="CZ103" i="5"/>
  <c r="DC103" i="5" s="1"/>
  <c r="CT103" i="5"/>
  <c r="CW103" i="5" s="1"/>
  <c r="CN103" i="5"/>
  <c r="CQ103" i="5" s="1"/>
  <c r="CJ103" i="5"/>
  <c r="CH103" i="5"/>
  <c r="CK103" i="5" s="1"/>
  <c r="CB103" i="5"/>
  <c r="CE103" i="5" s="1"/>
  <c r="BU103" i="5"/>
  <c r="BX103" i="5" s="1"/>
  <c r="BN103" i="5"/>
  <c r="BQ103" i="5" s="1"/>
  <c r="BK103" i="5"/>
  <c r="CZ102" i="5"/>
  <c r="DC102" i="5" s="1"/>
  <c r="CT102" i="5"/>
  <c r="CW102" i="5" s="1"/>
  <c r="CN102" i="5"/>
  <c r="CQ102" i="5" s="1"/>
  <c r="CH102" i="5"/>
  <c r="CK102" i="5" s="1"/>
  <c r="CB102" i="5"/>
  <c r="CE102" i="5" s="1"/>
  <c r="BU102" i="5"/>
  <c r="BX102" i="5" s="1"/>
  <c r="BN102" i="5"/>
  <c r="BQ102" i="5" s="1"/>
  <c r="BK102" i="5"/>
  <c r="CZ135" i="5"/>
  <c r="DC135" i="5" s="1"/>
  <c r="CT135" i="5"/>
  <c r="CW135" i="5" s="1"/>
  <c r="CN135" i="5"/>
  <c r="CQ135" i="5" s="1"/>
  <c r="CJ135" i="5"/>
  <c r="CH135" i="5"/>
  <c r="CK135" i="5" s="1"/>
  <c r="CB135" i="5"/>
  <c r="CE135" i="5" s="1"/>
  <c r="BU135" i="5"/>
  <c r="BX135" i="5" s="1"/>
  <c r="BN135" i="5"/>
  <c r="BQ135" i="5" s="1"/>
  <c r="BK135" i="5"/>
  <c r="CZ198" i="5"/>
  <c r="DC198" i="5" s="1"/>
  <c r="CT198" i="5"/>
  <c r="CW198" i="5" s="1"/>
  <c r="CN198" i="5"/>
  <c r="CQ198" i="5" s="1"/>
  <c r="CH198" i="5"/>
  <c r="CK198" i="5" s="1"/>
  <c r="CB198" i="5"/>
  <c r="CE198" i="5" s="1"/>
  <c r="BU198" i="5"/>
  <c r="BX198" i="5" s="1"/>
  <c r="BN198" i="5"/>
  <c r="BQ198" i="5" s="1"/>
  <c r="BK198" i="5"/>
  <c r="CZ197" i="5"/>
  <c r="DC197" i="5" s="1"/>
  <c r="CT197" i="5"/>
  <c r="CW197" i="5" s="1"/>
  <c r="CN197" i="5"/>
  <c r="CQ197" i="5" s="1"/>
  <c r="CH197" i="5"/>
  <c r="CK197" i="5" s="1"/>
  <c r="CB197" i="5"/>
  <c r="CE197" i="5" s="1"/>
  <c r="BU197" i="5"/>
  <c r="BX197" i="5" s="1"/>
  <c r="BN197" i="5"/>
  <c r="BQ197" i="5" s="1"/>
  <c r="BK197" i="5"/>
  <c r="CZ196" i="5"/>
  <c r="DC196" i="5" s="1"/>
  <c r="CT196" i="5"/>
  <c r="CW196" i="5" s="1"/>
  <c r="CN196" i="5"/>
  <c r="CQ196" i="5" s="1"/>
  <c r="CH196" i="5"/>
  <c r="CK196" i="5" s="1"/>
  <c r="CB196" i="5"/>
  <c r="CE196" i="5" s="1"/>
  <c r="BU196" i="5"/>
  <c r="BX196" i="5" s="1"/>
  <c r="BN196" i="5"/>
  <c r="BQ196" i="5" s="1"/>
  <c r="BK196" i="5"/>
  <c r="CZ195" i="5"/>
  <c r="DC195" i="5" s="1"/>
  <c r="CT195" i="5"/>
  <c r="CW195" i="5" s="1"/>
  <c r="CN195" i="5"/>
  <c r="CQ195" i="5" s="1"/>
  <c r="CJ195" i="5"/>
  <c r="CH195" i="5"/>
  <c r="CK195" i="5" s="1"/>
  <c r="CB195" i="5"/>
  <c r="CE195" i="5" s="1"/>
  <c r="BU195" i="5"/>
  <c r="BX195" i="5" s="1"/>
  <c r="BN195" i="5"/>
  <c r="BQ195" i="5" s="1"/>
  <c r="BK195" i="5"/>
  <c r="CZ305" i="5"/>
  <c r="DC305" i="5" s="1"/>
  <c r="CT305" i="5"/>
  <c r="CW305" i="5" s="1"/>
  <c r="CN305" i="5"/>
  <c r="CQ305" i="5" s="1"/>
  <c r="CH305" i="5"/>
  <c r="CK305" i="5" s="1"/>
  <c r="CB305" i="5"/>
  <c r="CE305" i="5" s="1"/>
  <c r="BU305" i="5"/>
  <c r="BX305" i="5" s="1"/>
  <c r="BN305" i="5"/>
  <c r="BQ305" i="5" s="1"/>
  <c r="BH305" i="5"/>
  <c r="BK305" i="5" s="1"/>
  <c r="Y305" i="5"/>
  <c r="CZ304" i="5"/>
  <c r="DC304" i="5" s="1"/>
  <c r="CT304" i="5"/>
  <c r="CW304" i="5" s="1"/>
  <c r="CN304" i="5"/>
  <c r="CQ304" i="5" s="1"/>
  <c r="CH304" i="5"/>
  <c r="CK304" i="5" s="1"/>
  <c r="CB304" i="5"/>
  <c r="CE304" i="5" s="1"/>
  <c r="BU304" i="5"/>
  <c r="BX304" i="5" s="1"/>
  <c r="BN304" i="5"/>
  <c r="BQ304" i="5" s="1"/>
  <c r="BH304" i="5"/>
  <c r="BK304" i="5" s="1"/>
  <c r="Y304" i="5"/>
  <c r="CZ286" i="5"/>
  <c r="DC286" i="5" s="1"/>
  <c r="CT286" i="5"/>
  <c r="CW286" i="5" s="1"/>
  <c r="CN286" i="5"/>
  <c r="CQ286" i="5" s="1"/>
  <c r="CH286" i="5"/>
  <c r="CK286" i="5" s="1"/>
  <c r="CB286" i="5"/>
  <c r="CE286" i="5" s="1"/>
  <c r="BU286" i="5"/>
  <c r="BX286" i="5" s="1"/>
  <c r="BN286" i="5"/>
  <c r="BQ286" i="5" s="1"/>
  <c r="BH286" i="5"/>
  <c r="BK286" i="5" s="1"/>
  <c r="Y286" i="5"/>
  <c r="CZ285" i="5"/>
  <c r="DC285" i="5" s="1"/>
  <c r="CT285" i="5"/>
  <c r="CW285" i="5" s="1"/>
  <c r="CN285" i="5"/>
  <c r="CQ285" i="5" s="1"/>
  <c r="CH285" i="5"/>
  <c r="CK285" i="5" s="1"/>
  <c r="CB285" i="5"/>
  <c r="CE285" i="5" s="1"/>
  <c r="BU285" i="5"/>
  <c r="BX285" i="5" s="1"/>
  <c r="BN285" i="5"/>
  <c r="BQ285" i="5" s="1"/>
  <c r="BH285" i="5"/>
  <c r="BK285" i="5" s="1"/>
  <c r="Y285" i="5"/>
  <c r="CZ296" i="5"/>
  <c r="DC296" i="5" s="1"/>
  <c r="CT296" i="5"/>
  <c r="CW296" i="5" s="1"/>
  <c r="CN296" i="5"/>
  <c r="CQ296" i="5" s="1"/>
  <c r="CH296" i="5"/>
  <c r="CK296" i="5" s="1"/>
  <c r="CB296" i="5"/>
  <c r="CE296" i="5" s="1"/>
  <c r="BU296" i="5"/>
  <c r="BX296" i="5" s="1"/>
  <c r="BN296" i="5"/>
  <c r="BQ296" i="5" s="1"/>
  <c r="BH296" i="5"/>
  <c r="BK296" i="5" s="1"/>
  <c r="Y296" i="5"/>
  <c r="CZ295" i="5"/>
  <c r="DC295" i="5" s="1"/>
  <c r="CT295" i="5"/>
  <c r="CW295" i="5" s="1"/>
  <c r="CN295" i="5"/>
  <c r="CQ295" i="5" s="1"/>
  <c r="CH295" i="5"/>
  <c r="CK295" i="5" s="1"/>
  <c r="CB295" i="5"/>
  <c r="CE295" i="5" s="1"/>
  <c r="BU295" i="5"/>
  <c r="BX295" i="5" s="1"/>
  <c r="BN295" i="5"/>
  <c r="BQ295" i="5" s="1"/>
  <c r="BH295" i="5"/>
  <c r="BK295" i="5" s="1"/>
  <c r="Y295" i="5"/>
  <c r="CZ294" i="5"/>
  <c r="DC294" i="5" s="1"/>
  <c r="CT294" i="5"/>
  <c r="CW294" i="5" s="1"/>
  <c r="CN294" i="5"/>
  <c r="CQ294" i="5" s="1"/>
  <c r="CH294" i="5"/>
  <c r="CK294" i="5" s="1"/>
  <c r="CB294" i="5"/>
  <c r="CE294" i="5" s="1"/>
  <c r="BU294" i="5"/>
  <c r="BX294" i="5" s="1"/>
  <c r="BN294" i="5"/>
  <c r="BQ294" i="5" s="1"/>
  <c r="BH294" i="5"/>
  <c r="BK294" i="5" s="1"/>
  <c r="Y294" i="5"/>
  <c r="CZ293" i="5"/>
  <c r="DC293" i="5" s="1"/>
  <c r="CT293" i="5"/>
  <c r="CW293" i="5" s="1"/>
  <c r="CN293" i="5"/>
  <c r="CQ293" i="5" s="1"/>
  <c r="CH293" i="5"/>
  <c r="CK293" i="5" s="1"/>
  <c r="CB293" i="5"/>
  <c r="CE293" i="5" s="1"/>
  <c r="BU293" i="5"/>
  <c r="BX293" i="5" s="1"/>
  <c r="BN293" i="5"/>
  <c r="BQ293" i="5" s="1"/>
  <c r="BH293" i="5"/>
  <c r="BK293" i="5" s="1"/>
  <c r="Y293" i="5"/>
  <c r="CZ292" i="5"/>
  <c r="DC292" i="5" s="1"/>
  <c r="CT292" i="5"/>
  <c r="CW292" i="5" s="1"/>
  <c r="CN292" i="5"/>
  <c r="CQ292" i="5" s="1"/>
  <c r="CH292" i="5"/>
  <c r="CK292" i="5" s="1"/>
  <c r="CB292" i="5"/>
  <c r="CE292" i="5" s="1"/>
  <c r="BU292" i="5"/>
  <c r="BX292" i="5" s="1"/>
  <c r="BN292" i="5"/>
  <c r="BQ292" i="5" s="1"/>
  <c r="BH292" i="5"/>
  <c r="BK292" i="5" s="1"/>
  <c r="Y292" i="5"/>
  <c r="CZ291" i="5"/>
  <c r="DC291" i="5" s="1"/>
  <c r="CT291" i="5"/>
  <c r="CW291" i="5" s="1"/>
  <c r="CN291" i="5"/>
  <c r="CQ291" i="5" s="1"/>
  <c r="CH291" i="5"/>
  <c r="CK291" i="5" s="1"/>
  <c r="CB291" i="5"/>
  <c r="CE291" i="5" s="1"/>
  <c r="BU291" i="5"/>
  <c r="BX291" i="5" s="1"/>
  <c r="BN291" i="5"/>
  <c r="BQ291" i="5" s="1"/>
  <c r="BH291" i="5"/>
  <c r="BK291" i="5" s="1"/>
  <c r="Y291" i="5"/>
  <c r="CZ290" i="5"/>
  <c r="DC290" i="5" s="1"/>
  <c r="CT290" i="5"/>
  <c r="CW290" i="5" s="1"/>
  <c r="CN290" i="5"/>
  <c r="CQ290" i="5" s="1"/>
  <c r="CH290" i="5"/>
  <c r="CK290" i="5" s="1"/>
  <c r="CB290" i="5"/>
  <c r="CE290" i="5" s="1"/>
  <c r="BU290" i="5"/>
  <c r="BX290" i="5" s="1"/>
  <c r="BN290" i="5"/>
  <c r="BQ290" i="5" s="1"/>
  <c r="BH290" i="5"/>
  <c r="BK290" i="5" s="1"/>
  <c r="Y290" i="5"/>
  <c r="CZ289" i="5"/>
  <c r="DC289" i="5" s="1"/>
  <c r="CT289" i="5"/>
  <c r="CW289" i="5" s="1"/>
  <c r="CN289" i="5"/>
  <c r="CQ289" i="5" s="1"/>
  <c r="CH289" i="5"/>
  <c r="CK289" i="5" s="1"/>
  <c r="CB289" i="5"/>
  <c r="CE289" i="5" s="1"/>
  <c r="BU289" i="5"/>
  <c r="BX289" i="5" s="1"/>
  <c r="BN289" i="5"/>
  <c r="BQ289" i="5" s="1"/>
  <c r="BH289" i="5"/>
  <c r="BK289" i="5" s="1"/>
  <c r="Y289" i="5"/>
  <c r="CZ288" i="5"/>
  <c r="DC288" i="5" s="1"/>
  <c r="CT288" i="5"/>
  <c r="CW288" i="5" s="1"/>
  <c r="CN288" i="5"/>
  <c r="CQ288" i="5" s="1"/>
  <c r="CH288" i="5"/>
  <c r="CK288" i="5" s="1"/>
  <c r="CB288" i="5"/>
  <c r="CE288" i="5" s="1"/>
  <c r="BU288" i="5"/>
  <c r="BX288" i="5" s="1"/>
  <c r="BN288" i="5"/>
  <c r="BQ288" i="5" s="1"/>
  <c r="BH288" i="5"/>
  <c r="BK288" i="5" s="1"/>
  <c r="Y288" i="5"/>
  <c r="CZ287" i="5"/>
  <c r="DC287" i="5" s="1"/>
  <c r="CT287" i="5"/>
  <c r="CW287" i="5" s="1"/>
  <c r="CN287" i="5"/>
  <c r="CQ287" i="5" s="1"/>
  <c r="CH287" i="5"/>
  <c r="CK287" i="5" s="1"/>
  <c r="CB287" i="5"/>
  <c r="CE287" i="5" s="1"/>
  <c r="BU287" i="5"/>
  <c r="BX287" i="5" s="1"/>
  <c r="BN287" i="5"/>
  <c r="BQ287" i="5" s="1"/>
  <c r="BH287" i="5"/>
  <c r="BK287" i="5" s="1"/>
  <c r="Y287" i="5"/>
  <c r="CZ326" i="5"/>
  <c r="DC326" i="5" s="1"/>
  <c r="CT326" i="5"/>
  <c r="CW326" i="5" s="1"/>
  <c r="CN326" i="5"/>
  <c r="CQ326" i="5" s="1"/>
  <c r="CH326" i="5"/>
  <c r="CK326" i="5" s="1"/>
  <c r="CB326" i="5"/>
  <c r="CE326" i="5" s="1"/>
  <c r="BU326" i="5"/>
  <c r="BX326" i="5" s="1"/>
  <c r="BN326" i="5"/>
  <c r="BQ326" i="5" s="1"/>
  <c r="BH326" i="5"/>
  <c r="BK326" i="5" s="1"/>
  <c r="Y326" i="5"/>
  <c r="CZ271" i="5"/>
  <c r="DC271" i="5" s="1"/>
  <c r="CT271" i="5"/>
  <c r="CW271" i="5" s="1"/>
  <c r="CN271" i="5"/>
  <c r="CQ271" i="5" s="1"/>
  <c r="CH271" i="5"/>
  <c r="CK271" i="5" s="1"/>
  <c r="CB271" i="5"/>
  <c r="CE271" i="5" s="1"/>
  <c r="BU271" i="5"/>
  <c r="BX271" i="5" s="1"/>
  <c r="BN271" i="5"/>
  <c r="BQ271" i="5" s="1"/>
  <c r="BH271" i="5"/>
  <c r="BK271" i="5" s="1"/>
  <c r="Y271" i="5"/>
  <c r="CZ265" i="5"/>
  <c r="DC265" i="5" s="1"/>
  <c r="CT265" i="5"/>
  <c r="CW265" i="5" s="1"/>
  <c r="CN265" i="5"/>
  <c r="CQ265" i="5" s="1"/>
  <c r="CH265" i="5"/>
  <c r="CK265" i="5" s="1"/>
  <c r="CB265" i="5"/>
  <c r="CE265" i="5" s="1"/>
  <c r="BU265" i="5"/>
  <c r="BX265" i="5" s="1"/>
  <c r="BN265" i="5"/>
  <c r="BQ265" i="5" s="1"/>
  <c r="BH265" i="5"/>
  <c r="BK265" i="5" s="1"/>
  <c r="Y265" i="5"/>
  <c r="CZ264" i="5"/>
  <c r="DC264" i="5" s="1"/>
  <c r="CT264" i="5"/>
  <c r="CW264" i="5" s="1"/>
  <c r="CN264" i="5"/>
  <c r="CQ264" i="5" s="1"/>
  <c r="CH264" i="5"/>
  <c r="CK264" i="5" s="1"/>
  <c r="CB264" i="5"/>
  <c r="CE264" i="5" s="1"/>
  <c r="BU264" i="5"/>
  <c r="BX264" i="5" s="1"/>
  <c r="BN264" i="5"/>
  <c r="BQ264" i="5" s="1"/>
  <c r="BH264" i="5"/>
  <c r="BK264" i="5" s="1"/>
  <c r="Y264" i="5"/>
  <c r="CZ236" i="5"/>
  <c r="DC236" i="5" s="1"/>
  <c r="CT236" i="5"/>
  <c r="CW236" i="5" s="1"/>
  <c r="CN236" i="5"/>
  <c r="CQ236" i="5" s="1"/>
  <c r="CH236" i="5"/>
  <c r="CK236" i="5" s="1"/>
  <c r="CB236" i="5"/>
  <c r="CE236" i="5" s="1"/>
  <c r="BU236" i="5"/>
  <c r="BX236" i="5" s="1"/>
  <c r="BN236" i="5"/>
  <c r="BQ236" i="5" s="1"/>
  <c r="BH236" i="5"/>
  <c r="BK236" i="5" s="1"/>
  <c r="Y236" i="5"/>
  <c r="DC235" i="5"/>
  <c r="CW235" i="5"/>
  <c r="CQ235" i="5"/>
  <c r="CK235" i="5"/>
  <c r="CE235" i="5"/>
  <c r="BU235" i="5"/>
  <c r="BX235" i="5" s="1"/>
  <c r="BN235" i="5"/>
  <c r="BQ235" i="5" s="1"/>
  <c r="BK235" i="5"/>
  <c r="AE235" i="5"/>
  <c r="CZ234" i="5"/>
  <c r="DC234" i="5" s="1"/>
  <c r="CT234" i="5"/>
  <c r="CW234" i="5" s="1"/>
  <c r="CN234" i="5"/>
  <c r="CQ234" i="5" s="1"/>
  <c r="CH234" i="5"/>
  <c r="CK234" i="5" s="1"/>
  <c r="CB234" i="5"/>
  <c r="CE234" i="5" s="1"/>
  <c r="BU234" i="5"/>
  <c r="BX234" i="5" s="1"/>
  <c r="BN234" i="5"/>
  <c r="BQ234" i="5" s="1"/>
  <c r="BK234" i="5"/>
  <c r="CZ35" i="5"/>
  <c r="DC35" i="5" s="1"/>
  <c r="CT35" i="5"/>
  <c r="CW35" i="5" s="1"/>
  <c r="CN35" i="5"/>
  <c r="CQ35" i="5" s="1"/>
  <c r="CH35" i="5"/>
  <c r="CK35" i="5" s="1"/>
  <c r="CB35" i="5"/>
  <c r="CE35" i="5" s="1"/>
  <c r="BU35" i="5"/>
  <c r="BX35" i="5" s="1"/>
  <c r="BN35" i="5"/>
  <c r="BQ35" i="5" s="1"/>
  <c r="BK35" i="5"/>
  <c r="CZ34" i="5"/>
  <c r="DC34" i="5" s="1"/>
  <c r="CT34" i="5"/>
  <c r="CW34" i="5" s="1"/>
  <c r="CN34" i="5"/>
  <c r="CQ34" i="5" s="1"/>
  <c r="CH34" i="5"/>
  <c r="CK34" i="5" s="1"/>
  <c r="CB34" i="5"/>
  <c r="CE34" i="5" s="1"/>
  <c r="BU34" i="5"/>
  <c r="BX34" i="5" s="1"/>
  <c r="BN34" i="5"/>
  <c r="BQ34" i="5" s="1"/>
  <c r="BK34" i="5"/>
  <c r="CZ33" i="5"/>
  <c r="DC33" i="5" s="1"/>
  <c r="CT33" i="5"/>
  <c r="CW33" i="5" s="1"/>
  <c r="CN33" i="5"/>
  <c r="CQ33" i="5" s="1"/>
  <c r="CH33" i="5"/>
  <c r="CK33" i="5" s="1"/>
  <c r="CB33" i="5"/>
  <c r="CE33" i="5" s="1"/>
  <c r="BU33" i="5"/>
  <c r="BX33" i="5" s="1"/>
  <c r="BN33" i="5"/>
  <c r="BQ33" i="5" s="1"/>
  <c r="BK33" i="5"/>
  <c r="CZ32" i="5"/>
  <c r="DC32" i="5" s="1"/>
  <c r="CT32" i="5"/>
  <c r="CW32" i="5" s="1"/>
  <c r="CN32" i="5"/>
  <c r="CQ32" i="5" s="1"/>
  <c r="CH32" i="5"/>
  <c r="CK32" i="5" s="1"/>
  <c r="CB32" i="5"/>
  <c r="CE32" i="5" s="1"/>
  <c r="BU32" i="5"/>
  <c r="BX32" i="5" s="1"/>
  <c r="BN32" i="5"/>
  <c r="BQ32" i="5" s="1"/>
  <c r="BK32" i="5"/>
  <c r="CZ31" i="5"/>
  <c r="DC31" i="5" s="1"/>
  <c r="CT31" i="5"/>
  <c r="CW31" i="5" s="1"/>
  <c r="CN31" i="5"/>
  <c r="CQ31" i="5" s="1"/>
  <c r="CH31" i="5"/>
  <c r="CK31" i="5" s="1"/>
  <c r="CB31" i="5"/>
  <c r="CE31" i="5" s="1"/>
  <c r="BU31" i="5"/>
  <c r="BX31" i="5" s="1"/>
  <c r="BN31" i="5"/>
  <c r="BQ31" i="5" s="1"/>
  <c r="BK31" i="5"/>
  <c r="CZ30" i="5"/>
  <c r="DC30" i="5" s="1"/>
  <c r="CT30" i="5"/>
  <c r="CW30" i="5" s="1"/>
  <c r="CN30" i="5"/>
  <c r="CQ30" i="5" s="1"/>
  <c r="CH30" i="5"/>
  <c r="CK30" i="5" s="1"/>
  <c r="CB30" i="5"/>
  <c r="CE30" i="5" s="1"/>
  <c r="BU30" i="5"/>
  <c r="BX30" i="5" s="1"/>
  <c r="BN30" i="5"/>
  <c r="BQ30" i="5" s="1"/>
  <c r="BK30" i="5"/>
  <c r="CZ29" i="5"/>
  <c r="DC29" i="5" s="1"/>
  <c r="CT29" i="5"/>
  <c r="CW29" i="5" s="1"/>
  <c r="CN29" i="5"/>
  <c r="CQ29" i="5" s="1"/>
  <c r="CH29" i="5"/>
  <c r="CK29" i="5" s="1"/>
  <c r="CB29" i="5"/>
  <c r="CE29" i="5" s="1"/>
  <c r="BU29" i="5"/>
  <c r="BX29" i="5" s="1"/>
  <c r="BN29" i="5"/>
  <c r="BQ29" i="5" s="1"/>
  <c r="BK29" i="5"/>
  <c r="CZ28" i="5"/>
  <c r="DC28" i="5" s="1"/>
  <c r="CT28" i="5"/>
  <c r="CW28" i="5" s="1"/>
  <c r="CN28" i="5"/>
  <c r="CQ28" i="5" s="1"/>
  <c r="CH28" i="5"/>
  <c r="CK28" i="5" s="1"/>
  <c r="CB28" i="5"/>
  <c r="CE28" i="5" s="1"/>
  <c r="BU28" i="5"/>
  <c r="BX28" i="5" s="1"/>
  <c r="BN28" i="5"/>
  <c r="BQ28" i="5" s="1"/>
  <c r="BK28" i="5"/>
  <c r="CZ27" i="5"/>
  <c r="DC27" i="5" s="1"/>
  <c r="CT27" i="5"/>
  <c r="CW27" i="5" s="1"/>
  <c r="CN27" i="5"/>
  <c r="CQ27" i="5" s="1"/>
  <c r="CH27" i="5"/>
  <c r="CK27" i="5" s="1"/>
  <c r="CB27" i="5"/>
  <c r="CE27" i="5" s="1"/>
  <c r="BU27" i="5"/>
  <c r="BX27" i="5" s="1"/>
  <c r="BN27" i="5"/>
  <c r="BQ27" i="5" s="1"/>
  <c r="BK27" i="5"/>
  <c r="CZ26" i="5"/>
  <c r="DC26" i="5" s="1"/>
  <c r="CT26" i="5"/>
  <c r="CW26" i="5" s="1"/>
  <c r="CN26" i="5"/>
  <c r="CQ26" i="5" s="1"/>
  <c r="CH26" i="5"/>
  <c r="CK26" i="5" s="1"/>
  <c r="CB26" i="5"/>
  <c r="CE26" i="5" s="1"/>
  <c r="BU26" i="5"/>
  <c r="BX26" i="5" s="1"/>
  <c r="BN26" i="5"/>
  <c r="BQ26" i="5" s="1"/>
  <c r="BK26" i="5"/>
  <c r="CZ25" i="5"/>
  <c r="DC25" i="5" s="1"/>
  <c r="CT25" i="5"/>
  <c r="CW25" i="5" s="1"/>
  <c r="CN25" i="5"/>
  <c r="CQ25" i="5" s="1"/>
  <c r="CH25" i="5"/>
  <c r="CK25" i="5" s="1"/>
  <c r="CB25" i="5"/>
  <c r="CE25" i="5" s="1"/>
  <c r="BU25" i="5"/>
  <c r="BX25" i="5" s="1"/>
  <c r="BN25" i="5"/>
  <c r="BQ25" i="5" s="1"/>
  <c r="BK25" i="5"/>
  <c r="CZ24" i="5"/>
  <c r="DC24" i="5" s="1"/>
  <c r="CT24" i="5"/>
  <c r="CW24" i="5" s="1"/>
  <c r="CN24" i="5"/>
  <c r="CQ24" i="5" s="1"/>
  <c r="CH24" i="5"/>
  <c r="CK24" i="5" s="1"/>
  <c r="CB24" i="5"/>
  <c r="CE24" i="5" s="1"/>
  <c r="BU24" i="5"/>
  <c r="BX24" i="5" s="1"/>
  <c r="BN24" i="5"/>
  <c r="BQ24" i="5" s="1"/>
  <c r="BK24" i="5"/>
  <c r="CZ23" i="5"/>
  <c r="DC23" i="5" s="1"/>
  <c r="CT23" i="5"/>
  <c r="CW23" i="5" s="1"/>
  <c r="CN23" i="5"/>
  <c r="CQ23" i="5" s="1"/>
  <c r="CH23" i="5"/>
  <c r="CK23" i="5" s="1"/>
  <c r="CB23" i="5"/>
  <c r="CE23" i="5" s="1"/>
  <c r="BU23" i="5"/>
  <c r="BX23" i="5" s="1"/>
  <c r="BN23" i="5"/>
  <c r="BQ23" i="5" s="1"/>
  <c r="BK23" i="5"/>
  <c r="CZ22" i="5"/>
  <c r="DC22" i="5" s="1"/>
  <c r="CT22" i="5"/>
  <c r="CW22" i="5" s="1"/>
  <c r="CN22" i="5"/>
  <c r="CQ22" i="5" s="1"/>
  <c r="CH22" i="5"/>
  <c r="CK22" i="5" s="1"/>
  <c r="CB22" i="5"/>
  <c r="CE22" i="5" s="1"/>
  <c r="BU22" i="5"/>
  <c r="BX22" i="5" s="1"/>
  <c r="BN22" i="5"/>
  <c r="BQ22" i="5" s="1"/>
  <c r="BK22" i="5"/>
  <c r="CZ165" i="5"/>
  <c r="DC165" i="5" s="1"/>
  <c r="CT165" i="5"/>
  <c r="CW165" i="5" s="1"/>
  <c r="CN165" i="5"/>
  <c r="CQ165" i="5" s="1"/>
  <c r="CJ165" i="5"/>
  <c r="CH165" i="5"/>
  <c r="CK165" i="5" s="1"/>
  <c r="CB165" i="5"/>
  <c r="CE165" i="5" s="1"/>
  <c r="BU165" i="5"/>
  <c r="BX165" i="5" s="1"/>
  <c r="BN165" i="5"/>
  <c r="BQ165" i="5" s="1"/>
  <c r="BK165" i="5"/>
  <c r="CZ164" i="5"/>
  <c r="DC164" i="5" s="1"/>
  <c r="CT164" i="5"/>
  <c r="CW164" i="5" s="1"/>
  <c r="CN164" i="5"/>
  <c r="CQ164" i="5" s="1"/>
  <c r="CJ164" i="5"/>
  <c r="CH164" i="5"/>
  <c r="CK164" i="5" s="1"/>
  <c r="CB164" i="5"/>
  <c r="CE164" i="5" s="1"/>
  <c r="BU164" i="5"/>
  <c r="BX164" i="5" s="1"/>
  <c r="BN164" i="5"/>
  <c r="BQ164" i="5" s="1"/>
  <c r="BK164" i="5"/>
  <c r="CZ163" i="5"/>
  <c r="DC163" i="5" s="1"/>
  <c r="CT163" i="5"/>
  <c r="CW163" i="5" s="1"/>
  <c r="CN163" i="5"/>
  <c r="CQ163" i="5" s="1"/>
  <c r="CJ163" i="5"/>
  <c r="CH163" i="5"/>
  <c r="CK163" i="5" s="1"/>
  <c r="CB163" i="5"/>
  <c r="CE163" i="5" s="1"/>
  <c r="BU163" i="5"/>
  <c r="BX163" i="5" s="1"/>
  <c r="BN163" i="5"/>
  <c r="BQ163" i="5" s="1"/>
  <c r="BK163" i="5"/>
  <c r="CZ162" i="5"/>
  <c r="DC162" i="5" s="1"/>
  <c r="CT162" i="5"/>
  <c r="CW162" i="5" s="1"/>
  <c r="CN162" i="5"/>
  <c r="CQ162" i="5" s="1"/>
  <c r="CJ162" i="5"/>
  <c r="CH162" i="5"/>
  <c r="CK162" i="5" s="1"/>
  <c r="CB162" i="5"/>
  <c r="CE162" i="5" s="1"/>
  <c r="BU162" i="5"/>
  <c r="BX162" i="5" s="1"/>
  <c r="BN162" i="5"/>
  <c r="BQ162" i="5" s="1"/>
  <c r="BK162" i="5"/>
  <c r="CZ209" i="5"/>
  <c r="DC209" i="5" s="1"/>
  <c r="CT209" i="5"/>
  <c r="CW209" i="5" s="1"/>
  <c r="CN209" i="5"/>
  <c r="CQ209" i="5" s="1"/>
  <c r="CH209" i="5"/>
  <c r="CK209" i="5" s="1"/>
  <c r="CB209" i="5"/>
  <c r="CE209" i="5" s="1"/>
  <c r="BU209" i="5"/>
  <c r="BX209" i="5" s="1"/>
  <c r="BN209" i="5"/>
  <c r="BQ209" i="5" s="1"/>
  <c r="BK209" i="5"/>
  <c r="CZ208" i="5"/>
  <c r="DC208" i="5" s="1"/>
  <c r="CT208" i="5"/>
  <c r="CW208" i="5" s="1"/>
  <c r="CN208" i="5"/>
  <c r="CQ208" i="5" s="1"/>
  <c r="CH208" i="5"/>
  <c r="CK208" i="5" s="1"/>
  <c r="CB208" i="5"/>
  <c r="CE208" i="5" s="1"/>
  <c r="BU208" i="5"/>
  <c r="BX208" i="5" s="1"/>
  <c r="BN208" i="5"/>
  <c r="BQ208" i="5" s="1"/>
  <c r="BK208" i="5"/>
  <c r="CZ207" i="5"/>
  <c r="DC207" i="5" s="1"/>
  <c r="CT207" i="5"/>
  <c r="CW207" i="5" s="1"/>
  <c r="CN207" i="5"/>
  <c r="CQ207" i="5" s="1"/>
  <c r="CH207" i="5"/>
  <c r="CK207" i="5" s="1"/>
  <c r="CB207" i="5"/>
  <c r="CE207" i="5" s="1"/>
  <c r="BU207" i="5"/>
  <c r="BX207" i="5" s="1"/>
  <c r="BN207" i="5"/>
  <c r="BQ207" i="5" s="1"/>
  <c r="BK207" i="5"/>
  <c r="CZ16" i="5"/>
  <c r="DC16" i="5" s="1"/>
  <c r="CT16" i="5"/>
  <c r="CW16" i="5" s="1"/>
  <c r="CN16" i="5"/>
  <c r="CQ16" i="5" s="1"/>
  <c r="CJ16" i="5"/>
  <c r="CH16" i="5"/>
  <c r="CK16" i="5" s="1"/>
  <c r="CB16" i="5"/>
  <c r="CE16" i="5" s="1"/>
  <c r="BU16" i="5"/>
  <c r="BX16" i="5" s="1"/>
  <c r="BN16" i="5"/>
  <c r="BQ16" i="5" s="1"/>
  <c r="BK16" i="5"/>
  <c r="CZ15" i="5"/>
  <c r="DC15" i="5" s="1"/>
  <c r="CT15" i="5"/>
  <c r="CW15" i="5" s="1"/>
  <c r="CN15" i="5"/>
  <c r="CQ15" i="5" s="1"/>
  <c r="CJ15" i="5"/>
  <c r="CH15" i="5"/>
  <c r="CK15" i="5" s="1"/>
  <c r="CB15" i="5"/>
  <c r="CE15" i="5" s="1"/>
  <c r="BU15" i="5"/>
  <c r="BX15" i="5" s="1"/>
  <c r="BN15" i="5"/>
  <c r="BQ15" i="5" s="1"/>
  <c r="BK15" i="5"/>
  <c r="CZ14" i="5"/>
  <c r="DC14" i="5" s="1"/>
  <c r="CT14" i="5"/>
  <c r="CW14" i="5" s="1"/>
  <c r="CN14" i="5"/>
  <c r="CQ14" i="5" s="1"/>
  <c r="CJ14" i="5"/>
  <c r="CH14" i="5"/>
  <c r="CK14" i="5" s="1"/>
  <c r="CB14" i="5"/>
  <c r="CE14" i="5" s="1"/>
  <c r="BU14" i="5"/>
  <c r="BX14" i="5" s="1"/>
  <c r="BN14" i="5"/>
  <c r="BQ14" i="5" s="1"/>
  <c r="BK14" i="5"/>
  <c r="CZ168" i="5"/>
  <c r="DC168" i="5" s="1"/>
  <c r="CT168" i="5"/>
  <c r="CW168" i="5" s="1"/>
  <c r="CN168" i="5"/>
  <c r="CQ168" i="5" s="1"/>
  <c r="CJ168" i="5"/>
  <c r="CH168" i="5"/>
  <c r="CK168" i="5" s="1"/>
  <c r="CB168" i="5"/>
  <c r="CE168" i="5" s="1"/>
  <c r="BU168" i="5"/>
  <c r="BX168" i="5" s="1"/>
  <c r="BN168" i="5"/>
  <c r="BQ168" i="5" s="1"/>
  <c r="BK168" i="5"/>
  <c r="CZ167" i="5"/>
  <c r="DC167" i="5" s="1"/>
  <c r="CT167" i="5"/>
  <c r="CW167" i="5" s="1"/>
  <c r="CN167" i="5"/>
  <c r="CQ167" i="5" s="1"/>
  <c r="CJ167" i="5"/>
  <c r="CH167" i="5"/>
  <c r="CK167" i="5" s="1"/>
  <c r="CB167" i="5"/>
  <c r="CE167" i="5" s="1"/>
  <c r="BU167" i="5"/>
  <c r="BX167" i="5" s="1"/>
  <c r="BN167" i="5"/>
  <c r="BQ167" i="5" s="1"/>
  <c r="BK167" i="5"/>
  <c r="CZ166" i="5"/>
  <c r="DC166" i="5" s="1"/>
  <c r="CT166" i="5"/>
  <c r="CW166" i="5" s="1"/>
  <c r="CN166" i="5"/>
  <c r="CQ166" i="5" s="1"/>
  <c r="CJ166" i="5"/>
  <c r="CH166" i="5"/>
  <c r="CK166" i="5" s="1"/>
  <c r="CB166" i="5"/>
  <c r="CE166" i="5" s="1"/>
  <c r="BU166" i="5"/>
  <c r="BX166" i="5" s="1"/>
  <c r="BN166" i="5"/>
  <c r="BQ166" i="5" s="1"/>
  <c r="BK166" i="5"/>
  <c r="CZ56" i="5"/>
  <c r="DC56" i="5" s="1"/>
  <c r="CT56" i="5"/>
  <c r="CW56" i="5" s="1"/>
  <c r="CN56" i="5"/>
  <c r="CQ56" i="5" s="1"/>
  <c r="CJ56" i="5"/>
  <c r="CH56" i="5"/>
  <c r="CK56" i="5" s="1"/>
  <c r="CB56" i="5"/>
  <c r="CE56" i="5" s="1"/>
  <c r="BU56" i="5"/>
  <c r="BX56" i="5" s="1"/>
  <c r="BN56" i="5"/>
  <c r="BQ56" i="5" s="1"/>
  <c r="BK56" i="5"/>
  <c r="CZ55" i="5"/>
  <c r="DC55" i="5" s="1"/>
  <c r="CT55" i="5"/>
  <c r="CW55" i="5" s="1"/>
  <c r="CN55" i="5"/>
  <c r="CQ55" i="5" s="1"/>
  <c r="CJ55" i="5"/>
  <c r="CH55" i="5"/>
  <c r="CK55" i="5" s="1"/>
  <c r="CB55" i="5"/>
  <c r="CE55" i="5" s="1"/>
  <c r="BU55" i="5"/>
  <c r="BX55" i="5" s="1"/>
  <c r="BN55" i="5"/>
  <c r="BQ55" i="5" s="1"/>
  <c r="BK55" i="5"/>
  <c r="CZ54" i="5"/>
  <c r="DC54" i="5" s="1"/>
  <c r="CT54" i="5"/>
  <c r="CW54" i="5" s="1"/>
  <c r="CN54" i="5"/>
  <c r="CQ54" i="5" s="1"/>
  <c r="CJ54" i="5"/>
  <c r="CH54" i="5"/>
  <c r="CK54" i="5" s="1"/>
  <c r="CB54" i="5"/>
  <c r="CE54" i="5" s="1"/>
  <c r="BU54" i="5"/>
  <c r="BX54" i="5" s="1"/>
  <c r="BN54" i="5"/>
  <c r="BQ54" i="5" s="1"/>
  <c r="BK54" i="5"/>
  <c r="CZ76" i="5"/>
  <c r="DC76" i="5" s="1"/>
  <c r="CT76" i="5"/>
  <c r="CW76" i="5" s="1"/>
  <c r="CN76" i="5"/>
  <c r="CQ76" i="5" s="1"/>
  <c r="CJ76" i="5"/>
  <c r="CH76" i="5"/>
  <c r="CK76" i="5" s="1"/>
  <c r="CB76" i="5"/>
  <c r="CE76" i="5" s="1"/>
  <c r="BU76" i="5"/>
  <c r="BX76" i="5" s="1"/>
  <c r="BN76" i="5"/>
  <c r="BQ76" i="5" s="1"/>
  <c r="BK76" i="5"/>
  <c r="CZ75" i="5"/>
  <c r="DC75" i="5" s="1"/>
  <c r="CT75" i="5"/>
  <c r="CW75" i="5" s="1"/>
  <c r="CN75" i="5"/>
  <c r="CQ75" i="5" s="1"/>
  <c r="CJ75" i="5"/>
  <c r="CH75" i="5"/>
  <c r="CK75" i="5" s="1"/>
  <c r="CB75" i="5"/>
  <c r="CE75" i="5" s="1"/>
  <c r="BU75" i="5"/>
  <c r="BX75" i="5" s="1"/>
  <c r="BN75" i="5"/>
  <c r="BQ75" i="5" s="1"/>
  <c r="BK75" i="5"/>
  <c r="CZ74" i="5"/>
  <c r="DC74" i="5" s="1"/>
  <c r="CT74" i="5"/>
  <c r="CW74" i="5" s="1"/>
  <c r="CN74" i="5"/>
  <c r="CQ74" i="5" s="1"/>
  <c r="CJ74" i="5"/>
  <c r="CH74" i="5"/>
  <c r="CK74" i="5" s="1"/>
  <c r="CB74" i="5"/>
  <c r="CE74" i="5" s="1"/>
  <c r="BU74" i="5"/>
  <c r="BX74" i="5" s="1"/>
  <c r="BN74" i="5"/>
  <c r="BQ74" i="5" s="1"/>
  <c r="BK74" i="5"/>
  <c r="CZ73" i="5"/>
  <c r="DC73" i="5" s="1"/>
  <c r="CT73" i="5"/>
  <c r="CW73" i="5" s="1"/>
  <c r="CN73" i="5"/>
  <c r="CQ73" i="5" s="1"/>
  <c r="CJ73" i="5"/>
  <c r="CH73" i="5"/>
  <c r="CK73" i="5" s="1"/>
  <c r="CB73" i="5"/>
  <c r="CE73" i="5" s="1"/>
  <c r="BU73" i="5"/>
  <c r="BX73" i="5" s="1"/>
  <c r="BN73" i="5"/>
  <c r="BQ73" i="5" s="1"/>
  <c r="BK73" i="5"/>
  <c r="CZ63" i="5"/>
  <c r="DC63" i="5" s="1"/>
  <c r="CT63" i="5"/>
  <c r="CW63" i="5" s="1"/>
  <c r="CN63" i="5"/>
  <c r="CQ63" i="5" s="1"/>
  <c r="CJ63" i="5"/>
  <c r="CH63" i="5"/>
  <c r="CK63" i="5" s="1"/>
  <c r="CB63" i="5"/>
  <c r="CE63" i="5" s="1"/>
  <c r="BU63" i="5"/>
  <c r="BX63" i="5" s="1"/>
  <c r="BN63" i="5"/>
  <c r="BQ63" i="5" s="1"/>
  <c r="BK63" i="5"/>
  <c r="CZ62" i="5"/>
  <c r="DC62" i="5" s="1"/>
  <c r="CT62" i="5"/>
  <c r="CW62" i="5" s="1"/>
  <c r="CN62" i="5"/>
  <c r="CQ62" i="5" s="1"/>
  <c r="CJ62" i="5"/>
  <c r="CH62" i="5"/>
  <c r="CK62" i="5" s="1"/>
  <c r="CB62" i="5"/>
  <c r="CE62" i="5" s="1"/>
  <c r="BU62" i="5"/>
  <c r="BX62" i="5" s="1"/>
  <c r="BN62" i="5"/>
  <c r="BQ62" i="5" s="1"/>
  <c r="BK62" i="5"/>
  <c r="CZ61" i="5"/>
  <c r="DC61" i="5" s="1"/>
  <c r="CT61" i="5"/>
  <c r="CW61" i="5" s="1"/>
  <c r="CN61" i="5"/>
  <c r="CQ61" i="5" s="1"/>
  <c r="CJ61" i="5"/>
  <c r="CH61" i="5"/>
  <c r="CK61" i="5" s="1"/>
  <c r="CB61" i="5"/>
  <c r="CE61" i="5" s="1"/>
  <c r="BU61" i="5"/>
  <c r="BX61" i="5" s="1"/>
  <c r="BN61" i="5"/>
  <c r="BQ61" i="5" s="1"/>
  <c r="BK61" i="5"/>
  <c r="CZ60" i="5"/>
  <c r="DC60" i="5" s="1"/>
  <c r="CT60" i="5"/>
  <c r="CW60" i="5" s="1"/>
  <c r="CN60" i="5"/>
  <c r="CQ60" i="5" s="1"/>
  <c r="CJ60" i="5"/>
  <c r="CH60" i="5"/>
  <c r="CK60" i="5" s="1"/>
  <c r="CB60" i="5"/>
  <c r="CE60" i="5" s="1"/>
  <c r="BU60" i="5"/>
  <c r="BX60" i="5" s="1"/>
  <c r="BN60" i="5"/>
  <c r="BQ60" i="5" s="1"/>
  <c r="BK60" i="5"/>
  <c r="CZ59" i="5"/>
  <c r="DC59" i="5" s="1"/>
  <c r="CT59" i="5"/>
  <c r="CW59" i="5" s="1"/>
  <c r="CN59" i="5"/>
  <c r="CQ59" i="5" s="1"/>
  <c r="CJ59" i="5"/>
  <c r="CH59" i="5"/>
  <c r="CK59" i="5" s="1"/>
  <c r="CB59" i="5"/>
  <c r="CE59" i="5" s="1"/>
  <c r="BU59" i="5"/>
  <c r="BX59" i="5" s="1"/>
  <c r="BN59" i="5"/>
  <c r="BQ59" i="5" s="1"/>
  <c r="BK59" i="5"/>
  <c r="CZ58" i="5"/>
  <c r="DC58" i="5" s="1"/>
  <c r="CT58" i="5"/>
  <c r="CW58" i="5" s="1"/>
  <c r="CN58" i="5"/>
  <c r="CQ58" i="5" s="1"/>
  <c r="CJ58" i="5"/>
  <c r="CH58" i="5"/>
  <c r="CK58" i="5" s="1"/>
  <c r="CB58" i="5"/>
  <c r="CE58" i="5" s="1"/>
  <c r="BU58" i="5"/>
  <c r="BX58" i="5" s="1"/>
  <c r="BN58" i="5"/>
  <c r="BQ58" i="5" s="1"/>
  <c r="BK58" i="5"/>
  <c r="CZ57" i="5"/>
  <c r="DC57" i="5" s="1"/>
  <c r="CT57" i="5"/>
  <c r="CW57" i="5" s="1"/>
  <c r="CN57" i="5"/>
  <c r="CQ57" i="5" s="1"/>
  <c r="CJ57" i="5"/>
  <c r="CH57" i="5"/>
  <c r="CK57" i="5" s="1"/>
  <c r="CB57" i="5"/>
  <c r="CE57" i="5" s="1"/>
  <c r="BU57" i="5"/>
  <c r="BX57" i="5" s="1"/>
  <c r="BN57" i="5"/>
  <c r="BQ57" i="5" s="1"/>
  <c r="BK57" i="5"/>
  <c r="CZ335" i="5"/>
  <c r="DC335" i="5" s="1"/>
  <c r="CT335" i="5"/>
  <c r="CW335" i="5" s="1"/>
  <c r="CN335" i="5"/>
  <c r="CQ335" i="5" s="1"/>
  <c r="CH335" i="5"/>
  <c r="CK335" i="5" s="1"/>
  <c r="CB335" i="5"/>
  <c r="CE335" i="5" s="1"/>
  <c r="BU335" i="5"/>
  <c r="BX335" i="5" s="1"/>
  <c r="BN335" i="5"/>
  <c r="BQ335" i="5" s="1"/>
  <c r="BH335" i="5"/>
  <c r="BK335" i="5" s="1"/>
  <c r="Y335" i="5"/>
  <c r="CZ327" i="5"/>
  <c r="DC327" i="5" s="1"/>
  <c r="CT327" i="5"/>
  <c r="CW327" i="5" s="1"/>
  <c r="CN327" i="5"/>
  <c r="CQ327" i="5" s="1"/>
  <c r="CH327" i="5"/>
  <c r="CK327" i="5" s="1"/>
  <c r="CB327" i="5"/>
  <c r="CE327" i="5" s="1"/>
  <c r="BU327" i="5"/>
  <c r="BX327" i="5" s="1"/>
  <c r="BN327" i="5"/>
  <c r="BQ327" i="5" s="1"/>
  <c r="BH327" i="5"/>
  <c r="BK327" i="5" s="1"/>
  <c r="Y327" i="5"/>
  <c r="CZ53" i="5"/>
  <c r="DC53" i="5" s="1"/>
  <c r="CT53" i="5"/>
  <c r="CW53" i="5" s="1"/>
  <c r="CN53" i="5"/>
  <c r="CQ53" i="5" s="1"/>
  <c r="CH53" i="5"/>
  <c r="CK53" i="5" s="1"/>
  <c r="CB53" i="5"/>
  <c r="CE53" i="5" s="1"/>
  <c r="BU53" i="5"/>
  <c r="BX53" i="5" s="1"/>
  <c r="BN53" i="5"/>
  <c r="BQ53" i="5" s="1"/>
  <c r="BK53" i="5"/>
  <c r="CZ13" i="5"/>
  <c r="DC13" i="5" s="1"/>
  <c r="CT13" i="5"/>
  <c r="CW13" i="5" s="1"/>
  <c r="CN13" i="5"/>
  <c r="CQ13" i="5" s="1"/>
  <c r="CH13" i="5"/>
  <c r="CK13" i="5" s="1"/>
  <c r="CB13" i="5"/>
  <c r="CE13" i="5" s="1"/>
  <c r="BU13" i="5"/>
  <c r="BX13" i="5" s="1"/>
  <c r="BN13" i="5"/>
  <c r="BQ13" i="5" s="1"/>
  <c r="BK13" i="5"/>
  <c r="CZ12" i="5"/>
  <c r="DC12" i="5" s="1"/>
  <c r="CT12" i="5"/>
  <c r="CW12" i="5" s="1"/>
  <c r="CN12" i="5"/>
  <c r="CQ12" i="5" s="1"/>
  <c r="CH12" i="5"/>
  <c r="CK12" i="5" s="1"/>
  <c r="CB12" i="5"/>
  <c r="CE12" i="5" s="1"/>
  <c r="BU12" i="5"/>
  <c r="BX12" i="5" s="1"/>
  <c r="BN12" i="5"/>
  <c r="BQ12" i="5" s="1"/>
  <c r="BK12" i="5"/>
  <c r="CZ11" i="5"/>
  <c r="DC11" i="5" s="1"/>
  <c r="CT11" i="5"/>
  <c r="CW11" i="5" s="1"/>
  <c r="CN11" i="5"/>
  <c r="CQ11" i="5" s="1"/>
  <c r="CJ11" i="5"/>
  <c r="CH11" i="5"/>
  <c r="CK11" i="5" s="1"/>
  <c r="CB11" i="5"/>
  <c r="CE11" i="5" s="1"/>
  <c r="BU11" i="5"/>
  <c r="BX11" i="5" s="1"/>
  <c r="BN11" i="5"/>
  <c r="BQ11" i="5" s="1"/>
  <c r="BK11" i="5"/>
  <c r="CZ3" i="5"/>
  <c r="DC3" i="5" s="1"/>
  <c r="CT3" i="5"/>
  <c r="CW3" i="5" s="1"/>
  <c r="CN3" i="5"/>
  <c r="CQ3" i="5" s="1"/>
  <c r="CH3" i="5"/>
  <c r="CK3" i="5" s="1"/>
  <c r="CB3" i="5"/>
  <c r="CE3" i="5" s="1"/>
  <c r="BU3" i="5"/>
  <c r="BX3" i="5" s="1"/>
  <c r="BN3" i="5"/>
  <c r="BQ3" i="5" s="1"/>
  <c r="BK3" i="5"/>
  <c r="CZ321" i="5"/>
  <c r="DC321" i="5" s="1"/>
  <c r="CT321" i="5"/>
  <c r="CW321" i="5" s="1"/>
  <c r="CN321" i="5"/>
  <c r="CQ321" i="5" s="1"/>
  <c r="CH321" i="5"/>
  <c r="CK321" i="5" s="1"/>
  <c r="CB321" i="5"/>
  <c r="CE321" i="5" s="1"/>
  <c r="BU321" i="5"/>
  <c r="BX321" i="5" s="1"/>
  <c r="BN321" i="5"/>
  <c r="BQ321" i="5" s="1"/>
  <c r="BH321" i="5"/>
  <c r="BK321" i="5" s="1"/>
  <c r="AL321" i="5"/>
  <c r="Y321" i="5"/>
  <c r="CZ140" i="5"/>
  <c r="DC140" i="5" s="1"/>
  <c r="CT140" i="5"/>
  <c r="CW140" i="5" s="1"/>
  <c r="CN140" i="5"/>
  <c r="CQ140" i="5" s="1"/>
  <c r="CJ140" i="5"/>
  <c r="CH140" i="5"/>
  <c r="CK140" i="5" s="1"/>
  <c r="CB140" i="5"/>
  <c r="CE140" i="5" s="1"/>
  <c r="BU140" i="5"/>
  <c r="BX140" i="5" s="1"/>
  <c r="BN140" i="5"/>
  <c r="BQ140" i="5" s="1"/>
  <c r="BK140" i="5"/>
  <c r="CZ139" i="5"/>
  <c r="DC139" i="5" s="1"/>
  <c r="CT139" i="5"/>
  <c r="CW139" i="5" s="1"/>
  <c r="CN139" i="5"/>
  <c r="CQ139" i="5" s="1"/>
  <c r="CJ139" i="5"/>
  <c r="CH139" i="5"/>
  <c r="CK139" i="5" s="1"/>
  <c r="CB139" i="5"/>
  <c r="CE139" i="5" s="1"/>
  <c r="BU139" i="5"/>
  <c r="BX139" i="5" s="1"/>
  <c r="BN139" i="5"/>
  <c r="BQ139" i="5" s="1"/>
  <c r="BK139" i="5"/>
  <c r="CZ138" i="5"/>
  <c r="DC138" i="5" s="1"/>
  <c r="CT138" i="5"/>
  <c r="CW138" i="5" s="1"/>
  <c r="CN138" i="5"/>
  <c r="CQ138" i="5" s="1"/>
  <c r="CJ138" i="5"/>
  <c r="CH138" i="5"/>
  <c r="CK138" i="5" s="1"/>
  <c r="CB138" i="5"/>
  <c r="CE138" i="5" s="1"/>
  <c r="BU138" i="5"/>
  <c r="BX138" i="5" s="1"/>
  <c r="BN138" i="5"/>
  <c r="BQ138" i="5" s="1"/>
  <c r="BK138" i="5"/>
  <c r="CZ137" i="5"/>
  <c r="DC137" i="5" s="1"/>
  <c r="CT137" i="5"/>
  <c r="CW137" i="5" s="1"/>
  <c r="CN137" i="5"/>
  <c r="CQ137" i="5" s="1"/>
  <c r="CJ137" i="5"/>
  <c r="CH137" i="5"/>
  <c r="CK137" i="5" s="1"/>
  <c r="CB137" i="5"/>
  <c r="CE137" i="5" s="1"/>
  <c r="BU137" i="5"/>
  <c r="BX137" i="5" s="1"/>
  <c r="BN137" i="5"/>
  <c r="BQ137" i="5" s="1"/>
  <c r="BK137" i="5"/>
  <c r="CZ93" i="5"/>
  <c r="DC93" i="5" s="1"/>
  <c r="CT93" i="5"/>
  <c r="CW93" i="5" s="1"/>
  <c r="CN93" i="5"/>
  <c r="CQ93" i="5" s="1"/>
  <c r="CJ93" i="5"/>
  <c r="CH93" i="5"/>
  <c r="CK93" i="5" s="1"/>
  <c r="CB93" i="5"/>
  <c r="CE93" i="5" s="1"/>
  <c r="BU93" i="5"/>
  <c r="BX93" i="5" s="1"/>
  <c r="BN93" i="5"/>
  <c r="BQ93" i="5" s="1"/>
  <c r="BK93" i="5"/>
  <c r="CZ92" i="5"/>
  <c r="DC92" i="5" s="1"/>
  <c r="CT92" i="5"/>
  <c r="CW92" i="5" s="1"/>
  <c r="CN92" i="5"/>
  <c r="CQ92" i="5" s="1"/>
  <c r="CJ92" i="5"/>
  <c r="CH92" i="5"/>
  <c r="CK92" i="5" s="1"/>
  <c r="CB92" i="5"/>
  <c r="CE92" i="5" s="1"/>
  <c r="BU92" i="5"/>
  <c r="BX92" i="5" s="1"/>
  <c r="BN92" i="5"/>
  <c r="BQ92" i="5" s="1"/>
  <c r="BK92" i="5"/>
  <c r="CZ91" i="5"/>
  <c r="DC91" i="5" s="1"/>
  <c r="CT91" i="5"/>
  <c r="CW91" i="5" s="1"/>
  <c r="CN91" i="5"/>
  <c r="CQ91" i="5" s="1"/>
  <c r="CJ91" i="5"/>
  <c r="CH91" i="5"/>
  <c r="CK91" i="5" s="1"/>
  <c r="CB91" i="5"/>
  <c r="CE91" i="5" s="1"/>
  <c r="BU91" i="5"/>
  <c r="BX91" i="5" s="1"/>
  <c r="BN91" i="5"/>
  <c r="BQ91" i="5" s="1"/>
  <c r="BK91" i="5"/>
  <c r="CZ318" i="5"/>
  <c r="DC318" i="5" s="1"/>
  <c r="CT318" i="5"/>
  <c r="CW318" i="5" s="1"/>
  <c r="CN318" i="5"/>
  <c r="CQ318" i="5" s="1"/>
  <c r="CH318" i="5"/>
  <c r="CK318" i="5" s="1"/>
  <c r="CB318" i="5"/>
  <c r="CE318" i="5" s="1"/>
  <c r="BU318" i="5"/>
  <c r="BX318" i="5" s="1"/>
  <c r="BN318" i="5"/>
  <c r="BQ318" i="5" s="1"/>
  <c r="BH318" i="5"/>
  <c r="BK318" i="5" s="1"/>
  <c r="Y318" i="5"/>
  <c r="CZ317" i="5"/>
  <c r="DC317" i="5" s="1"/>
  <c r="CT317" i="5"/>
  <c r="CW317" i="5" s="1"/>
  <c r="CN317" i="5"/>
  <c r="CQ317" i="5" s="1"/>
  <c r="CH317" i="5"/>
  <c r="CK317" i="5" s="1"/>
  <c r="CB317" i="5"/>
  <c r="CE317" i="5" s="1"/>
  <c r="BU317" i="5"/>
  <c r="BX317" i="5" s="1"/>
  <c r="BN317" i="5"/>
  <c r="BQ317" i="5" s="1"/>
  <c r="BH317" i="5"/>
  <c r="BK317" i="5" s="1"/>
  <c r="Y317" i="5"/>
  <c r="CZ316" i="5"/>
  <c r="DC316" i="5" s="1"/>
  <c r="CT316" i="5"/>
  <c r="CW316" i="5" s="1"/>
  <c r="CN316" i="5"/>
  <c r="CQ316" i="5" s="1"/>
  <c r="CH316" i="5"/>
  <c r="CK316" i="5" s="1"/>
  <c r="CB316" i="5"/>
  <c r="CE316" i="5" s="1"/>
  <c r="BU316" i="5"/>
  <c r="BX316" i="5" s="1"/>
  <c r="BN316" i="5"/>
  <c r="BQ316" i="5" s="1"/>
  <c r="BH316" i="5"/>
  <c r="BK316" i="5" s="1"/>
  <c r="Y316" i="5"/>
  <c r="CZ315" i="5"/>
  <c r="DC315" i="5" s="1"/>
  <c r="CT315" i="5"/>
  <c r="CW315" i="5" s="1"/>
  <c r="CN315" i="5"/>
  <c r="CQ315" i="5" s="1"/>
  <c r="CH315" i="5"/>
  <c r="CK315" i="5" s="1"/>
  <c r="CB315" i="5"/>
  <c r="CE315" i="5" s="1"/>
  <c r="BU315" i="5"/>
  <c r="BX315" i="5" s="1"/>
  <c r="BN315" i="5"/>
  <c r="BQ315" i="5" s="1"/>
  <c r="BH315" i="5"/>
  <c r="BK315" i="5" s="1"/>
  <c r="Y315" i="5"/>
  <c r="CZ314" i="5"/>
  <c r="DC314" i="5" s="1"/>
  <c r="CT314" i="5"/>
  <c r="CW314" i="5" s="1"/>
  <c r="CN314" i="5"/>
  <c r="CQ314" i="5" s="1"/>
  <c r="CH314" i="5"/>
  <c r="CK314" i="5" s="1"/>
  <c r="CB314" i="5"/>
  <c r="CE314" i="5" s="1"/>
  <c r="BU314" i="5"/>
  <c r="BX314" i="5" s="1"/>
  <c r="BN314" i="5"/>
  <c r="BQ314" i="5" s="1"/>
  <c r="BH314" i="5"/>
  <c r="BK314" i="5" s="1"/>
  <c r="Y314" i="5"/>
  <c r="CZ313" i="5"/>
  <c r="DC313" i="5" s="1"/>
  <c r="CT313" i="5"/>
  <c r="CW313" i="5" s="1"/>
  <c r="CN313" i="5"/>
  <c r="CQ313" i="5" s="1"/>
  <c r="CH313" i="5"/>
  <c r="CK313" i="5" s="1"/>
  <c r="CB313" i="5"/>
  <c r="CE313" i="5" s="1"/>
  <c r="BU313" i="5"/>
  <c r="BX313" i="5" s="1"/>
  <c r="BN313" i="5"/>
  <c r="BQ313" i="5" s="1"/>
  <c r="BH313" i="5"/>
  <c r="BK313" i="5" s="1"/>
  <c r="Y313" i="5"/>
  <c r="CZ312" i="5"/>
  <c r="DC312" i="5" s="1"/>
  <c r="CT312" i="5"/>
  <c r="CW312" i="5" s="1"/>
  <c r="CN312" i="5"/>
  <c r="CQ312" i="5" s="1"/>
  <c r="CH312" i="5"/>
  <c r="CK312" i="5" s="1"/>
  <c r="CB312" i="5"/>
  <c r="CE312" i="5" s="1"/>
  <c r="BU312" i="5"/>
  <c r="BX312" i="5" s="1"/>
  <c r="BN312" i="5"/>
  <c r="BQ312" i="5" s="1"/>
  <c r="BH312" i="5"/>
  <c r="BK312" i="5" s="1"/>
  <c r="Y312" i="5"/>
  <c r="CZ311" i="5"/>
  <c r="DC311" i="5" s="1"/>
  <c r="CT311" i="5"/>
  <c r="CW311" i="5" s="1"/>
  <c r="CN311" i="5"/>
  <c r="CQ311" i="5" s="1"/>
  <c r="CH311" i="5"/>
  <c r="CK311" i="5" s="1"/>
  <c r="CB311" i="5"/>
  <c r="CE311" i="5" s="1"/>
  <c r="BU311" i="5"/>
  <c r="BX311" i="5" s="1"/>
  <c r="BN311" i="5"/>
  <c r="BQ311" i="5" s="1"/>
  <c r="BH311" i="5"/>
  <c r="BK311" i="5" s="1"/>
  <c r="Y311" i="5"/>
  <c r="CZ310" i="5"/>
  <c r="DC310" i="5" s="1"/>
  <c r="CT310" i="5"/>
  <c r="CW310" i="5" s="1"/>
  <c r="CN310" i="5"/>
  <c r="CQ310" i="5" s="1"/>
  <c r="CH310" i="5"/>
  <c r="CK310" i="5" s="1"/>
  <c r="CB310" i="5"/>
  <c r="CE310" i="5" s="1"/>
  <c r="BU310" i="5"/>
  <c r="BX310" i="5" s="1"/>
  <c r="BN310" i="5"/>
  <c r="BQ310" i="5" s="1"/>
  <c r="BH310" i="5"/>
  <c r="BK310" i="5" s="1"/>
  <c r="Y310" i="5"/>
  <c r="CZ309" i="5"/>
  <c r="DC309" i="5" s="1"/>
  <c r="CT309" i="5"/>
  <c r="CW309" i="5" s="1"/>
  <c r="CN309" i="5"/>
  <c r="CQ309" i="5" s="1"/>
  <c r="CH309" i="5"/>
  <c r="CK309" i="5" s="1"/>
  <c r="CB309" i="5"/>
  <c r="CE309" i="5" s="1"/>
  <c r="BU309" i="5"/>
  <c r="BX309" i="5" s="1"/>
  <c r="BN309" i="5"/>
  <c r="BQ309" i="5" s="1"/>
  <c r="BH309" i="5"/>
  <c r="BK309" i="5" s="1"/>
  <c r="Y309" i="5"/>
  <c r="CZ308" i="5"/>
  <c r="DC308" i="5" s="1"/>
  <c r="CT308" i="5"/>
  <c r="CW308" i="5" s="1"/>
  <c r="CN308" i="5"/>
  <c r="CQ308" i="5" s="1"/>
  <c r="CH308" i="5"/>
  <c r="CK308" i="5" s="1"/>
  <c r="CB308" i="5"/>
  <c r="CE308" i="5" s="1"/>
  <c r="BU308" i="5"/>
  <c r="BX308" i="5" s="1"/>
  <c r="BN308" i="5"/>
  <c r="BQ308" i="5" s="1"/>
  <c r="BH308" i="5"/>
  <c r="BK308" i="5" s="1"/>
  <c r="Y308" i="5"/>
  <c r="CZ228" i="5"/>
  <c r="DC228" i="5" s="1"/>
  <c r="CT228" i="5"/>
  <c r="CW228" i="5" s="1"/>
  <c r="CN228" i="5"/>
  <c r="CQ228" i="5" s="1"/>
  <c r="CH228" i="5"/>
  <c r="CK228" i="5" s="1"/>
  <c r="CB228" i="5"/>
  <c r="CE228" i="5" s="1"/>
  <c r="BU228" i="5"/>
  <c r="BX228" i="5" s="1"/>
  <c r="BN228" i="5"/>
  <c r="BQ228" i="5" s="1"/>
  <c r="BK228" i="5"/>
  <c r="CZ227" i="5"/>
  <c r="DC227" i="5" s="1"/>
  <c r="CT227" i="5"/>
  <c r="CW227" i="5" s="1"/>
  <c r="CN227" i="5"/>
  <c r="CQ227" i="5" s="1"/>
  <c r="CH227" i="5"/>
  <c r="CK227" i="5" s="1"/>
  <c r="CB227" i="5"/>
  <c r="CE227" i="5" s="1"/>
  <c r="BU227" i="5"/>
  <c r="BX227" i="5" s="1"/>
  <c r="BN227" i="5"/>
  <c r="BQ227" i="5" s="1"/>
  <c r="BK227" i="5"/>
  <c r="CZ226" i="5"/>
  <c r="DC226" i="5" s="1"/>
  <c r="CT226" i="5"/>
  <c r="CW226" i="5" s="1"/>
  <c r="CN226" i="5"/>
  <c r="CQ226" i="5" s="1"/>
  <c r="CH226" i="5"/>
  <c r="CK226" i="5" s="1"/>
  <c r="CB226" i="5"/>
  <c r="CE226" i="5" s="1"/>
  <c r="BU226" i="5"/>
  <c r="BX226" i="5" s="1"/>
  <c r="BN226" i="5"/>
  <c r="BQ226" i="5" s="1"/>
  <c r="BK226" i="5"/>
  <c r="CZ225" i="5"/>
  <c r="DC225" i="5" s="1"/>
  <c r="CT225" i="5"/>
  <c r="CW225" i="5" s="1"/>
  <c r="CN225" i="5"/>
  <c r="CQ225" i="5" s="1"/>
  <c r="CH225" i="5"/>
  <c r="CK225" i="5" s="1"/>
  <c r="CB225" i="5"/>
  <c r="CE225" i="5" s="1"/>
  <c r="BU225" i="5"/>
  <c r="BX225" i="5" s="1"/>
  <c r="BN225" i="5"/>
  <c r="BQ225" i="5" s="1"/>
  <c r="BK225" i="5"/>
  <c r="CZ224" i="5"/>
  <c r="DC224" i="5" s="1"/>
  <c r="CT224" i="5"/>
  <c r="CW224" i="5" s="1"/>
  <c r="CN224" i="5"/>
  <c r="CQ224" i="5" s="1"/>
  <c r="CH224" i="5"/>
  <c r="CK224" i="5" s="1"/>
  <c r="CB224" i="5"/>
  <c r="CE224" i="5" s="1"/>
  <c r="BU224" i="5"/>
  <c r="BX224" i="5" s="1"/>
  <c r="BN224" i="5"/>
  <c r="BQ224" i="5" s="1"/>
  <c r="BK224" i="5"/>
  <c r="CZ223" i="5"/>
  <c r="DC223" i="5" s="1"/>
  <c r="CT223" i="5"/>
  <c r="CW223" i="5" s="1"/>
  <c r="CN223" i="5"/>
  <c r="CQ223" i="5" s="1"/>
  <c r="CH223" i="5"/>
  <c r="CK223" i="5" s="1"/>
  <c r="CB223" i="5"/>
  <c r="CE223" i="5" s="1"/>
  <c r="BU223" i="5"/>
  <c r="BX223" i="5" s="1"/>
  <c r="BN223" i="5"/>
  <c r="BQ223" i="5" s="1"/>
  <c r="BK223" i="5"/>
  <c r="CZ222" i="5"/>
  <c r="DC222" i="5" s="1"/>
  <c r="CT222" i="5"/>
  <c r="CW222" i="5" s="1"/>
  <c r="CN222" i="5"/>
  <c r="CQ222" i="5" s="1"/>
  <c r="CH222" i="5"/>
  <c r="CK222" i="5" s="1"/>
  <c r="CB222" i="5"/>
  <c r="CE222" i="5" s="1"/>
  <c r="BU222" i="5"/>
  <c r="BX222" i="5" s="1"/>
  <c r="BN222" i="5"/>
  <c r="BQ222" i="5" s="1"/>
  <c r="BK222" i="5"/>
  <c r="CZ221" i="5"/>
  <c r="DC221" i="5" s="1"/>
  <c r="CT221" i="5"/>
  <c r="CW221" i="5" s="1"/>
  <c r="CN221" i="5"/>
  <c r="CQ221" i="5" s="1"/>
  <c r="CH221" i="5"/>
  <c r="CK221" i="5" s="1"/>
  <c r="CB221" i="5"/>
  <c r="CE221" i="5" s="1"/>
  <c r="BU221" i="5"/>
  <c r="BX221" i="5" s="1"/>
  <c r="BN221" i="5"/>
  <c r="BQ221" i="5" s="1"/>
  <c r="BK221" i="5"/>
  <c r="CZ220" i="5"/>
  <c r="DC220" i="5" s="1"/>
  <c r="CT220" i="5"/>
  <c r="CW220" i="5" s="1"/>
  <c r="CN220" i="5"/>
  <c r="CQ220" i="5" s="1"/>
  <c r="CH220" i="5"/>
  <c r="CK220" i="5" s="1"/>
  <c r="CB220" i="5"/>
  <c r="CE220" i="5" s="1"/>
  <c r="BU220" i="5"/>
  <c r="BX220" i="5" s="1"/>
  <c r="BN220" i="5"/>
  <c r="BQ220" i="5" s="1"/>
  <c r="BK220" i="5"/>
  <c r="CZ219" i="5"/>
  <c r="DC219" i="5" s="1"/>
  <c r="CT219" i="5"/>
  <c r="CW219" i="5" s="1"/>
  <c r="CN219" i="5"/>
  <c r="CQ219" i="5" s="1"/>
  <c r="CH219" i="5"/>
  <c r="CK219" i="5" s="1"/>
  <c r="CB219" i="5"/>
  <c r="CE219" i="5" s="1"/>
  <c r="BU219" i="5"/>
  <c r="BX219" i="5" s="1"/>
  <c r="BN219" i="5"/>
  <c r="BQ219" i="5" s="1"/>
  <c r="BK219" i="5"/>
  <c r="CZ218" i="5"/>
  <c r="DC218" i="5" s="1"/>
  <c r="CT218" i="5"/>
  <c r="CW218" i="5" s="1"/>
  <c r="CN218" i="5"/>
  <c r="CQ218" i="5" s="1"/>
  <c r="CH218" i="5"/>
  <c r="CK218" i="5" s="1"/>
  <c r="CB218" i="5"/>
  <c r="CE218" i="5" s="1"/>
  <c r="BU218" i="5"/>
  <c r="BX218" i="5" s="1"/>
  <c r="BN218" i="5"/>
  <c r="BQ218" i="5" s="1"/>
  <c r="BK218" i="5"/>
  <c r="CZ217" i="5"/>
  <c r="DC217" i="5" s="1"/>
  <c r="CT217" i="5"/>
  <c r="CW217" i="5" s="1"/>
  <c r="CN217" i="5"/>
  <c r="CQ217" i="5" s="1"/>
  <c r="CH217" i="5"/>
  <c r="CK217" i="5" s="1"/>
  <c r="CB217" i="5"/>
  <c r="CE217" i="5" s="1"/>
  <c r="BU217" i="5"/>
  <c r="BX217" i="5" s="1"/>
  <c r="BN217" i="5"/>
  <c r="BQ217" i="5" s="1"/>
  <c r="BK217" i="5"/>
  <c r="CZ216" i="5"/>
  <c r="DC216" i="5" s="1"/>
  <c r="CT216" i="5"/>
  <c r="CW216" i="5" s="1"/>
  <c r="CN216" i="5"/>
  <c r="CQ216" i="5" s="1"/>
  <c r="CJ216" i="5"/>
  <c r="CH216" i="5"/>
  <c r="CK216" i="5" s="1"/>
  <c r="CB216" i="5"/>
  <c r="CE216" i="5" s="1"/>
  <c r="BU216" i="5"/>
  <c r="BX216" i="5" s="1"/>
  <c r="BN216" i="5"/>
  <c r="BQ216" i="5" s="1"/>
  <c r="BK216" i="5"/>
  <c r="CZ215" i="5"/>
  <c r="DC215" i="5" s="1"/>
  <c r="CT215" i="5"/>
  <c r="CW215" i="5" s="1"/>
  <c r="CN215" i="5"/>
  <c r="CQ215" i="5" s="1"/>
  <c r="CH215" i="5"/>
  <c r="CK215" i="5" s="1"/>
  <c r="CB215" i="5"/>
  <c r="CE215" i="5" s="1"/>
  <c r="BU215" i="5"/>
  <c r="BX215" i="5" s="1"/>
  <c r="BN215" i="5"/>
  <c r="BQ215" i="5" s="1"/>
  <c r="BK215" i="5"/>
  <c r="CZ214" i="5"/>
  <c r="DC214" i="5" s="1"/>
  <c r="CT214" i="5"/>
  <c r="CW214" i="5" s="1"/>
  <c r="CN214" i="5"/>
  <c r="CQ214" i="5" s="1"/>
  <c r="CH214" i="5"/>
  <c r="CK214" i="5" s="1"/>
  <c r="CB214" i="5"/>
  <c r="CE214" i="5" s="1"/>
  <c r="BU214" i="5"/>
  <c r="BX214" i="5" s="1"/>
  <c r="BN214" i="5"/>
  <c r="BQ214" i="5" s="1"/>
  <c r="BK214" i="5"/>
  <c r="CZ213" i="5"/>
  <c r="DC213" i="5" s="1"/>
  <c r="CT213" i="5"/>
  <c r="CW213" i="5" s="1"/>
  <c r="CN213" i="5"/>
  <c r="CQ213" i="5" s="1"/>
  <c r="CH213" i="5"/>
  <c r="CK213" i="5" s="1"/>
  <c r="CB213" i="5"/>
  <c r="CE213" i="5" s="1"/>
  <c r="BU213" i="5"/>
  <c r="BX213" i="5" s="1"/>
  <c r="BN213" i="5"/>
  <c r="BQ213" i="5" s="1"/>
  <c r="BK213" i="5"/>
  <c r="CZ212" i="5"/>
  <c r="DC212" i="5" s="1"/>
  <c r="CT212" i="5"/>
  <c r="CW212" i="5" s="1"/>
  <c r="CN212" i="5"/>
  <c r="CQ212" i="5" s="1"/>
  <c r="CH212" i="5"/>
  <c r="CK212" i="5" s="1"/>
  <c r="CB212" i="5"/>
  <c r="CE212" i="5" s="1"/>
  <c r="BU212" i="5"/>
  <c r="BX212" i="5" s="1"/>
  <c r="BN212" i="5"/>
  <c r="BQ212" i="5" s="1"/>
  <c r="BK212" i="5"/>
  <c r="CZ211" i="5"/>
  <c r="DC211" i="5" s="1"/>
  <c r="CT211" i="5"/>
  <c r="CW211" i="5" s="1"/>
  <c r="CN211" i="5"/>
  <c r="CQ211" i="5" s="1"/>
  <c r="CH211" i="5"/>
  <c r="CK211" i="5" s="1"/>
  <c r="CB211" i="5"/>
  <c r="CE211" i="5" s="1"/>
  <c r="BU211" i="5"/>
  <c r="BX211" i="5" s="1"/>
  <c r="BN211" i="5"/>
  <c r="BQ211" i="5" s="1"/>
  <c r="BK211" i="5"/>
  <c r="CZ210" i="5"/>
  <c r="DC210" i="5" s="1"/>
  <c r="CT210" i="5"/>
  <c r="CW210" i="5" s="1"/>
  <c r="CN210" i="5"/>
  <c r="CQ210" i="5" s="1"/>
  <c r="CH210" i="5"/>
  <c r="CK210" i="5" s="1"/>
  <c r="CB210" i="5"/>
  <c r="CE210" i="5" s="1"/>
  <c r="BU210" i="5"/>
  <c r="BX210" i="5" s="1"/>
  <c r="BN210" i="5"/>
  <c r="BQ210" i="5" s="1"/>
  <c r="BK210" i="5"/>
  <c r="CZ269" i="5"/>
  <c r="DC269" i="5" s="1"/>
  <c r="CT269" i="5"/>
  <c r="CW269" i="5" s="1"/>
  <c r="CN269" i="5"/>
  <c r="CQ269" i="5" s="1"/>
  <c r="CH269" i="5"/>
  <c r="CK269" i="5" s="1"/>
  <c r="CB269" i="5"/>
  <c r="CE269" i="5" s="1"/>
  <c r="BU269" i="5"/>
  <c r="BX269" i="5" s="1"/>
  <c r="BN269" i="5"/>
  <c r="BQ269" i="5" s="1"/>
  <c r="BH269" i="5"/>
  <c r="BK269" i="5" s="1"/>
  <c r="Y269" i="5"/>
  <c r="CZ200" i="5"/>
  <c r="DC200" i="5" s="1"/>
  <c r="CT200" i="5"/>
  <c r="CW200" i="5" s="1"/>
  <c r="CN200" i="5"/>
  <c r="CQ200" i="5" s="1"/>
  <c r="CJ200" i="5"/>
  <c r="CH200" i="5"/>
  <c r="CK200" i="5" s="1"/>
  <c r="CB200" i="5"/>
  <c r="CE200" i="5" s="1"/>
  <c r="BU200" i="5"/>
  <c r="BX200" i="5" s="1"/>
  <c r="BN200" i="5"/>
  <c r="BQ200" i="5" s="1"/>
  <c r="BK200" i="5"/>
  <c r="CZ132" i="5"/>
  <c r="DC132" i="5" s="1"/>
  <c r="CT132" i="5"/>
  <c r="CW132" i="5" s="1"/>
  <c r="CN132" i="5"/>
  <c r="CQ132" i="5" s="1"/>
  <c r="CJ132" i="5"/>
  <c r="CH132" i="5"/>
  <c r="CK132" i="5" s="1"/>
  <c r="CB132" i="5"/>
  <c r="CE132" i="5" s="1"/>
  <c r="BU132" i="5"/>
  <c r="BX132" i="5" s="1"/>
  <c r="BN132" i="5"/>
  <c r="BQ132" i="5" s="1"/>
  <c r="BK132" i="5"/>
  <c r="CZ131" i="5"/>
  <c r="DC131" i="5" s="1"/>
  <c r="CT131" i="5"/>
  <c r="CW131" i="5" s="1"/>
  <c r="CN131" i="5"/>
  <c r="CQ131" i="5" s="1"/>
  <c r="CJ131" i="5"/>
  <c r="CH131" i="5"/>
  <c r="CK131" i="5" s="1"/>
  <c r="CB131" i="5"/>
  <c r="CE131" i="5" s="1"/>
  <c r="BU131" i="5"/>
  <c r="BX131" i="5" s="1"/>
  <c r="BN131" i="5"/>
  <c r="BQ131" i="5" s="1"/>
  <c r="BK131" i="5"/>
  <c r="CZ130" i="5"/>
  <c r="DC130" i="5" s="1"/>
  <c r="CT130" i="5"/>
  <c r="CW130" i="5" s="1"/>
  <c r="CN130" i="5"/>
  <c r="CQ130" i="5" s="1"/>
  <c r="CJ130" i="5"/>
  <c r="CH130" i="5"/>
  <c r="CK130" i="5" s="1"/>
  <c r="CB130" i="5"/>
  <c r="CE130" i="5" s="1"/>
  <c r="BU130" i="5"/>
  <c r="BX130" i="5" s="1"/>
  <c r="BN130" i="5"/>
  <c r="BQ130" i="5" s="1"/>
  <c r="BK130" i="5"/>
  <c r="CZ129" i="5"/>
  <c r="DC129" i="5" s="1"/>
  <c r="CT129" i="5"/>
  <c r="CW129" i="5" s="1"/>
  <c r="CN129" i="5"/>
  <c r="CQ129" i="5" s="1"/>
  <c r="CJ129" i="5"/>
  <c r="CH129" i="5"/>
  <c r="CK129" i="5" s="1"/>
  <c r="CB129" i="5"/>
  <c r="CE129" i="5" s="1"/>
  <c r="BU129" i="5"/>
  <c r="BX129" i="5" s="1"/>
  <c r="BN129" i="5"/>
  <c r="BQ129" i="5" s="1"/>
  <c r="BK129" i="5"/>
  <c r="CZ128" i="5"/>
  <c r="DC128" i="5" s="1"/>
  <c r="CT128" i="5"/>
  <c r="CW128" i="5" s="1"/>
  <c r="CN128" i="5"/>
  <c r="CQ128" i="5" s="1"/>
  <c r="CJ128" i="5"/>
  <c r="CH128" i="5"/>
  <c r="CK128" i="5" s="1"/>
  <c r="CB128" i="5"/>
  <c r="CE128" i="5" s="1"/>
  <c r="BU128" i="5"/>
  <c r="BX128" i="5" s="1"/>
  <c r="BN128" i="5"/>
  <c r="BQ128" i="5" s="1"/>
  <c r="BK128" i="5"/>
  <c r="CZ127" i="5"/>
  <c r="DC127" i="5" s="1"/>
  <c r="CT127" i="5"/>
  <c r="CW127" i="5" s="1"/>
  <c r="CN127" i="5"/>
  <c r="CQ127" i="5" s="1"/>
  <c r="CJ127" i="5"/>
  <c r="CH127" i="5"/>
  <c r="CK127" i="5" s="1"/>
  <c r="CB127" i="5"/>
  <c r="CE127" i="5" s="1"/>
  <c r="BU127" i="5"/>
  <c r="BX127" i="5" s="1"/>
  <c r="BN127" i="5"/>
  <c r="BQ127" i="5" s="1"/>
  <c r="BK127" i="5"/>
  <c r="CZ126" i="5"/>
  <c r="DC126" i="5" s="1"/>
  <c r="CT126" i="5"/>
  <c r="CW126" i="5" s="1"/>
  <c r="CN126" i="5"/>
  <c r="CQ126" i="5" s="1"/>
  <c r="CJ126" i="5"/>
  <c r="CH126" i="5"/>
  <c r="CK126" i="5" s="1"/>
  <c r="CB126" i="5"/>
  <c r="CE126" i="5" s="1"/>
  <c r="BU126" i="5"/>
  <c r="BX126" i="5" s="1"/>
  <c r="BN126" i="5"/>
  <c r="BQ126" i="5" s="1"/>
  <c r="BK126" i="5"/>
  <c r="CZ125" i="5"/>
  <c r="DC125" i="5" s="1"/>
  <c r="CT125" i="5"/>
  <c r="CW125" i="5" s="1"/>
  <c r="CN125" i="5"/>
  <c r="CQ125" i="5" s="1"/>
  <c r="CJ125" i="5"/>
  <c r="CH125" i="5"/>
  <c r="CK125" i="5" s="1"/>
  <c r="CB125" i="5"/>
  <c r="CE125" i="5" s="1"/>
  <c r="BU125" i="5"/>
  <c r="BX125" i="5" s="1"/>
  <c r="BN125" i="5"/>
  <c r="BQ125" i="5" s="1"/>
  <c r="BK125" i="5"/>
  <c r="CZ124" i="5"/>
  <c r="DC124" i="5" s="1"/>
  <c r="CT124" i="5"/>
  <c r="CW124" i="5" s="1"/>
  <c r="CN124" i="5"/>
  <c r="CQ124" i="5" s="1"/>
  <c r="CJ124" i="5"/>
  <c r="CH124" i="5"/>
  <c r="CK124" i="5" s="1"/>
  <c r="CB124" i="5"/>
  <c r="CE124" i="5" s="1"/>
  <c r="BU124" i="5"/>
  <c r="BX124" i="5" s="1"/>
  <c r="BN124" i="5"/>
  <c r="BQ124" i="5" s="1"/>
  <c r="BK124" i="5"/>
  <c r="CZ123" i="5"/>
  <c r="DC123" i="5" s="1"/>
  <c r="CT123" i="5"/>
  <c r="CW123" i="5" s="1"/>
  <c r="CN123" i="5"/>
  <c r="CQ123" i="5" s="1"/>
  <c r="CJ123" i="5"/>
  <c r="CH123" i="5"/>
  <c r="CK123" i="5" s="1"/>
  <c r="CB123" i="5"/>
  <c r="CE123" i="5" s="1"/>
  <c r="BU123" i="5"/>
  <c r="BX123" i="5" s="1"/>
  <c r="BN123" i="5"/>
  <c r="BQ123" i="5" s="1"/>
  <c r="BK123" i="5"/>
  <c r="CZ122" i="5"/>
  <c r="DC122" i="5" s="1"/>
  <c r="CT122" i="5"/>
  <c r="CW122" i="5" s="1"/>
  <c r="CN122" i="5"/>
  <c r="CQ122" i="5" s="1"/>
  <c r="CJ122" i="5"/>
  <c r="CH122" i="5"/>
  <c r="CK122" i="5" s="1"/>
  <c r="CB122" i="5"/>
  <c r="CE122" i="5" s="1"/>
  <c r="BU122" i="5"/>
  <c r="BX122" i="5" s="1"/>
  <c r="BN122" i="5"/>
  <c r="BQ122" i="5" s="1"/>
  <c r="BK122" i="5"/>
  <c r="CZ121" i="5"/>
  <c r="DC121" i="5" s="1"/>
  <c r="CT121" i="5"/>
  <c r="CW121" i="5" s="1"/>
  <c r="CN121" i="5"/>
  <c r="CQ121" i="5" s="1"/>
  <c r="CJ121" i="5"/>
  <c r="CH121" i="5"/>
  <c r="CK121" i="5" s="1"/>
  <c r="CB121" i="5"/>
  <c r="CE121" i="5" s="1"/>
  <c r="BU121" i="5"/>
  <c r="BX121" i="5" s="1"/>
  <c r="BN121" i="5"/>
  <c r="BQ121" i="5" s="1"/>
  <c r="BK121" i="5"/>
  <c r="CZ120" i="5"/>
  <c r="DC120" i="5" s="1"/>
  <c r="CT120" i="5"/>
  <c r="CW120" i="5" s="1"/>
  <c r="CN120" i="5"/>
  <c r="CQ120" i="5" s="1"/>
  <c r="CJ120" i="5"/>
  <c r="CH120" i="5"/>
  <c r="CK120" i="5" s="1"/>
  <c r="CB120" i="5"/>
  <c r="CE120" i="5" s="1"/>
  <c r="BU120" i="5"/>
  <c r="BX120" i="5" s="1"/>
  <c r="BN120" i="5"/>
  <c r="BQ120" i="5" s="1"/>
  <c r="BK120" i="5"/>
  <c r="CZ119" i="5"/>
  <c r="DC119" i="5" s="1"/>
  <c r="CT119" i="5"/>
  <c r="CW119" i="5" s="1"/>
  <c r="CN119" i="5"/>
  <c r="CQ119" i="5" s="1"/>
  <c r="CJ119" i="5"/>
  <c r="CH119" i="5"/>
  <c r="CK119" i="5" s="1"/>
  <c r="CB119" i="5"/>
  <c r="CE119" i="5" s="1"/>
  <c r="BU119" i="5"/>
  <c r="BX119" i="5" s="1"/>
  <c r="BN119" i="5"/>
  <c r="BQ119" i="5" s="1"/>
  <c r="BK119" i="5"/>
  <c r="CZ118" i="5"/>
  <c r="DC118" i="5" s="1"/>
  <c r="CT118" i="5"/>
  <c r="CW118" i="5" s="1"/>
  <c r="CN118" i="5"/>
  <c r="CQ118" i="5" s="1"/>
  <c r="CJ118" i="5"/>
  <c r="CH118" i="5"/>
  <c r="CK118" i="5" s="1"/>
  <c r="CB118" i="5"/>
  <c r="CE118" i="5" s="1"/>
  <c r="BU118" i="5"/>
  <c r="BX118" i="5" s="1"/>
  <c r="BN118" i="5"/>
  <c r="BQ118" i="5" s="1"/>
  <c r="BK118" i="5"/>
  <c r="CZ117" i="5"/>
  <c r="DC117" i="5" s="1"/>
  <c r="CT117" i="5"/>
  <c r="CW117" i="5" s="1"/>
  <c r="CN117" i="5"/>
  <c r="CQ117" i="5" s="1"/>
  <c r="CJ117" i="5"/>
  <c r="CH117" i="5"/>
  <c r="CK117" i="5" s="1"/>
  <c r="CB117" i="5"/>
  <c r="CE117" i="5" s="1"/>
  <c r="BU117" i="5"/>
  <c r="BX117" i="5" s="1"/>
  <c r="BN117" i="5"/>
  <c r="BQ117" i="5" s="1"/>
  <c r="BK117" i="5"/>
  <c r="CZ116" i="5"/>
  <c r="DC116" i="5" s="1"/>
  <c r="CT116" i="5"/>
  <c r="CW116" i="5" s="1"/>
  <c r="CN116" i="5"/>
  <c r="CQ116" i="5" s="1"/>
  <c r="CJ116" i="5"/>
  <c r="CH116" i="5"/>
  <c r="CK116" i="5" s="1"/>
  <c r="CB116" i="5"/>
  <c r="CE116" i="5" s="1"/>
  <c r="BU116" i="5"/>
  <c r="BX116" i="5" s="1"/>
  <c r="BN116" i="5"/>
  <c r="BQ116" i="5" s="1"/>
  <c r="BK116" i="5"/>
  <c r="CZ115" i="5"/>
  <c r="DC115" i="5" s="1"/>
  <c r="CT115" i="5"/>
  <c r="CW115" i="5" s="1"/>
  <c r="CN115" i="5"/>
  <c r="CQ115" i="5" s="1"/>
  <c r="CJ115" i="5"/>
  <c r="CH115" i="5"/>
  <c r="CK115" i="5" s="1"/>
  <c r="CB115" i="5"/>
  <c r="CE115" i="5" s="1"/>
  <c r="BU115" i="5"/>
  <c r="BX115" i="5" s="1"/>
  <c r="BN115" i="5"/>
  <c r="BQ115" i="5" s="1"/>
  <c r="BK115" i="5"/>
  <c r="CZ114" i="5"/>
  <c r="DC114" i="5" s="1"/>
  <c r="CT114" i="5"/>
  <c r="CW114" i="5" s="1"/>
  <c r="CN114" i="5"/>
  <c r="CQ114" i="5" s="1"/>
  <c r="CJ114" i="5"/>
  <c r="CH114" i="5"/>
  <c r="CK114" i="5" s="1"/>
  <c r="CB114" i="5"/>
  <c r="CE114" i="5" s="1"/>
  <c r="BU114" i="5"/>
  <c r="BX114" i="5" s="1"/>
  <c r="BN114" i="5"/>
  <c r="BQ114" i="5" s="1"/>
  <c r="BK114" i="5"/>
  <c r="CZ113" i="5"/>
  <c r="DC113" i="5" s="1"/>
  <c r="CT113" i="5"/>
  <c r="CW113" i="5" s="1"/>
  <c r="CN113" i="5"/>
  <c r="CQ113" i="5" s="1"/>
  <c r="CJ113" i="5"/>
  <c r="CH113" i="5"/>
  <c r="CK113" i="5" s="1"/>
  <c r="CB113" i="5"/>
  <c r="CE113" i="5" s="1"/>
  <c r="BU113" i="5"/>
  <c r="BX113" i="5" s="1"/>
  <c r="BN113" i="5"/>
  <c r="BQ113" i="5" s="1"/>
  <c r="BK113" i="5"/>
  <c r="CZ112" i="5"/>
  <c r="DC112" i="5" s="1"/>
  <c r="CT112" i="5"/>
  <c r="CW112" i="5" s="1"/>
  <c r="CN112" i="5"/>
  <c r="CQ112" i="5" s="1"/>
  <c r="CJ112" i="5"/>
  <c r="CH112" i="5"/>
  <c r="CK112" i="5" s="1"/>
  <c r="CB112" i="5"/>
  <c r="CE112" i="5" s="1"/>
  <c r="BU112" i="5"/>
  <c r="BX112" i="5" s="1"/>
  <c r="BN112" i="5"/>
  <c r="BQ112" i="5" s="1"/>
  <c r="BK112" i="5"/>
  <c r="CZ111" i="5"/>
  <c r="DC111" i="5" s="1"/>
  <c r="CT111" i="5"/>
  <c r="CW111" i="5" s="1"/>
  <c r="CN111" i="5"/>
  <c r="CQ111" i="5" s="1"/>
  <c r="CJ111" i="5"/>
  <c r="CH111" i="5"/>
  <c r="CK111" i="5" s="1"/>
  <c r="CB111" i="5"/>
  <c r="CE111" i="5" s="1"/>
  <c r="BU111" i="5"/>
  <c r="BX111" i="5" s="1"/>
  <c r="BN111" i="5"/>
  <c r="BQ111" i="5" s="1"/>
  <c r="BK111" i="5"/>
  <c r="CZ110" i="5"/>
  <c r="DC110" i="5" s="1"/>
  <c r="CT110" i="5"/>
  <c r="CW110" i="5" s="1"/>
  <c r="CN110" i="5"/>
  <c r="CQ110" i="5" s="1"/>
  <c r="CJ110" i="5"/>
  <c r="CH110" i="5"/>
  <c r="CK110" i="5" s="1"/>
  <c r="CB110" i="5"/>
  <c r="CE110" i="5" s="1"/>
  <c r="BU110" i="5"/>
  <c r="BX110" i="5" s="1"/>
  <c r="BN110" i="5"/>
  <c r="BQ110" i="5" s="1"/>
  <c r="BK110" i="5"/>
  <c r="CZ109" i="5"/>
  <c r="DC109" i="5" s="1"/>
  <c r="CT109" i="5"/>
  <c r="CW109" i="5" s="1"/>
  <c r="CN109" i="5"/>
  <c r="CQ109" i="5" s="1"/>
  <c r="CJ109" i="5"/>
  <c r="CH109" i="5"/>
  <c r="CK109" i="5" s="1"/>
  <c r="CB109" i="5"/>
  <c r="CE109" i="5" s="1"/>
  <c r="BU109" i="5"/>
  <c r="BX109" i="5" s="1"/>
  <c r="BN109" i="5"/>
  <c r="BQ109" i="5" s="1"/>
  <c r="BK109" i="5"/>
  <c r="CZ108" i="5"/>
  <c r="DC108" i="5" s="1"/>
  <c r="CT108" i="5"/>
  <c r="CW108" i="5" s="1"/>
  <c r="CN108" i="5"/>
  <c r="CQ108" i="5" s="1"/>
  <c r="CJ108" i="5"/>
  <c r="CH108" i="5"/>
  <c r="CK108" i="5" s="1"/>
  <c r="CB108" i="5"/>
  <c r="CE108" i="5" s="1"/>
  <c r="BU108" i="5"/>
  <c r="BX108" i="5" s="1"/>
  <c r="BN108" i="5"/>
  <c r="BQ108" i="5" s="1"/>
  <c r="BK108" i="5"/>
  <c r="CZ107" i="5"/>
  <c r="DC107" i="5" s="1"/>
  <c r="CT107" i="5"/>
  <c r="CW107" i="5" s="1"/>
  <c r="CN107" i="5"/>
  <c r="CQ107" i="5" s="1"/>
  <c r="CJ107" i="5"/>
  <c r="CH107" i="5"/>
  <c r="CK107" i="5" s="1"/>
  <c r="CB107" i="5"/>
  <c r="CE107" i="5" s="1"/>
  <c r="BU107" i="5"/>
  <c r="BX107" i="5" s="1"/>
  <c r="BN107" i="5"/>
  <c r="BQ107" i="5" s="1"/>
  <c r="BK107" i="5"/>
  <c r="CZ106" i="5"/>
  <c r="DC106" i="5" s="1"/>
  <c r="CT106" i="5"/>
  <c r="CW106" i="5" s="1"/>
  <c r="CN106" i="5"/>
  <c r="CQ106" i="5" s="1"/>
  <c r="CJ106" i="5"/>
  <c r="CH106" i="5"/>
  <c r="CK106" i="5" s="1"/>
  <c r="CB106" i="5"/>
  <c r="CE106" i="5" s="1"/>
  <c r="BU106" i="5"/>
  <c r="BX106" i="5" s="1"/>
  <c r="BN106" i="5"/>
  <c r="BQ106" i="5" s="1"/>
  <c r="BK106" i="5"/>
  <c r="CZ105" i="5"/>
  <c r="DC105" i="5" s="1"/>
  <c r="CT105" i="5"/>
  <c r="CW105" i="5" s="1"/>
  <c r="CN105" i="5"/>
  <c r="CQ105" i="5" s="1"/>
  <c r="CJ105" i="5"/>
  <c r="CH105" i="5"/>
  <c r="CK105" i="5" s="1"/>
  <c r="CB105" i="5"/>
  <c r="CE105" i="5" s="1"/>
  <c r="BU105" i="5"/>
  <c r="BX105" i="5" s="1"/>
  <c r="BN105" i="5"/>
  <c r="BQ105" i="5" s="1"/>
  <c r="BK105" i="5"/>
  <c r="CZ104" i="5"/>
  <c r="DC104" i="5" s="1"/>
  <c r="CT104" i="5"/>
  <c r="CW104" i="5" s="1"/>
  <c r="CN104" i="5"/>
  <c r="CQ104" i="5" s="1"/>
  <c r="CJ104" i="5"/>
  <c r="CH104" i="5"/>
  <c r="CK104" i="5" s="1"/>
  <c r="CB104" i="5"/>
  <c r="CE104" i="5" s="1"/>
  <c r="BU104" i="5"/>
  <c r="BX104" i="5" s="1"/>
  <c r="BN104" i="5"/>
  <c r="BQ104" i="5" s="1"/>
  <c r="BK104" i="5"/>
  <c r="CZ332" i="5"/>
  <c r="DC332" i="5" s="1"/>
  <c r="CT332" i="5"/>
  <c r="CW332" i="5" s="1"/>
  <c r="CN332" i="5"/>
  <c r="CQ332" i="5" s="1"/>
  <c r="CH332" i="5"/>
  <c r="CK332" i="5" s="1"/>
  <c r="CB332" i="5"/>
  <c r="CE332" i="5" s="1"/>
  <c r="BU332" i="5"/>
  <c r="BX332" i="5" s="1"/>
  <c r="BN332" i="5"/>
  <c r="BQ332" i="5" s="1"/>
  <c r="BH332" i="5"/>
  <c r="BK332" i="5" s="1"/>
  <c r="Y332" i="5"/>
  <c r="AB332" i="5" s="1"/>
  <c r="CZ331" i="5"/>
  <c r="DC331" i="5" s="1"/>
  <c r="CT331" i="5"/>
  <c r="CW331" i="5" s="1"/>
  <c r="CN331" i="5"/>
  <c r="CQ331" i="5" s="1"/>
  <c r="CH331" i="5"/>
  <c r="CK331" i="5" s="1"/>
  <c r="CB331" i="5"/>
  <c r="CE331" i="5" s="1"/>
  <c r="BU331" i="5"/>
  <c r="BX331" i="5" s="1"/>
  <c r="BN331" i="5"/>
  <c r="BQ331" i="5" s="1"/>
  <c r="BH331" i="5"/>
  <c r="BK331" i="5" s="1"/>
  <c r="Y331" i="5"/>
  <c r="AB331" i="5" s="1"/>
  <c r="CZ307" i="5"/>
  <c r="DC307" i="5" s="1"/>
  <c r="CT307" i="5"/>
  <c r="CW307" i="5" s="1"/>
  <c r="CN307" i="5"/>
  <c r="CQ307" i="5" s="1"/>
  <c r="CH307" i="5"/>
  <c r="CK307" i="5" s="1"/>
  <c r="CB307" i="5"/>
  <c r="CE307" i="5" s="1"/>
  <c r="BU307" i="5"/>
  <c r="BX307" i="5" s="1"/>
  <c r="BN307" i="5"/>
  <c r="BQ307" i="5" s="1"/>
  <c r="BH307" i="5"/>
  <c r="BK307" i="5" s="1"/>
  <c r="Y307" i="5"/>
  <c r="CZ306" i="5"/>
  <c r="DC306" i="5" s="1"/>
  <c r="CT306" i="5"/>
  <c r="CW306" i="5" s="1"/>
  <c r="CN306" i="5"/>
  <c r="CQ306" i="5" s="1"/>
  <c r="CH306" i="5"/>
  <c r="CK306" i="5" s="1"/>
  <c r="CB306" i="5"/>
  <c r="CE306" i="5" s="1"/>
  <c r="BU306" i="5"/>
  <c r="BX306" i="5" s="1"/>
  <c r="BN306" i="5"/>
  <c r="BQ306" i="5" s="1"/>
  <c r="BH306" i="5"/>
  <c r="BK306" i="5" s="1"/>
  <c r="Y306" i="5"/>
  <c r="BU303" i="5"/>
  <c r="BX303" i="5" s="1"/>
  <c r="BN303" i="5"/>
  <c r="BH303" i="5"/>
  <c r="BK303" i="5" s="1"/>
  <c r="CZ302" i="5"/>
  <c r="DC302" i="5" s="1"/>
  <c r="CT302" i="5"/>
  <c r="CW302" i="5" s="1"/>
  <c r="CN302" i="5"/>
  <c r="CQ302" i="5" s="1"/>
  <c r="CH302" i="5"/>
  <c r="CK302" i="5" s="1"/>
  <c r="CB302" i="5"/>
  <c r="CE302" i="5" s="1"/>
  <c r="BU302" i="5"/>
  <c r="BX302" i="5" s="1"/>
  <c r="BN302" i="5"/>
  <c r="BQ302" i="5" s="1"/>
  <c r="BH302" i="5"/>
  <c r="BK302" i="5" s="1"/>
  <c r="Y302" i="5"/>
  <c r="CZ301" i="5"/>
  <c r="DC301" i="5" s="1"/>
  <c r="CT301" i="5"/>
  <c r="CW301" i="5" s="1"/>
  <c r="CN301" i="5"/>
  <c r="CQ301" i="5" s="1"/>
  <c r="CH301" i="5"/>
  <c r="CK301" i="5" s="1"/>
  <c r="CB301" i="5"/>
  <c r="CE301" i="5" s="1"/>
  <c r="BU301" i="5"/>
  <c r="BX301" i="5" s="1"/>
  <c r="BN301" i="5"/>
  <c r="BQ301" i="5" s="1"/>
  <c r="BH301" i="5"/>
  <c r="BK301" i="5" s="1"/>
  <c r="Y301" i="5"/>
  <c r="CZ300" i="5"/>
  <c r="DC300" i="5" s="1"/>
  <c r="CT300" i="5"/>
  <c r="CW300" i="5" s="1"/>
  <c r="CN300" i="5"/>
  <c r="CQ300" i="5" s="1"/>
  <c r="CH300" i="5"/>
  <c r="CK300" i="5" s="1"/>
  <c r="CB300" i="5"/>
  <c r="CE300" i="5" s="1"/>
  <c r="BU300" i="5"/>
  <c r="BX300" i="5" s="1"/>
  <c r="BN300" i="5"/>
  <c r="BQ300" i="5" s="1"/>
  <c r="BH300" i="5"/>
  <c r="BK300" i="5" s="1"/>
  <c r="Y300" i="5"/>
  <c r="CZ299" i="5"/>
  <c r="DC299" i="5" s="1"/>
  <c r="CT299" i="5"/>
  <c r="CW299" i="5" s="1"/>
  <c r="CN299" i="5"/>
  <c r="CQ299" i="5" s="1"/>
  <c r="CH299" i="5"/>
  <c r="CK299" i="5" s="1"/>
  <c r="CB299" i="5"/>
  <c r="CE299" i="5" s="1"/>
  <c r="BU299" i="5"/>
  <c r="BX299" i="5" s="1"/>
  <c r="BN299" i="5"/>
  <c r="BQ299" i="5" s="1"/>
  <c r="BH299" i="5"/>
  <c r="BK299" i="5" s="1"/>
  <c r="Y299" i="5"/>
  <c r="BU298" i="5"/>
  <c r="BX298" i="5" s="1"/>
  <c r="BN298" i="5"/>
  <c r="BH298" i="5"/>
  <c r="BK298" i="5" s="1"/>
  <c r="BU297" i="5"/>
  <c r="BX297" i="5" s="1"/>
  <c r="BN297" i="5"/>
  <c r="BH297" i="5"/>
  <c r="BK297" i="5" s="1"/>
  <c r="CZ322" i="5"/>
  <c r="DC322" i="5" s="1"/>
  <c r="CT322" i="5"/>
  <c r="CW322" i="5" s="1"/>
  <c r="CN322" i="5"/>
  <c r="CQ322" i="5" s="1"/>
  <c r="CH322" i="5"/>
  <c r="CK322" i="5" s="1"/>
  <c r="CB322" i="5"/>
  <c r="CE322" i="5" s="1"/>
  <c r="BU322" i="5"/>
  <c r="BX322" i="5" s="1"/>
  <c r="BN322" i="5"/>
  <c r="BQ322" i="5" s="1"/>
  <c r="BK322" i="5"/>
  <c r="Y322" i="5"/>
  <c r="CZ268" i="5"/>
  <c r="DC268" i="5" s="1"/>
  <c r="CT268" i="5"/>
  <c r="CW268" i="5" s="1"/>
  <c r="CN268" i="5"/>
  <c r="CQ268" i="5" s="1"/>
  <c r="CH268" i="5"/>
  <c r="CK268" i="5" s="1"/>
  <c r="CB268" i="5"/>
  <c r="CE268" i="5" s="1"/>
  <c r="BU268" i="5"/>
  <c r="BX268" i="5" s="1"/>
  <c r="BN268" i="5"/>
  <c r="BQ268" i="5" s="1"/>
  <c r="BH268" i="5"/>
  <c r="BK268" i="5" s="1"/>
  <c r="Y268" i="5"/>
  <c r="CZ267" i="5"/>
  <c r="DC267" i="5" s="1"/>
  <c r="CT267" i="5"/>
  <c r="CW267" i="5" s="1"/>
  <c r="CN267" i="5"/>
  <c r="CQ267" i="5" s="1"/>
  <c r="CH267" i="5"/>
  <c r="CK267" i="5" s="1"/>
  <c r="CB267" i="5"/>
  <c r="CE267" i="5" s="1"/>
  <c r="BU267" i="5"/>
  <c r="BX267" i="5" s="1"/>
  <c r="BN267" i="5"/>
  <c r="BQ267" i="5" s="1"/>
  <c r="BH267" i="5"/>
  <c r="BK267" i="5" s="1"/>
  <c r="Y267" i="5"/>
  <c r="CZ263" i="5"/>
  <c r="DC263" i="5" s="1"/>
  <c r="CT263" i="5"/>
  <c r="CW263" i="5" s="1"/>
  <c r="CN263" i="5"/>
  <c r="CQ263" i="5" s="1"/>
  <c r="CH263" i="5"/>
  <c r="CK263" i="5" s="1"/>
  <c r="CB263" i="5"/>
  <c r="CE263" i="5" s="1"/>
  <c r="BU263" i="5"/>
  <c r="BX263" i="5" s="1"/>
  <c r="BN263" i="5"/>
  <c r="BQ263" i="5" s="1"/>
  <c r="BH263" i="5"/>
  <c r="BK263" i="5" s="1"/>
  <c r="Y263" i="5"/>
  <c r="CZ262" i="5"/>
  <c r="DC262" i="5" s="1"/>
  <c r="CT262" i="5"/>
  <c r="CW262" i="5" s="1"/>
  <c r="CN262" i="5"/>
  <c r="CQ262" i="5" s="1"/>
  <c r="CH262" i="5"/>
  <c r="CK262" i="5" s="1"/>
  <c r="CB262" i="5"/>
  <c r="CE262" i="5" s="1"/>
  <c r="BU262" i="5"/>
  <c r="BX262" i="5" s="1"/>
  <c r="BN262" i="5"/>
  <c r="BQ262" i="5" s="1"/>
  <c r="BH262" i="5"/>
  <c r="BK262" i="5" s="1"/>
  <c r="Y262" i="5"/>
  <c r="CZ261" i="5"/>
  <c r="DC261" i="5" s="1"/>
  <c r="CT261" i="5"/>
  <c r="CW261" i="5" s="1"/>
  <c r="CN261" i="5"/>
  <c r="CQ261" i="5" s="1"/>
  <c r="CH261" i="5"/>
  <c r="CK261" i="5" s="1"/>
  <c r="CB261" i="5"/>
  <c r="CE261" i="5" s="1"/>
  <c r="BU261" i="5"/>
  <c r="BX261" i="5" s="1"/>
  <c r="BN261" i="5"/>
  <c r="BQ261" i="5" s="1"/>
  <c r="BH261" i="5"/>
  <c r="BK261" i="5" s="1"/>
  <c r="Y261" i="5"/>
  <c r="CZ239" i="5"/>
  <c r="DC239" i="5" s="1"/>
  <c r="CT239" i="5"/>
  <c r="CW239" i="5" s="1"/>
  <c r="CN239" i="5"/>
  <c r="CQ239" i="5" s="1"/>
  <c r="CH239" i="5"/>
  <c r="CK239" i="5" s="1"/>
  <c r="CB239" i="5"/>
  <c r="CE239" i="5" s="1"/>
  <c r="BU239" i="5"/>
  <c r="BX239" i="5" s="1"/>
  <c r="BN239" i="5"/>
  <c r="BQ239" i="5" s="1"/>
  <c r="BH239" i="5"/>
  <c r="BK239" i="5" s="1"/>
  <c r="Y239" i="5"/>
  <c r="CZ238" i="5"/>
  <c r="DC238" i="5" s="1"/>
  <c r="CT238" i="5"/>
  <c r="CW238" i="5" s="1"/>
  <c r="CN238" i="5"/>
  <c r="CQ238" i="5" s="1"/>
  <c r="CH238" i="5"/>
  <c r="CK238" i="5" s="1"/>
  <c r="CB238" i="5"/>
  <c r="CE238" i="5" s="1"/>
  <c r="BU238" i="5"/>
  <c r="BX238" i="5" s="1"/>
  <c r="BN238" i="5"/>
  <c r="BQ238" i="5" s="1"/>
  <c r="BH238" i="5"/>
  <c r="BK238" i="5" s="1"/>
  <c r="Y238" i="5"/>
  <c r="CZ237" i="5"/>
  <c r="DC237" i="5" s="1"/>
  <c r="CT237" i="5"/>
  <c r="CW237" i="5" s="1"/>
  <c r="CN237" i="5"/>
  <c r="CQ237" i="5" s="1"/>
  <c r="CH237" i="5"/>
  <c r="CK237" i="5" s="1"/>
  <c r="CB237" i="5"/>
  <c r="CE237" i="5" s="1"/>
  <c r="BU237" i="5"/>
  <c r="BX237" i="5" s="1"/>
  <c r="BN237" i="5"/>
  <c r="BQ237" i="5" s="1"/>
  <c r="BH237" i="5"/>
  <c r="BK237" i="5" s="1"/>
  <c r="Y237" i="5"/>
  <c r="BU52" i="5"/>
  <c r="BX52" i="5" s="1"/>
  <c r="BN52" i="5"/>
  <c r="BK52" i="5"/>
  <c r="BU51" i="5"/>
  <c r="BX51" i="5" s="1"/>
  <c r="BN51" i="5"/>
  <c r="BK51" i="5"/>
  <c r="BU50" i="5"/>
  <c r="BX50" i="5" s="1"/>
  <c r="BN50" i="5"/>
  <c r="BK50" i="5"/>
  <c r="BU49" i="5"/>
  <c r="BX49" i="5" s="1"/>
  <c r="BN49" i="5"/>
  <c r="BK49" i="5"/>
  <c r="BU48" i="5"/>
  <c r="BX48" i="5" s="1"/>
  <c r="BN48" i="5"/>
  <c r="BK48" i="5"/>
  <c r="BU47" i="5"/>
  <c r="BX47" i="5" s="1"/>
  <c r="BN47" i="5"/>
  <c r="BK47" i="5"/>
  <c r="BU46" i="5"/>
  <c r="BX46" i="5" s="1"/>
  <c r="BN46" i="5"/>
  <c r="BK46" i="5"/>
  <c r="BU45" i="5"/>
  <c r="BX45" i="5" s="1"/>
  <c r="BN45" i="5"/>
  <c r="BK45" i="5"/>
  <c r="CZ44" i="5"/>
  <c r="DC44" i="5" s="1"/>
  <c r="CT44" i="5"/>
  <c r="CW44" i="5" s="1"/>
  <c r="CN44" i="5"/>
  <c r="CQ44" i="5" s="1"/>
  <c r="CH44" i="5"/>
  <c r="CK44" i="5" s="1"/>
  <c r="CB44" i="5"/>
  <c r="CE44" i="5" s="1"/>
  <c r="BU44" i="5"/>
  <c r="BX44" i="5" s="1"/>
  <c r="BN44" i="5"/>
  <c r="BQ44" i="5" s="1"/>
  <c r="BK44" i="5"/>
  <c r="CZ43" i="5"/>
  <c r="DC43" i="5" s="1"/>
  <c r="CT43" i="5"/>
  <c r="CW43" i="5" s="1"/>
  <c r="CN43" i="5"/>
  <c r="CQ43" i="5" s="1"/>
  <c r="CH43" i="5"/>
  <c r="CK43" i="5" s="1"/>
  <c r="CB43" i="5"/>
  <c r="CE43" i="5" s="1"/>
  <c r="BU43" i="5"/>
  <c r="BX43" i="5" s="1"/>
  <c r="BN43" i="5"/>
  <c r="BQ43" i="5" s="1"/>
  <c r="BK43" i="5"/>
  <c r="CZ42" i="5"/>
  <c r="DC42" i="5" s="1"/>
  <c r="CT42" i="5"/>
  <c r="CW42" i="5" s="1"/>
  <c r="CN42" i="5"/>
  <c r="CQ42" i="5" s="1"/>
  <c r="CH42" i="5"/>
  <c r="CK42" i="5" s="1"/>
  <c r="CB42" i="5"/>
  <c r="CE42" i="5" s="1"/>
  <c r="BU42" i="5"/>
  <c r="BX42" i="5" s="1"/>
  <c r="BN42" i="5"/>
  <c r="BQ42" i="5" s="1"/>
  <c r="BK42" i="5"/>
  <c r="CZ41" i="5"/>
  <c r="DC41" i="5" s="1"/>
  <c r="CT41" i="5"/>
  <c r="CW41" i="5" s="1"/>
  <c r="CN41" i="5"/>
  <c r="CQ41" i="5" s="1"/>
  <c r="CH41" i="5"/>
  <c r="CK41" i="5" s="1"/>
  <c r="CB41" i="5"/>
  <c r="CE41" i="5" s="1"/>
  <c r="BU41" i="5"/>
  <c r="BX41" i="5" s="1"/>
  <c r="BN41" i="5"/>
  <c r="BQ41" i="5" s="1"/>
  <c r="BK41" i="5"/>
  <c r="CZ40" i="5"/>
  <c r="DC40" i="5" s="1"/>
  <c r="CT40" i="5"/>
  <c r="CW40" i="5" s="1"/>
  <c r="CN40" i="5"/>
  <c r="CQ40" i="5" s="1"/>
  <c r="CH40" i="5"/>
  <c r="CK40" i="5" s="1"/>
  <c r="CB40" i="5"/>
  <c r="CE40" i="5" s="1"/>
  <c r="BU40" i="5"/>
  <c r="BX40" i="5" s="1"/>
  <c r="BN40" i="5"/>
  <c r="BQ40" i="5" s="1"/>
  <c r="BK40" i="5"/>
  <c r="CZ39" i="5"/>
  <c r="DC39" i="5" s="1"/>
  <c r="CT39" i="5"/>
  <c r="CW39" i="5" s="1"/>
  <c r="CN39" i="5"/>
  <c r="CQ39" i="5" s="1"/>
  <c r="CH39" i="5"/>
  <c r="CK39" i="5" s="1"/>
  <c r="CB39" i="5"/>
  <c r="CE39" i="5" s="1"/>
  <c r="BU39" i="5"/>
  <c r="BX39" i="5" s="1"/>
  <c r="BN39" i="5"/>
  <c r="BQ39" i="5" s="1"/>
  <c r="BK39" i="5"/>
  <c r="CZ38" i="5"/>
  <c r="DC38" i="5" s="1"/>
  <c r="CT38" i="5"/>
  <c r="CW38" i="5" s="1"/>
  <c r="CN38" i="5"/>
  <c r="CQ38" i="5" s="1"/>
  <c r="CH38" i="5"/>
  <c r="CK38" i="5" s="1"/>
  <c r="CB38" i="5"/>
  <c r="CE38" i="5" s="1"/>
  <c r="BU38" i="5"/>
  <c r="BX38" i="5" s="1"/>
  <c r="BN38" i="5"/>
  <c r="BQ38" i="5" s="1"/>
  <c r="BK38" i="5"/>
  <c r="CZ37" i="5"/>
  <c r="DC37" i="5" s="1"/>
  <c r="CT37" i="5"/>
  <c r="CW37" i="5" s="1"/>
  <c r="CN37" i="5"/>
  <c r="CQ37" i="5" s="1"/>
  <c r="CH37" i="5"/>
  <c r="CK37" i="5" s="1"/>
  <c r="CB37" i="5"/>
  <c r="CE37" i="5" s="1"/>
  <c r="BU37" i="5"/>
  <c r="BX37" i="5" s="1"/>
  <c r="BN37" i="5"/>
  <c r="BQ37" i="5" s="1"/>
  <c r="BK37" i="5"/>
  <c r="CZ36" i="5"/>
  <c r="DC36" i="5" s="1"/>
  <c r="CT36" i="5"/>
  <c r="CW36" i="5" s="1"/>
  <c r="CN36" i="5"/>
  <c r="CQ36" i="5" s="1"/>
  <c r="CH36" i="5"/>
  <c r="CK36" i="5" s="1"/>
  <c r="CB36" i="5"/>
  <c r="CE36" i="5" s="1"/>
  <c r="BU36" i="5"/>
  <c r="BX36" i="5" s="1"/>
  <c r="BN36" i="5"/>
  <c r="BQ36" i="5" s="1"/>
  <c r="BK36" i="5"/>
  <c r="CZ194" i="5"/>
  <c r="DC194" i="5" s="1"/>
  <c r="CT194" i="5"/>
  <c r="CW194" i="5" s="1"/>
  <c r="CN194" i="5"/>
  <c r="CQ194" i="5" s="1"/>
  <c r="CJ194" i="5"/>
  <c r="CH194" i="5"/>
  <c r="CK194" i="5" s="1"/>
  <c r="CB194" i="5"/>
  <c r="CE194" i="5" s="1"/>
  <c r="BU194" i="5"/>
  <c r="BX194" i="5" s="1"/>
  <c r="BN194" i="5"/>
  <c r="BQ194" i="5" s="1"/>
  <c r="BK194" i="5"/>
  <c r="CZ193" i="5"/>
  <c r="DC193" i="5" s="1"/>
  <c r="CT193" i="5"/>
  <c r="CW193" i="5" s="1"/>
  <c r="CN193" i="5"/>
  <c r="CQ193" i="5" s="1"/>
  <c r="CJ193" i="5"/>
  <c r="CH193" i="5"/>
  <c r="CK193" i="5" s="1"/>
  <c r="CB193" i="5"/>
  <c r="CE193" i="5" s="1"/>
  <c r="BU193" i="5"/>
  <c r="BX193" i="5" s="1"/>
  <c r="BN193" i="5"/>
  <c r="BQ193" i="5" s="1"/>
  <c r="BK193" i="5"/>
  <c r="CZ192" i="5"/>
  <c r="DC192" i="5" s="1"/>
  <c r="CT192" i="5"/>
  <c r="CW192" i="5" s="1"/>
  <c r="CN192" i="5"/>
  <c r="CQ192" i="5" s="1"/>
  <c r="CJ192" i="5"/>
  <c r="CH192" i="5"/>
  <c r="CK192" i="5" s="1"/>
  <c r="CB192" i="5"/>
  <c r="CE192" i="5" s="1"/>
  <c r="BU192" i="5"/>
  <c r="BX192" i="5" s="1"/>
  <c r="BN192" i="5"/>
  <c r="BQ192" i="5" s="1"/>
  <c r="BK192" i="5"/>
  <c r="CZ191" i="5"/>
  <c r="DC191" i="5" s="1"/>
  <c r="CT191" i="5"/>
  <c r="CW191" i="5" s="1"/>
  <c r="CN191" i="5"/>
  <c r="CQ191" i="5" s="1"/>
  <c r="CJ191" i="5"/>
  <c r="CH191" i="5"/>
  <c r="CK191" i="5" s="1"/>
  <c r="CB191" i="5"/>
  <c r="CE191" i="5" s="1"/>
  <c r="BU191" i="5"/>
  <c r="BX191" i="5" s="1"/>
  <c r="BN191" i="5"/>
  <c r="BQ191" i="5" s="1"/>
  <c r="BK191" i="5"/>
  <c r="CZ190" i="5"/>
  <c r="DC190" i="5" s="1"/>
  <c r="CT190" i="5"/>
  <c r="CW190" i="5" s="1"/>
  <c r="CN190" i="5"/>
  <c r="CQ190" i="5" s="1"/>
  <c r="CJ190" i="5"/>
  <c r="CH190" i="5"/>
  <c r="CK190" i="5" s="1"/>
  <c r="CB190" i="5"/>
  <c r="CE190" i="5" s="1"/>
  <c r="BU190" i="5"/>
  <c r="BX190" i="5" s="1"/>
  <c r="BN190" i="5"/>
  <c r="BQ190" i="5" s="1"/>
  <c r="BK190" i="5"/>
  <c r="CZ136" i="5"/>
  <c r="DC136" i="5" s="1"/>
  <c r="CT136" i="5"/>
  <c r="CW136" i="5" s="1"/>
  <c r="CN136" i="5"/>
  <c r="CQ136" i="5" s="1"/>
  <c r="CJ136" i="5"/>
  <c r="CH136" i="5"/>
  <c r="CK136" i="5" s="1"/>
  <c r="CB136" i="5"/>
  <c r="CE136" i="5" s="1"/>
  <c r="BU136" i="5"/>
  <c r="BX136" i="5" s="1"/>
  <c r="BN136" i="5"/>
  <c r="BQ136" i="5" s="1"/>
  <c r="BK136" i="5"/>
  <c r="CZ189" i="5"/>
  <c r="DC189" i="5" s="1"/>
  <c r="CT189" i="5"/>
  <c r="CW189" i="5" s="1"/>
  <c r="CN189" i="5"/>
  <c r="CQ189" i="5" s="1"/>
  <c r="CJ189" i="5"/>
  <c r="CH189" i="5"/>
  <c r="CK189" i="5" s="1"/>
  <c r="CB189" i="5"/>
  <c r="CE189" i="5" s="1"/>
  <c r="BU189" i="5"/>
  <c r="BX189" i="5" s="1"/>
  <c r="BN189" i="5"/>
  <c r="BQ189" i="5" s="1"/>
  <c r="BK189" i="5"/>
  <c r="CZ188" i="5"/>
  <c r="DC188" i="5" s="1"/>
  <c r="CT188" i="5"/>
  <c r="CW188" i="5" s="1"/>
  <c r="CN188" i="5"/>
  <c r="CQ188" i="5" s="1"/>
  <c r="CJ188" i="5"/>
  <c r="CH188" i="5"/>
  <c r="CK188" i="5" s="1"/>
  <c r="CB188" i="5"/>
  <c r="CE188" i="5" s="1"/>
  <c r="BU188" i="5"/>
  <c r="BX188" i="5" s="1"/>
  <c r="BN188" i="5"/>
  <c r="BQ188" i="5" s="1"/>
  <c r="BK188" i="5"/>
  <c r="CZ187" i="5"/>
  <c r="DC187" i="5" s="1"/>
  <c r="CT187" i="5"/>
  <c r="CW187" i="5" s="1"/>
  <c r="CN187" i="5"/>
  <c r="CQ187" i="5" s="1"/>
  <c r="CJ187" i="5"/>
  <c r="CH187" i="5"/>
  <c r="CK187" i="5" s="1"/>
  <c r="CB187" i="5"/>
  <c r="CE187" i="5" s="1"/>
  <c r="BU187" i="5"/>
  <c r="BX187" i="5" s="1"/>
  <c r="BN187" i="5"/>
  <c r="BQ187" i="5" s="1"/>
  <c r="BK187" i="5"/>
  <c r="CZ186" i="5"/>
  <c r="DC186" i="5" s="1"/>
  <c r="CT186" i="5"/>
  <c r="CW186" i="5" s="1"/>
  <c r="CN186" i="5"/>
  <c r="CQ186" i="5" s="1"/>
  <c r="CJ186" i="5"/>
  <c r="CH186" i="5"/>
  <c r="CK186" i="5" s="1"/>
  <c r="CB186" i="5"/>
  <c r="CE186" i="5" s="1"/>
  <c r="BU186" i="5"/>
  <c r="BX186" i="5" s="1"/>
  <c r="BN186" i="5"/>
  <c r="BQ186" i="5" s="1"/>
  <c r="BK186" i="5"/>
  <c r="CZ185" i="5"/>
  <c r="DC185" i="5" s="1"/>
  <c r="CT185" i="5"/>
  <c r="CW185" i="5" s="1"/>
  <c r="CN185" i="5"/>
  <c r="CQ185" i="5" s="1"/>
  <c r="CJ185" i="5"/>
  <c r="CH185" i="5"/>
  <c r="CK185" i="5" s="1"/>
  <c r="CB185" i="5"/>
  <c r="CE185" i="5" s="1"/>
  <c r="BU185" i="5"/>
  <c r="BX185" i="5" s="1"/>
  <c r="BN185" i="5"/>
  <c r="BQ185" i="5" s="1"/>
  <c r="BK185" i="5"/>
  <c r="CZ184" i="5"/>
  <c r="DC184" i="5" s="1"/>
  <c r="CT184" i="5"/>
  <c r="CW184" i="5" s="1"/>
  <c r="CN184" i="5"/>
  <c r="CQ184" i="5" s="1"/>
  <c r="CJ184" i="5"/>
  <c r="CH184" i="5"/>
  <c r="CK184" i="5" s="1"/>
  <c r="CB184" i="5"/>
  <c r="CE184" i="5" s="1"/>
  <c r="BU184" i="5"/>
  <c r="BX184" i="5" s="1"/>
  <c r="BN184" i="5"/>
  <c r="BQ184" i="5" s="1"/>
  <c r="BK184" i="5"/>
  <c r="CZ183" i="5"/>
  <c r="DC183" i="5" s="1"/>
  <c r="CT183" i="5"/>
  <c r="CW183" i="5" s="1"/>
  <c r="CN183" i="5"/>
  <c r="CQ183" i="5" s="1"/>
  <c r="CJ183" i="5"/>
  <c r="CH183" i="5"/>
  <c r="CK183" i="5" s="1"/>
  <c r="CB183" i="5"/>
  <c r="CE183" i="5" s="1"/>
  <c r="BU183" i="5"/>
  <c r="BX183" i="5" s="1"/>
  <c r="BN183" i="5"/>
  <c r="BQ183" i="5" s="1"/>
  <c r="BK183" i="5"/>
  <c r="CZ83" i="5"/>
  <c r="DC83" i="5" s="1"/>
  <c r="CT83" i="5"/>
  <c r="CW83" i="5" s="1"/>
  <c r="CN83" i="5"/>
  <c r="CQ83" i="5" s="1"/>
  <c r="CJ83" i="5"/>
  <c r="CH83" i="5"/>
  <c r="CK83" i="5" s="1"/>
  <c r="CB83" i="5"/>
  <c r="CE83" i="5" s="1"/>
  <c r="BU83" i="5"/>
  <c r="BX83" i="5" s="1"/>
  <c r="BN83" i="5"/>
  <c r="BQ83" i="5" s="1"/>
  <c r="BK83" i="5"/>
  <c r="CZ82" i="5"/>
  <c r="DC82" i="5" s="1"/>
  <c r="CT82" i="5"/>
  <c r="CW82" i="5" s="1"/>
  <c r="CN82" i="5"/>
  <c r="CQ82" i="5" s="1"/>
  <c r="CJ82" i="5"/>
  <c r="CH82" i="5"/>
  <c r="CK82" i="5" s="1"/>
  <c r="CB82" i="5"/>
  <c r="CE82" i="5" s="1"/>
  <c r="BU82" i="5"/>
  <c r="BX82" i="5" s="1"/>
  <c r="BN82" i="5"/>
  <c r="BQ82" i="5" s="1"/>
  <c r="BK82" i="5"/>
  <c r="CZ182" i="5"/>
  <c r="DC182" i="5" s="1"/>
  <c r="CT182" i="5"/>
  <c r="CW182" i="5" s="1"/>
  <c r="CN182" i="5"/>
  <c r="CQ182" i="5" s="1"/>
  <c r="CJ182" i="5"/>
  <c r="CH182" i="5"/>
  <c r="CK182" i="5" s="1"/>
  <c r="CB182" i="5"/>
  <c r="CE182" i="5" s="1"/>
  <c r="BU182" i="5"/>
  <c r="BX182" i="5" s="1"/>
  <c r="BN182" i="5"/>
  <c r="BQ182" i="5" s="1"/>
  <c r="BK182" i="5"/>
  <c r="CZ181" i="5"/>
  <c r="DC181" i="5" s="1"/>
  <c r="CT181" i="5"/>
  <c r="CW181" i="5" s="1"/>
  <c r="CN181" i="5"/>
  <c r="CQ181" i="5" s="1"/>
  <c r="CJ181" i="5"/>
  <c r="CH181" i="5"/>
  <c r="CK181" i="5" s="1"/>
  <c r="CB181" i="5"/>
  <c r="CE181" i="5" s="1"/>
  <c r="BU181" i="5"/>
  <c r="BX181" i="5" s="1"/>
  <c r="BN181" i="5"/>
  <c r="BQ181" i="5" s="1"/>
  <c r="BK181" i="5"/>
  <c r="CZ81" i="5"/>
  <c r="DC81" i="5" s="1"/>
  <c r="CT81" i="5"/>
  <c r="CW81" i="5" s="1"/>
  <c r="CN81" i="5"/>
  <c r="CQ81" i="5" s="1"/>
  <c r="CJ81" i="5"/>
  <c r="CH81" i="5"/>
  <c r="CK81" i="5" s="1"/>
  <c r="CB81" i="5"/>
  <c r="CE81" i="5" s="1"/>
  <c r="BU81" i="5"/>
  <c r="BX81" i="5" s="1"/>
  <c r="BN81" i="5"/>
  <c r="BQ81" i="5" s="1"/>
  <c r="BK81" i="5"/>
  <c r="CZ80" i="5"/>
  <c r="DC80" i="5" s="1"/>
  <c r="CT80" i="5"/>
  <c r="CW80" i="5" s="1"/>
  <c r="CN80" i="5"/>
  <c r="CQ80" i="5" s="1"/>
  <c r="CJ80" i="5"/>
  <c r="CH80" i="5"/>
  <c r="CK80" i="5" s="1"/>
  <c r="CB80" i="5"/>
  <c r="CE80" i="5" s="1"/>
  <c r="BU80" i="5"/>
  <c r="BX80" i="5" s="1"/>
  <c r="BN80" i="5"/>
  <c r="BQ80" i="5" s="1"/>
  <c r="BK80" i="5"/>
  <c r="CZ180" i="5"/>
  <c r="DC180" i="5" s="1"/>
  <c r="CT180" i="5"/>
  <c r="CW180" i="5" s="1"/>
  <c r="CN180" i="5"/>
  <c r="CQ180" i="5" s="1"/>
  <c r="CJ180" i="5"/>
  <c r="CH180" i="5"/>
  <c r="CK180" i="5" s="1"/>
  <c r="CB180" i="5"/>
  <c r="CE180" i="5" s="1"/>
  <c r="BU180" i="5"/>
  <c r="BX180" i="5" s="1"/>
  <c r="BN180" i="5"/>
  <c r="BQ180" i="5" s="1"/>
  <c r="BK180" i="5"/>
  <c r="CZ179" i="5"/>
  <c r="DC179" i="5" s="1"/>
  <c r="CT179" i="5"/>
  <c r="CW179" i="5" s="1"/>
  <c r="CN179" i="5"/>
  <c r="CQ179" i="5" s="1"/>
  <c r="CJ179" i="5"/>
  <c r="CH179" i="5"/>
  <c r="CK179" i="5" s="1"/>
  <c r="CB179" i="5"/>
  <c r="CE179" i="5" s="1"/>
  <c r="BU179" i="5"/>
  <c r="BX179" i="5" s="1"/>
  <c r="BN179" i="5"/>
  <c r="BQ179" i="5" s="1"/>
  <c r="BK179" i="5"/>
  <c r="CZ178" i="5"/>
  <c r="DC178" i="5" s="1"/>
  <c r="CT178" i="5"/>
  <c r="CW178" i="5" s="1"/>
  <c r="CN178" i="5"/>
  <c r="CQ178" i="5" s="1"/>
  <c r="CJ178" i="5"/>
  <c r="CH178" i="5"/>
  <c r="CK178" i="5" s="1"/>
  <c r="CB178" i="5"/>
  <c r="CE178" i="5" s="1"/>
  <c r="BU178" i="5"/>
  <c r="BX178" i="5" s="1"/>
  <c r="BN178" i="5"/>
  <c r="BQ178" i="5" s="1"/>
  <c r="BK178" i="5"/>
  <c r="CZ177" i="5"/>
  <c r="DC177" i="5" s="1"/>
  <c r="CT177" i="5"/>
  <c r="CW177" i="5" s="1"/>
  <c r="CN177" i="5"/>
  <c r="CQ177" i="5" s="1"/>
  <c r="CJ177" i="5"/>
  <c r="CH177" i="5"/>
  <c r="CK177" i="5" s="1"/>
  <c r="CB177" i="5"/>
  <c r="CE177" i="5" s="1"/>
  <c r="BU177" i="5"/>
  <c r="BX177" i="5" s="1"/>
  <c r="BN177" i="5"/>
  <c r="BQ177" i="5" s="1"/>
  <c r="BK177" i="5"/>
  <c r="CZ176" i="5"/>
  <c r="DC176" i="5" s="1"/>
  <c r="CT176" i="5"/>
  <c r="CW176" i="5" s="1"/>
  <c r="CN176" i="5"/>
  <c r="CQ176" i="5" s="1"/>
  <c r="CJ176" i="5"/>
  <c r="CH176" i="5"/>
  <c r="CK176" i="5" s="1"/>
  <c r="CB176" i="5"/>
  <c r="CE176" i="5" s="1"/>
  <c r="BU176" i="5"/>
  <c r="BX176" i="5" s="1"/>
  <c r="BN176" i="5"/>
  <c r="BQ176" i="5" s="1"/>
  <c r="BK176" i="5"/>
  <c r="CZ175" i="5"/>
  <c r="DC175" i="5" s="1"/>
  <c r="CT175" i="5"/>
  <c r="CW175" i="5" s="1"/>
  <c r="CN175" i="5"/>
  <c r="CQ175" i="5" s="1"/>
  <c r="CJ175" i="5"/>
  <c r="CH175" i="5"/>
  <c r="CK175" i="5" s="1"/>
  <c r="CB175" i="5"/>
  <c r="CE175" i="5" s="1"/>
  <c r="BU175" i="5"/>
  <c r="BX175" i="5" s="1"/>
  <c r="BN175" i="5"/>
  <c r="BQ175" i="5" s="1"/>
  <c r="BK175" i="5"/>
  <c r="CZ174" i="5"/>
  <c r="DC174" i="5" s="1"/>
  <c r="CT174" i="5"/>
  <c r="CW174" i="5" s="1"/>
  <c r="CN174" i="5"/>
  <c r="CQ174" i="5" s="1"/>
  <c r="CJ174" i="5"/>
  <c r="CH174" i="5"/>
  <c r="CK174" i="5" s="1"/>
  <c r="CB174" i="5"/>
  <c r="CE174" i="5" s="1"/>
  <c r="BU174" i="5"/>
  <c r="BX174" i="5" s="1"/>
  <c r="BN174" i="5"/>
  <c r="BQ174" i="5" s="1"/>
  <c r="BK174" i="5"/>
  <c r="CZ98" i="5"/>
  <c r="DC98" i="5" s="1"/>
  <c r="CT98" i="5"/>
  <c r="CW98" i="5" s="1"/>
  <c r="CN98" i="5"/>
  <c r="CQ98" i="5" s="1"/>
  <c r="CJ98" i="5"/>
  <c r="CH98" i="5"/>
  <c r="CK98" i="5" s="1"/>
  <c r="CB98" i="5"/>
  <c r="CE98" i="5" s="1"/>
  <c r="BU98" i="5"/>
  <c r="BX98" i="5" s="1"/>
  <c r="BN98" i="5"/>
  <c r="BQ98" i="5" s="1"/>
  <c r="BK98" i="5"/>
  <c r="CZ97" i="5"/>
  <c r="DC97" i="5" s="1"/>
  <c r="CT97" i="5"/>
  <c r="CW97" i="5" s="1"/>
  <c r="CN97" i="5"/>
  <c r="CQ97" i="5" s="1"/>
  <c r="CJ97" i="5"/>
  <c r="CH97" i="5"/>
  <c r="CK97" i="5" s="1"/>
  <c r="CB97" i="5"/>
  <c r="CE97" i="5" s="1"/>
  <c r="BU97" i="5"/>
  <c r="BX97" i="5" s="1"/>
  <c r="BN97" i="5"/>
  <c r="BQ97" i="5" s="1"/>
  <c r="BK97" i="5"/>
  <c r="BU320" i="5"/>
  <c r="BX320" i="5" s="1"/>
  <c r="BN320" i="5"/>
  <c r="BH320" i="5"/>
  <c r="BK320" i="5" s="1"/>
  <c r="CZ319" i="5"/>
  <c r="DC319" i="5" s="1"/>
  <c r="CT319" i="5"/>
  <c r="CW319" i="5" s="1"/>
  <c r="CN319" i="5"/>
  <c r="CQ319" i="5" s="1"/>
  <c r="CH319" i="5"/>
  <c r="CK319" i="5" s="1"/>
  <c r="CB319" i="5"/>
  <c r="CE319" i="5" s="1"/>
  <c r="BU319" i="5"/>
  <c r="BX319" i="5" s="1"/>
  <c r="BN319" i="5"/>
  <c r="BQ319" i="5" s="1"/>
  <c r="BH319" i="5"/>
  <c r="BK319" i="5" s="1"/>
  <c r="Y319" i="5"/>
  <c r="CZ325" i="5"/>
  <c r="DC325" i="5" s="1"/>
  <c r="CT325" i="5"/>
  <c r="CW325" i="5" s="1"/>
  <c r="CN325" i="5"/>
  <c r="CQ325" i="5" s="1"/>
  <c r="CH325" i="5"/>
  <c r="CK325" i="5" s="1"/>
  <c r="CB325" i="5"/>
  <c r="CE325" i="5" s="1"/>
  <c r="BU325" i="5"/>
  <c r="BX325" i="5" s="1"/>
  <c r="BN325" i="5"/>
  <c r="BQ325" i="5" s="1"/>
  <c r="BH325" i="5"/>
  <c r="BK325" i="5" s="1"/>
  <c r="Y325" i="5"/>
  <c r="CZ324" i="5"/>
  <c r="DC324" i="5" s="1"/>
  <c r="CT324" i="5"/>
  <c r="CW324" i="5" s="1"/>
  <c r="CN324" i="5"/>
  <c r="CQ324" i="5" s="1"/>
  <c r="CH324" i="5"/>
  <c r="CK324" i="5" s="1"/>
  <c r="CB324" i="5"/>
  <c r="CE324" i="5" s="1"/>
  <c r="BU324" i="5"/>
  <c r="BX324" i="5" s="1"/>
  <c r="BN324" i="5"/>
  <c r="BQ324" i="5" s="1"/>
  <c r="BH324" i="5"/>
  <c r="BK324" i="5" s="1"/>
  <c r="Y324" i="5"/>
  <c r="CZ323" i="5"/>
  <c r="DC323" i="5" s="1"/>
  <c r="CT323" i="5"/>
  <c r="CW323" i="5" s="1"/>
  <c r="CN323" i="5"/>
  <c r="CQ323" i="5" s="1"/>
  <c r="CH323" i="5"/>
  <c r="CK323" i="5" s="1"/>
  <c r="CB323" i="5"/>
  <c r="CE323" i="5" s="1"/>
  <c r="BU323" i="5"/>
  <c r="BX323" i="5" s="1"/>
  <c r="BN323" i="5"/>
  <c r="BQ323" i="5" s="1"/>
  <c r="BH323" i="5"/>
  <c r="BK323" i="5" s="1"/>
  <c r="Y323" i="5"/>
  <c r="CZ266" i="5"/>
  <c r="DC266" i="5" s="1"/>
  <c r="CT266" i="5"/>
  <c r="CW266" i="5" s="1"/>
  <c r="CN266" i="5"/>
  <c r="CQ266" i="5" s="1"/>
  <c r="CH266" i="5"/>
  <c r="CK266" i="5" s="1"/>
  <c r="CB266" i="5"/>
  <c r="CE266" i="5" s="1"/>
  <c r="BU266" i="5"/>
  <c r="BX266" i="5" s="1"/>
  <c r="BN266" i="5"/>
  <c r="BQ266" i="5" s="1"/>
  <c r="BH266" i="5"/>
  <c r="BK266" i="5" s="1"/>
  <c r="Y266" i="5"/>
  <c r="CZ199" i="5"/>
  <c r="DC199" i="5" s="1"/>
  <c r="CT199" i="5"/>
  <c r="CW199" i="5" s="1"/>
  <c r="CN199" i="5"/>
  <c r="CQ199" i="5" s="1"/>
  <c r="CJ199" i="5"/>
  <c r="CH199" i="5"/>
  <c r="CK199" i="5" s="1"/>
  <c r="CB199" i="5"/>
  <c r="CE199" i="5" s="1"/>
  <c r="BU199" i="5"/>
  <c r="BX199" i="5" s="1"/>
  <c r="BN199" i="5"/>
  <c r="BQ199" i="5" s="1"/>
  <c r="BK199" i="5"/>
  <c r="BU230" i="5"/>
  <c r="BX230" i="5" s="1"/>
  <c r="BN230" i="5"/>
  <c r="BK230" i="5"/>
  <c r="CZ229" i="5"/>
  <c r="DC229" i="5" s="1"/>
  <c r="CT229" i="5"/>
  <c r="CW229" i="5" s="1"/>
  <c r="CN229" i="5"/>
  <c r="CQ229" i="5" s="1"/>
  <c r="CH229" i="5"/>
  <c r="CK229" i="5" s="1"/>
  <c r="CB229" i="5"/>
  <c r="CE229" i="5" s="1"/>
  <c r="BU229" i="5"/>
  <c r="BX229" i="5" s="1"/>
  <c r="BN229" i="5"/>
  <c r="BQ229" i="5" s="1"/>
  <c r="BK229" i="5"/>
  <c r="CZ79" i="5"/>
  <c r="DC79" i="5" s="1"/>
  <c r="CT79" i="5"/>
  <c r="CW79" i="5" s="1"/>
  <c r="CN79" i="5"/>
  <c r="CQ79" i="5" s="1"/>
  <c r="CJ79" i="5"/>
  <c r="CH79" i="5"/>
  <c r="CK79" i="5" s="1"/>
  <c r="CB79" i="5"/>
  <c r="CE79" i="5" s="1"/>
  <c r="BU79" i="5"/>
  <c r="BX79" i="5" s="1"/>
  <c r="BN79" i="5"/>
  <c r="BQ79" i="5" s="1"/>
  <c r="BK79" i="5"/>
  <c r="CZ78" i="5"/>
  <c r="DC78" i="5" s="1"/>
  <c r="CT78" i="5"/>
  <c r="CW78" i="5" s="1"/>
  <c r="CN78" i="5"/>
  <c r="CQ78" i="5" s="1"/>
  <c r="CJ78" i="5"/>
  <c r="CH78" i="5"/>
  <c r="CK78" i="5" s="1"/>
  <c r="CB78" i="5"/>
  <c r="CE78" i="5" s="1"/>
  <c r="BU78" i="5"/>
  <c r="BX78" i="5" s="1"/>
  <c r="BN78" i="5"/>
  <c r="BQ78" i="5" s="1"/>
  <c r="BK78" i="5"/>
  <c r="CZ77" i="5"/>
  <c r="DC77" i="5" s="1"/>
  <c r="CT77" i="5"/>
  <c r="CW77" i="5" s="1"/>
  <c r="CN77" i="5"/>
  <c r="CQ77" i="5" s="1"/>
  <c r="CJ77" i="5"/>
  <c r="CH77" i="5"/>
  <c r="CK77" i="5" s="1"/>
  <c r="CB77" i="5"/>
  <c r="CE77" i="5" s="1"/>
  <c r="BU77" i="5"/>
  <c r="BX77" i="5" s="1"/>
  <c r="BN77" i="5"/>
  <c r="BQ77" i="5" s="1"/>
  <c r="BK77" i="5"/>
  <c r="CZ134" i="5"/>
  <c r="DC134" i="5" s="1"/>
  <c r="CT134" i="5"/>
  <c r="CW134" i="5" s="1"/>
  <c r="CN134" i="5"/>
  <c r="CQ134" i="5" s="1"/>
  <c r="CJ134" i="5"/>
  <c r="CH134" i="5"/>
  <c r="CK134" i="5" s="1"/>
  <c r="CB134" i="5"/>
  <c r="CE134" i="5" s="1"/>
  <c r="BU134" i="5"/>
  <c r="BX134" i="5" s="1"/>
  <c r="BN134" i="5"/>
  <c r="BQ134" i="5" s="1"/>
  <c r="BK134" i="5"/>
  <c r="CZ133" i="5"/>
  <c r="DC133" i="5" s="1"/>
  <c r="CT133" i="5"/>
  <c r="CW133" i="5" s="1"/>
  <c r="CN133" i="5"/>
  <c r="CQ133" i="5" s="1"/>
  <c r="CJ133" i="5"/>
  <c r="CH133" i="5"/>
  <c r="CK133" i="5" s="1"/>
  <c r="CB133" i="5"/>
  <c r="CE133" i="5" s="1"/>
  <c r="BU133" i="5"/>
  <c r="BX133" i="5" s="1"/>
  <c r="BN133" i="5"/>
  <c r="BQ133" i="5" s="1"/>
  <c r="BK133" i="5"/>
  <c r="CZ233" i="5"/>
  <c r="DC233" i="5" s="1"/>
  <c r="CT233" i="5"/>
  <c r="CW233" i="5" s="1"/>
  <c r="CN233" i="5"/>
  <c r="CQ233" i="5" s="1"/>
  <c r="CH233" i="5"/>
  <c r="CK233" i="5" s="1"/>
  <c r="CB233" i="5"/>
  <c r="CE233" i="5" s="1"/>
  <c r="BU233" i="5"/>
  <c r="BX233" i="5" s="1"/>
  <c r="BN233" i="5"/>
  <c r="BQ233" i="5" s="1"/>
  <c r="BK233" i="5"/>
  <c r="CZ330" i="5"/>
  <c r="DC330" i="5" s="1"/>
  <c r="CT330" i="5"/>
  <c r="CW330" i="5" s="1"/>
  <c r="CN330" i="5"/>
  <c r="CQ330" i="5" s="1"/>
  <c r="CH330" i="5"/>
  <c r="CK330" i="5" s="1"/>
  <c r="CB330" i="5"/>
  <c r="CE330" i="5" s="1"/>
  <c r="BU330" i="5"/>
  <c r="BX330" i="5" s="1"/>
  <c r="BN330" i="5"/>
  <c r="BQ330" i="5" s="1"/>
  <c r="BH330" i="5"/>
  <c r="BK330" i="5" s="1"/>
  <c r="Y330" i="5"/>
  <c r="CZ329" i="5"/>
  <c r="DC329" i="5" s="1"/>
  <c r="CT329" i="5"/>
  <c r="CW329" i="5" s="1"/>
  <c r="CN329" i="5"/>
  <c r="CQ329" i="5" s="1"/>
  <c r="CH329" i="5"/>
  <c r="CK329" i="5" s="1"/>
  <c r="CB329" i="5"/>
  <c r="CE329" i="5" s="1"/>
  <c r="BU329" i="5"/>
  <c r="BX329" i="5" s="1"/>
  <c r="BN329" i="5"/>
  <c r="BQ329" i="5" s="1"/>
  <c r="BH329" i="5"/>
  <c r="BK329" i="5" s="1"/>
  <c r="Y329" i="5"/>
  <c r="CZ328" i="5"/>
  <c r="DC328" i="5" s="1"/>
  <c r="CT328" i="5"/>
  <c r="CW328" i="5" s="1"/>
  <c r="CN328" i="5"/>
  <c r="CQ328" i="5" s="1"/>
  <c r="CH328" i="5"/>
  <c r="CK328" i="5" s="1"/>
  <c r="CB328" i="5"/>
  <c r="CE328" i="5" s="1"/>
  <c r="BU328" i="5"/>
  <c r="BX328" i="5" s="1"/>
  <c r="BN328" i="5"/>
  <c r="BQ328" i="5" s="1"/>
  <c r="BH328" i="5"/>
  <c r="BK328" i="5" s="1"/>
  <c r="Y328" i="5"/>
  <c r="CZ203" i="5"/>
  <c r="DC203" i="5" s="1"/>
  <c r="CT203" i="5"/>
  <c r="CW203" i="5" s="1"/>
  <c r="CN203" i="5"/>
  <c r="CQ203" i="5" s="1"/>
  <c r="CH203" i="5"/>
  <c r="CK203" i="5" s="1"/>
  <c r="CB203" i="5"/>
  <c r="CE203" i="5" s="1"/>
  <c r="BU203" i="5"/>
  <c r="BX203" i="5" s="1"/>
  <c r="BN203" i="5"/>
  <c r="BQ203" i="5" s="1"/>
  <c r="BK203" i="5"/>
  <c r="CZ202" i="5"/>
  <c r="DC202" i="5" s="1"/>
  <c r="CT202" i="5"/>
  <c r="CW202" i="5" s="1"/>
  <c r="CN202" i="5"/>
  <c r="CQ202" i="5" s="1"/>
  <c r="CH202" i="5"/>
  <c r="CK202" i="5" s="1"/>
  <c r="CB202" i="5"/>
  <c r="CE202" i="5" s="1"/>
  <c r="BU202" i="5"/>
  <c r="BX202" i="5" s="1"/>
  <c r="BN202" i="5"/>
  <c r="BQ202" i="5" s="1"/>
  <c r="BK202" i="5"/>
  <c r="CZ201" i="5"/>
  <c r="DC201" i="5" s="1"/>
  <c r="CT201" i="5"/>
  <c r="CW201" i="5" s="1"/>
  <c r="CN201" i="5"/>
  <c r="CQ201" i="5" s="1"/>
  <c r="CH201" i="5"/>
  <c r="CK201" i="5" s="1"/>
  <c r="CB201" i="5"/>
  <c r="CE201" i="5" s="1"/>
  <c r="BU201" i="5"/>
  <c r="BX201" i="5" s="1"/>
  <c r="BN201" i="5"/>
  <c r="BQ201" i="5" s="1"/>
  <c r="BK201" i="5"/>
  <c r="CZ10" i="5"/>
  <c r="DC10" i="5" s="1"/>
  <c r="CT10" i="5"/>
  <c r="CW10" i="5" s="1"/>
  <c r="CN10" i="5"/>
  <c r="CQ10" i="5" s="1"/>
  <c r="CJ10" i="5"/>
  <c r="CH10" i="5"/>
  <c r="CK10" i="5" s="1"/>
  <c r="CB10" i="5"/>
  <c r="CE10" i="5" s="1"/>
  <c r="BU10" i="5"/>
  <c r="BX10" i="5" s="1"/>
  <c r="BN10" i="5"/>
  <c r="BQ10" i="5" s="1"/>
  <c r="BK10" i="5"/>
  <c r="CZ9" i="5"/>
  <c r="DC9" i="5" s="1"/>
  <c r="CT9" i="5"/>
  <c r="CW9" i="5" s="1"/>
  <c r="CN9" i="5"/>
  <c r="CQ9" i="5" s="1"/>
  <c r="CJ9" i="5"/>
  <c r="CH9" i="5"/>
  <c r="CK9" i="5" s="1"/>
  <c r="CB9" i="5"/>
  <c r="CE9" i="5" s="1"/>
  <c r="BU9" i="5"/>
  <c r="BX9" i="5" s="1"/>
  <c r="BN9" i="5"/>
  <c r="BQ9" i="5" s="1"/>
  <c r="BK9" i="5"/>
  <c r="CZ8" i="5"/>
  <c r="DC8" i="5" s="1"/>
  <c r="CT8" i="5"/>
  <c r="CW8" i="5" s="1"/>
  <c r="CN8" i="5"/>
  <c r="CQ8" i="5" s="1"/>
  <c r="CK8" i="5"/>
  <c r="CJ8" i="5"/>
  <c r="CH8" i="5"/>
  <c r="CB8" i="5"/>
  <c r="CE8" i="5" s="1"/>
  <c r="BU8" i="5"/>
  <c r="BX8" i="5" s="1"/>
  <c r="BN8" i="5"/>
  <c r="BQ8" i="5" s="1"/>
  <c r="BK8" i="5"/>
  <c r="CZ7" i="5"/>
  <c r="DC7" i="5" s="1"/>
  <c r="CT7" i="5"/>
  <c r="CW7" i="5" s="1"/>
  <c r="CN7" i="5"/>
  <c r="CQ7" i="5" s="1"/>
  <c r="CJ7" i="5"/>
  <c r="CH7" i="5"/>
  <c r="CK7" i="5" s="1"/>
  <c r="CB7" i="5"/>
  <c r="CE7" i="5" s="1"/>
  <c r="BU7" i="5"/>
  <c r="BX7" i="5" s="1"/>
  <c r="BN7" i="5"/>
  <c r="BQ7" i="5" s="1"/>
  <c r="BK7" i="5"/>
  <c r="CZ6" i="5"/>
  <c r="DC6" i="5" s="1"/>
  <c r="CT6" i="5"/>
  <c r="CW6" i="5" s="1"/>
  <c r="CN6" i="5"/>
  <c r="CQ6" i="5" s="1"/>
  <c r="CJ6" i="5"/>
  <c r="CH6" i="5"/>
  <c r="CK6" i="5" s="1"/>
  <c r="CB6" i="5"/>
  <c r="CE6" i="5" s="1"/>
  <c r="BU6" i="5"/>
  <c r="BX6" i="5" s="1"/>
  <c r="BN6" i="5"/>
  <c r="BQ6" i="5" s="1"/>
  <c r="BK6" i="5"/>
  <c r="CZ5" i="5"/>
  <c r="DC5" i="5" s="1"/>
  <c r="CT5" i="5"/>
  <c r="CW5" i="5" s="1"/>
  <c r="CN5" i="5"/>
  <c r="CQ5" i="5" s="1"/>
  <c r="CJ5" i="5"/>
  <c r="CH5" i="5"/>
  <c r="CK5" i="5" s="1"/>
  <c r="CB5" i="5"/>
  <c r="CE5" i="5" s="1"/>
  <c r="BU5" i="5"/>
  <c r="BX5" i="5" s="1"/>
  <c r="BN5" i="5"/>
  <c r="BQ5" i="5" s="1"/>
  <c r="BK5" i="5"/>
  <c r="CZ4" i="5"/>
  <c r="DC4" i="5" s="1"/>
  <c r="CT4" i="5"/>
  <c r="CW4" i="5" s="1"/>
  <c r="CN4" i="5"/>
  <c r="CQ4" i="5" s="1"/>
  <c r="CJ4" i="5"/>
  <c r="CH4" i="5"/>
  <c r="CK4" i="5" s="1"/>
  <c r="CB4" i="5"/>
  <c r="CE4" i="5" s="1"/>
  <c r="BU4" i="5"/>
  <c r="BX4" i="5" s="1"/>
  <c r="BN4" i="5"/>
  <c r="BQ4" i="5" s="1"/>
  <c r="BK4" i="5"/>
  <c r="BU232" i="5"/>
  <c r="BX232" i="5" s="1"/>
  <c r="BN232" i="5"/>
  <c r="BU231" i="5"/>
  <c r="BX231" i="5" s="1"/>
  <c r="BN231" i="5"/>
  <c r="BK231" i="5"/>
  <c r="CZ173" i="5"/>
  <c r="DC173" i="5" s="1"/>
  <c r="CT173" i="5"/>
  <c r="CW173" i="5" s="1"/>
  <c r="CN173" i="5"/>
  <c r="CQ173" i="5" s="1"/>
  <c r="CJ173" i="5"/>
  <c r="CH173" i="5"/>
  <c r="CK173" i="5" s="1"/>
  <c r="CB173" i="5"/>
  <c r="CE173" i="5" s="1"/>
  <c r="BU173" i="5"/>
  <c r="BX173" i="5" s="1"/>
  <c r="BN173" i="5"/>
  <c r="BQ173" i="5" s="1"/>
  <c r="BK173" i="5"/>
  <c r="CZ172" i="5"/>
  <c r="DC172" i="5" s="1"/>
  <c r="CT172" i="5"/>
  <c r="CW172" i="5" s="1"/>
  <c r="CN172" i="5"/>
  <c r="CQ172" i="5" s="1"/>
  <c r="CJ172" i="5"/>
  <c r="CH172" i="5"/>
  <c r="CK172" i="5" s="1"/>
  <c r="CB172" i="5"/>
  <c r="CE172" i="5" s="1"/>
  <c r="BU172" i="5"/>
  <c r="BX172" i="5" s="1"/>
  <c r="BN172" i="5"/>
  <c r="BQ172" i="5" s="1"/>
  <c r="BK172" i="5"/>
  <c r="CZ171" i="5"/>
  <c r="DC171" i="5" s="1"/>
  <c r="CT171" i="5"/>
  <c r="CW171" i="5" s="1"/>
  <c r="CN171" i="5"/>
  <c r="CQ171" i="5" s="1"/>
  <c r="CJ171" i="5"/>
  <c r="CH171" i="5"/>
  <c r="CK171" i="5" s="1"/>
  <c r="CB171" i="5"/>
  <c r="CE171" i="5" s="1"/>
  <c r="BU171" i="5"/>
  <c r="BX171" i="5" s="1"/>
  <c r="BN171" i="5"/>
  <c r="BQ171" i="5" s="1"/>
  <c r="BK171" i="5"/>
  <c r="CZ170" i="5"/>
  <c r="DC170" i="5" s="1"/>
  <c r="CT170" i="5"/>
  <c r="CW170" i="5" s="1"/>
  <c r="CN170" i="5"/>
  <c r="CQ170" i="5" s="1"/>
  <c r="CJ170" i="5"/>
  <c r="CH170" i="5"/>
  <c r="CK170" i="5" s="1"/>
  <c r="CB170" i="5"/>
  <c r="CE170" i="5" s="1"/>
  <c r="BU170" i="5"/>
  <c r="BX170" i="5" s="1"/>
  <c r="BN170" i="5"/>
  <c r="BQ170" i="5" s="1"/>
  <c r="BK170" i="5"/>
  <c r="CZ169" i="5"/>
  <c r="DC169" i="5" s="1"/>
  <c r="CT169" i="5"/>
  <c r="CW169" i="5" s="1"/>
  <c r="CN169" i="5"/>
  <c r="CQ169" i="5" s="1"/>
  <c r="CJ169" i="5"/>
  <c r="CH169" i="5"/>
  <c r="CK169" i="5" s="1"/>
  <c r="CB169" i="5"/>
  <c r="CE169" i="5" s="1"/>
  <c r="BU169" i="5"/>
  <c r="BX169" i="5" s="1"/>
  <c r="BN169" i="5"/>
  <c r="BQ169" i="5" s="1"/>
  <c r="BK169" i="5"/>
  <c r="CZ270" i="5"/>
  <c r="DC270" i="5" s="1"/>
  <c r="CT270" i="5"/>
  <c r="CW270" i="5" s="1"/>
  <c r="CN270" i="5"/>
  <c r="CQ270" i="5" s="1"/>
  <c r="CH270" i="5"/>
  <c r="CK270" i="5" s="1"/>
  <c r="CB270" i="5"/>
  <c r="CE270" i="5" s="1"/>
  <c r="BU270" i="5"/>
  <c r="BX270" i="5" s="1"/>
  <c r="BN270" i="5"/>
  <c r="BQ270" i="5" s="1"/>
  <c r="BH270" i="5"/>
  <c r="BK270" i="5" s="1"/>
  <c r="Y270" i="5"/>
  <c r="CZ21" i="5"/>
  <c r="DC21" i="5" s="1"/>
  <c r="CT21" i="5"/>
  <c r="CW21" i="5" s="1"/>
  <c r="CN21" i="5"/>
  <c r="CQ21" i="5" s="1"/>
  <c r="CH21" i="5"/>
  <c r="CK21" i="5" s="1"/>
  <c r="CB21" i="5"/>
  <c r="CE21" i="5" s="1"/>
  <c r="BU21" i="5"/>
  <c r="BX21" i="5" s="1"/>
  <c r="BN21" i="5"/>
  <c r="BQ21" i="5" s="1"/>
  <c r="BK21" i="5"/>
  <c r="CZ334" i="5"/>
  <c r="DC334" i="5" s="1"/>
  <c r="CT334" i="5"/>
  <c r="CW334" i="5" s="1"/>
  <c r="CN334" i="5"/>
  <c r="CQ334" i="5" s="1"/>
  <c r="CH334" i="5"/>
  <c r="CK334" i="5" s="1"/>
  <c r="CB334" i="5"/>
  <c r="CE334" i="5" s="1"/>
  <c r="BU334" i="5"/>
  <c r="BX334" i="5" s="1"/>
  <c r="BN334" i="5"/>
  <c r="BQ334" i="5" s="1"/>
  <c r="BH334" i="5"/>
  <c r="BK334" i="5" s="1"/>
  <c r="Y334" i="5"/>
  <c r="AB334" i="5" s="1"/>
  <c r="CZ333" i="5"/>
  <c r="DC333" i="5" s="1"/>
  <c r="CT333" i="5"/>
  <c r="CW333" i="5" s="1"/>
  <c r="CN333" i="5"/>
  <c r="CQ333" i="5" s="1"/>
  <c r="CH333" i="5"/>
  <c r="CK333" i="5" s="1"/>
  <c r="CB333" i="5"/>
  <c r="CE333" i="5" s="1"/>
  <c r="BU333" i="5"/>
  <c r="BX333" i="5" s="1"/>
  <c r="BN333" i="5"/>
  <c r="BQ333" i="5" s="1"/>
  <c r="BH333" i="5"/>
  <c r="BK333" i="5" s="1"/>
  <c r="Y333" i="5"/>
  <c r="AB333" i="5" s="1"/>
  <c r="CZ20" i="5"/>
  <c r="DC20" i="5" s="1"/>
  <c r="CT20" i="5"/>
  <c r="CW20" i="5" s="1"/>
  <c r="CN20" i="5"/>
  <c r="CQ20" i="5" s="1"/>
  <c r="CH20" i="5"/>
  <c r="CK20" i="5" s="1"/>
  <c r="CB20" i="5"/>
  <c r="CE20" i="5" s="1"/>
  <c r="BU20" i="5"/>
  <c r="BX20" i="5" s="1"/>
  <c r="BN20" i="5"/>
  <c r="BQ20" i="5" s="1"/>
  <c r="BK20" i="5"/>
  <c r="CZ19" i="5"/>
  <c r="DC19" i="5" s="1"/>
  <c r="CT19" i="5"/>
  <c r="CW19" i="5" s="1"/>
  <c r="CN19" i="5"/>
  <c r="CQ19" i="5" s="1"/>
  <c r="CH19" i="5"/>
  <c r="CK19" i="5" s="1"/>
  <c r="CB19" i="5"/>
  <c r="CE19" i="5" s="1"/>
  <c r="BU19" i="5"/>
  <c r="BX19" i="5" s="1"/>
  <c r="BN19" i="5"/>
  <c r="BQ19" i="5" s="1"/>
  <c r="BK19" i="5"/>
  <c r="CZ90" i="5"/>
  <c r="DC90" i="5" s="1"/>
  <c r="CT90" i="5"/>
  <c r="CW90" i="5" s="1"/>
  <c r="CN90" i="5"/>
  <c r="CQ90" i="5" s="1"/>
  <c r="CJ90" i="5"/>
  <c r="CH90" i="5"/>
  <c r="CK90" i="5" s="1"/>
  <c r="CB90" i="5"/>
  <c r="CE90" i="5" s="1"/>
  <c r="BU90" i="5"/>
  <c r="BX90" i="5" s="1"/>
  <c r="BN90" i="5"/>
  <c r="BQ90" i="5" s="1"/>
  <c r="BK90" i="5"/>
  <c r="CZ89" i="5"/>
  <c r="DC89" i="5" s="1"/>
  <c r="CT89" i="5"/>
  <c r="CW89" i="5" s="1"/>
  <c r="CN89" i="5"/>
  <c r="CQ89" i="5" s="1"/>
  <c r="CH89" i="5"/>
  <c r="CK89" i="5" s="1"/>
  <c r="CB89" i="5"/>
  <c r="CE89" i="5" s="1"/>
  <c r="BU89" i="5"/>
  <c r="BX89" i="5" s="1"/>
  <c r="BN89" i="5"/>
  <c r="BQ89" i="5" s="1"/>
  <c r="BK89" i="5"/>
  <c r="CZ88" i="5"/>
  <c r="DC88" i="5" s="1"/>
  <c r="CT88" i="5"/>
  <c r="CW88" i="5" s="1"/>
  <c r="CN88" i="5"/>
  <c r="CQ88" i="5" s="1"/>
  <c r="CH88" i="5"/>
  <c r="CK88" i="5" s="1"/>
  <c r="CB88" i="5"/>
  <c r="CE88" i="5" s="1"/>
  <c r="BU88" i="5"/>
  <c r="BX88" i="5" s="1"/>
  <c r="BN88" i="5"/>
  <c r="BQ88" i="5" s="1"/>
  <c r="BK88" i="5"/>
  <c r="CZ87" i="5"/>
  <c r="DC87" i="5" s="1"/>
  <c r="CT87" i="5"/>
  <c r="CW87" i="5" s="1"/>
  <c r="CN87" i="5"/>
  <c r="CQ87" i="5" s="1"/>
  <c r="CH87" i="5"/>
  <c r="CK87" i="5" s="1"/>
  <c r="CB87" i="5"/>
  <c r="CE87" i="5" s="1"/>
  <c r="BU87" i="5"/>
  <c r="BX87" i="5" s="1"/>
  <c r="BN87" i="5"/>
  <c r="BQ87" i="5" s="1"/>
  <c r="BK87" i="5"/>
  <c r="CZ86" i="5"/>
  <c r="DC86" i="5" s="1"/>
  <c r="CT86" i="5"/>
  <c r="CW86" i="5" s="1"/>
  <c r="CN86" i="5"/>
  <c r="CQ86" i="5" s="1"/>
  <c r="CH86" i="5"/>
  <c r="CK86" i="5" s="1"/>
  <c r="CB86" i="5"/>
  <c r="CE86" i="5" s="1"/>
  <c r="BU86" i="5"/>
  <c r="BX86" i="5" s="1"/>
  <c r="BN86" i="5"/>
  <c r="BQ86" i="5" s="1"/>
  <c r="BK86" i="5"/>
  <c r="CZ85" i="5"/>
  <c r="DC85" i="5" s="1"/>
  <c r="CT85" i="5"/>
  <c r="CW85" i="5" s="1"/>
  <c r="CN85" i="5"/>
  <c r="CQ85" i="5" s="1"/>
  <c r="CJ85" i="5"/>
  <c r="CH85" i="5"/>
  <c r="CK85" i="5" s="1"/>
  <c r="CB85" i="5"/>
  <c r="CE85" i="5" s="1"/>
  <c r="BU85" i="5"/>
  <c r="BX85" i="5" s="1"/>
  <c r="BN85" i="5"/>
  <c r="BQ85" i="5" s="1"/>
  <c r="BK85" i="5"/>
  <c r="CZ84" i="5"/>
  <c r="DC84" i="5" s="1"/>
  <c r="CT84" i="5"/>
  <c r="CW84" i="5" s="1"/>
  <c r="CN84" i="5"/>
  <c r="CQ84" i="5" s="1"/>
  <c r="CH84" i="5"/>
  <c r="CK84" i="5" s="1"/>
  <c r="CB84" i="5"/>
  <c r="CE84" i="5" s="1"/>
  <c r="BU84" i="5"/>
  <c r="BX84" i="5" s="1"/>
  <c r="BN84" i="5"/>
  <c r="BQ84" i="5" s="1"/>
  <c r="BK84" i="5"/>
  <c r="AT339" i="5" l="1"/>
  <c r="BK339" i="5"/>
  <c r="BK341" i="5" s="1"/>
  <c r="AW339" i="5"/>
  <c r="AP339" i="5"/>
  <c r="BD339" i="5"/>
  <c r="BQ339" i="5"/>
  <c r="BQ341" i="5" s="1"/>
</calcChain>
</file>

<file path=xl/comments1.xml><?xml version="1.0" encoding="utf-8"?>
<comments xmlns="http://schemas.openxmlformats.org/spreadsheetml/2006/main">
  <authors>
    <author>OT1189</author>
    <author>XP2048</author>
    <author>DUCELLIER FLORIANE</author>
    <author>JH5282</author>
  </authors>
  <commentList>
    <comment ref="AD13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dont 4584 de back Office</t>
        </r>
      </text>
    </comment>
    <comment ref="AD19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30,41 jours (HO + HNO) - 2 jours complément decembre</t>
        </r>
      </text>
    </comment>
    <comment ref="AD20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21 jours (HO + HNO) - 1,5 jours complément decembre</t>
        </r>
      </text>
    </comment>
    <comment ref="AE35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astreinte janvier non receptionnées</t>
        </r>
      </text>
    </comment>
    <comment ref="AL35" authorId="1" shapeId="0">
      <text>
        <r>
          <rPr>
            <b/>
            <sz val="9"/>
            <color indexed="81"/>
            <rFont val="Tahoma"/>
            <family val="2"/>
          </rPr>
          <t>XP2048:
3003,8 en janvier
20760,6 en fevrier</t>
        </r>
      </text>
    </comment>
    <comment ref="AD36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20,067 jours (HO + HNO) moins 3 jours complément décembre</t>
        </r>
      </text>
    </comment>
    <comment ref="AD39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15 moins 5,5 complément décembre
</t>
        </r>
      </text>
    </comment>
    <comment ref="AD40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20 - 2 complément décembre</t>
        </r>
      </text>
    </comment>
    <comment ref="AE45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20 jours en janvier</t>
        </r>
      </text>
    </comment>
    <comment ref="BF45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Gilles intégré au forfait PSM au 1er juin</t>
        </r>
      </text>
    </comment>
    <comment ref="AE46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astreinte A. Mechear Janvier</t>
        </r>
      </text>
    </comment>
    <comment ref="AE47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astreinte A. Mechear Janvier</t>
        </r>
      </text>
    </comment>
    <comment ref="AE50" authorId="2" shapeId="0">
      <text>
        <r>
          <rPr>
            <b/>
            <sz val="9"/>
            <color indexed="81"/>
            <rFont val="Tahoma"/>
            <family val="2"/>
          </rPr>
          <t>DUCELLIER FLORIANE:</t>
        </r>
        <r>
          <rPr>
            <sz val="9"/>
            <color indexed="81"/>
            <rFont val="Tahoma"/>
            <family val="2"/>
          </rPr>
          <t xml:space="preserve">
20j de Khouloud Dahchour passage en Run</t>
        </r>
      </text>
    </comment>
    <comment ref="AG50" authorId="1" shapeId="0">
      <text>
        <r>
          <rPr>
            <b/>
            <sz val="9"/>
            <color indexed="81"/>
            <rFont val="Tahoma"/>
            <family val="2"/>
          </rPr>
          <t>XP2048:</t>
        </r>
        <r>
          <rPr>
            <sz val="9"/>
            <color indexed="81"/>
            <rFont val="Tahoma"/>
            <family val="2"/>
          </rPr>
          <t xml:space="preserve">
(cplt receptionné le 13/05)</t>
        </r>
      </text>
    </comment>
    <comment ref="AN50" authorId="1" shapeId="0">
      <text>
        <r>
          <rPr>
            <b/>
            <sz val="9"/>
            <color indexed="81"/>
            <rFont val="Tahoma"/>
            <family val="2"/>
          </rPr>
          <t>XP2048:</t>
        </r>
        <r>
          <rPr>
            <sz val="9"/>
            <color indexed="81"/>
            <rFont val="Tahoma"/>
            <family val="2"/>
          </rPr>
          <t xml:space="preserve">
(cplt receptionné le 13/05) car qté à receptionner pas 0,06 mais bien 960</t>
        </r>
      </text>
    </comment>
    <comment ref="AL51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20 jours en janvier
21 jours en fevrier
</t>
        </r>
      </text>
    </comment>
    <comment ref="AL52" authorId="3" shapeId="0">
      <text>
        <r>
          <rPr>
            <b/>
            <sz val="9"/>
            <color indexed="81"/>
            <rFont val="Tahoma"/>
            <family val="2"/>
          </rPr>
          <t xml:space="preserve">OT1189:
• Astreinte A. Mechear Janvier : 14 010 
euros
• ASTREINTE – HNO PST toutes equipes  Fevrier : 9 458,4euros
</t>
        </r>
      </text>
    </comment>
    <comment ref="AD53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20 en fevrier mais seulement 13 en janvier pour 20 receptionnés &gt;&gt; -7 </t>
        </r>
      </text>
    </comment>
    <comment ref="AR212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11 jours + equivalent jours de 1336,10e Astreintes 16 et 17/4</t>
        </r>
      </text>
    </comment>
    <comment ref="AS215" authorId="0" shapeId="0">
      <text>
        <r>
          <rPr>
            <sz val="9"/>
            <color indexed="81"/>
            <rFont val="Tahoma"/>
            <family val="2"/>
          </rPr>
          <t>7 jours en janvier</t>
        </r>
      </text>
    </comment>
    <comment ref="AD229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21 jours  - 1 jour complément decembre</t>
        </r>
      </text>
    </comment>
    <comment ref="BF229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J Nyoungue 24,2 j
F Tokgoz 25,168 j
total : 49,368 j à 650€</t>
        </r>
      </text>
    </comment>
    <comment ref="AE231" authorId="3" shapeId="0">
      <text>
        <r>
          <rPr>
            <b/>
            <sz val="9"/>
            <color indexed="81"/>
            <rFont val="Tahoma"/>
            <family val="2"/>
          </rPr>
          <t>JH5282:</t>
        </r>
        <r>
          <rPr>
            <sz val="9"/>
            <color indexed="81"/>
            <rFont val="Tahoma"/>
            <family val="2"/>
          </rPr>
          <t xml:space="preserve">
20 jours en janvier</t>
        </r>
      </text>
    </comment>
    <comment ref="AE232" authorId="3" shapeId="0">
      <text>
        <r>
          <rPr>
            <b/>
            <sz val="9"/>
            <color indexed="81"/>
            <rFont val="Tahoma"/>
            <family val="2"/>
          </rPr>
          <t>JH5282:</t>
        </r>
        <r>
          <rPr>
            <sz val="9"/>
            <color indexed="81"/>
            <rFont val="Tahoma"/>
            <family val="2"/>
          </rPr>
          <t xml:space="preserve">
19 jours en janvier</t>
        </r>
      </text>
    </comment>
    <comment ref="AE235" authorId="2" shapeId="0">
      <text>
        <r>
          <rPr>
            <b/>
            <sz val="9"/>
            <color indexed="81"/>
            <rFont val="Tahoma"/>
            <family val="2"/>
          </rPr>
          <t>DUCELLIER FLORIANE:</t>
        </r>
        <r>
          <rPr>
            <sz val="9"/>
            <color indexed="81"/>
            <rFont val="Tahoma"/>
            <family val="2"/>
          </rPr>
          <t xml:space="preserve">
simon et mohamed janvier</t>
        </r>
      </text>
    </comment>
    <comment ref="AE243" authorId="1" shapeId="0">
      <text>
        <r>
          <rPr>
            <b/>
            <sz val="9"/>
            <color indexed="81"/>
            <rFont val="Tahoma"/>
            <family val="2"/>
          </rPr>
          <t>XP2048:
6  pour janvier</t>
        </r>
      </text>
    </comment>
    <comment ref="AE244" authorId="1" shapeId="0">
      <text>
        <r>
          <rPr>
            <b/>
            <sz val="9"/>
            <color indexed="81"/>
            <rFont val="Tahoma"/>
            <family val="2"/>
          </rPr>
          <t>XP2048:
19 pour janvier</t>
        </r>
      </text>
    </comment>
    <comment ref="AE245" authorId="1" shapeId="0">
      <text>
        <r>
          <rPr>
            <b/>
            <sz val="9"/>
            <color indexed="81"/>
            <rFont val="Tahoma"/>
            <family val="2"/>
          </rPr>
          <t>XP2048:
20  pour janvier</t>
        </r>
      </text>
    </comment>
    <comment ref="AE246" authorId="1" shapeId="0">
      <text>
        <r>
          <rPr>
            <b/>
            <sz val="9"/>
            <color indexed="81"/>
            <rFont val="Tahoma"/>
            <family val="2"/>
          </rPr>
          <t>XP2048:
20  pour janvier</t>
        </r>
      </text>
    </comment>
    <comment ref="I247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nouveau tarif 690 € à partir du 1er avril
</t>
        </r>
      </text>
    </comment>
    <comment ref="AD248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=15 j HO +10,149 j équivalent HNO</t>
        </r>
      </text>
    </comment>
    <comment ref="AE248" authorId="1" shapeId="0">
      <text>
        <r>
          <rPr>
            <b/>
            <sz val="9"/>
            <color indexed="81"/>
            <rFont val="Tahoma"/>
            <family val="2"/>
          </rPr>
          <t>XP2048:
2 pour janvier</t>
        </r>
      </text>
    </comment>
    <comment ref="AY248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18,5 + 130€ astreinte en equivalent jours</t>
        </r>
      </text>
    </comment>
    <comment ref="AD249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18 j HO +10,149 HNO</t>
        </r>
      </text>
    </comment>
    <comment ref="AE249" authorId="1" shapeId="0">
      <text>
        <r>
          <rPr>
            <b/>
            <sz val="9"/>
            <color indexed="81"/>
            <rFont val="Tahoma"/>
            <family val="2"/>
          </rPr>
          <t>XP2048:
10 pour janvier</t>
        </r>
      </text>
    </comment>
    <comment ref="AY249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11 + 550€ HNO en equivalent jours</t>
        </r>
      </text>
    </comment>
    <comment ref="AE250" authorId="1" shapeId="0">
      <text>
        <r>
          <rPr>
            <b/>
            <sz val="9"/>
            <color indexed="81"/>
            <rFont val="Tahoma"/>
            <family val="2"/>
          </rPr>
          <t>XP2048:
6  pour janvier</t>
        </r>
      </text>
    </comment>
    <comment ref="AE251" authorId="1" shapeId="0">
      <text>
        <r>
          <rPr>
            <b/>
            <sz val="9"/>
            <color indexed="81"/>
            <rFont val="Tahoma"/>
            <family val="2"/>
          </rPr>
          <t>XP2048:
18  pour janvier</t>
        </r>
      </text>
    </comment>
    <comment ref="AE252" authorId="1" shapeId="0">
      <text>
        <r>
          <rPr>
            <b/>
            <sz val="9"/>
            <color indexed="81"/>
            <rFont val="Tahoma"/>
            <family val="2"/>
          </rPr>
          <t>XP2048:
18  pour janvier</t>
        </r>
      </text>
    </comment>
    <comment ref="AD253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=20 j HO +5,276 j équivalent HNO</t>
        </r>
      </text>
    </comment>
    <comment ref="AE253" authorId="1" shapeId="0">
      <text>
        <r>
          <rPr>
            <b/>
            <sz val="9"/>
            <color indexed="81"/>
            <rFont val="Tahoma"/>
            <family val="2"/>
          </rPr>
          <t>XP2048:
19  pour janvier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54" authorId="1" shapeId="0">
      <text>
        <r>
          <rPr>
            <b/>
            <sz val="9"/>
            <color indexed="81"/>
            <rFont val="Tahoma"/>
            <family val="2"/>
          </rPr>
          <t>XP2048:
16  pour janvier</t>
        </r>
      </text>
    </comment>
    <comment ref="AE255" authorId="1" shapeId="0">
      <text>
        <r>
          <rPr>
            <b/>
            <sz val="9"/>
            <color indexed="81"/>
            <rFont val="Tahoma"/>
            <family val="2"/>
          </rPr>
          <t>XP2048:
20  pour janvier</t>
        </r>
      </text>
    </comment>
    <comment ref="AR255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16j + 3,3 equivalent astreinte du 2/4
</t>
        </r>
      </text>
    </comment>
    <comment ref="AD256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astreinte DB/ridel ; les autres DB en équivalent jours</t>
        </r>
      </text>
    </comment>
    <comment ref="AE256" authorId="1" shapeId="0">
      <text>
        <r>
          <rPr>
            <b/>
            <sz val="9"/>
            <color indexed="81"/>
            <rFont val="Tahoma"/>
            <family val="2"/>
          </rPr>
          <t>XP2048:
28818 pour janvier</t>
        </r>
      </text>
    </comment>
    <comment ref="AE257" authorId="1" shapeId="0">
      <text>
        <r>
          <rPr>
            <b/>
            <sz val="9"/>
            <color indexed="81"/>
            <rFont val="Tahoma"/>
            <family val="2"/>
          </rPr>
          <t>XP2048:
146  pour janvier</t>
        </r>
      </text>
    </comment>
    <comment ref="AE258" authorId="1" shapeId="0">
      <text>
        <r>
          <rPr>
            <b/>
            <sz val="9"/>
            <color indexed="81"/>
            <rFont val="Tahoma"/>
            <family val="2"/>
          </rPr>
          <t>XP2048:
4158,212  pour janvier</t>
        </r>
      </text>
    </comment>
    <comment ref="AZ263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astreinte AMR K. Dachour Janvier : 850,20€</t>
        </r>
      </text>
    </comment>
    <comment ref="AE264" authorId="1" shapeId="0">
      <text>
        <r>
          <rPr>
            <b/>
            <sz val="9"/>
            <color indexed="81"/>
            <rFont val="Tahoma"/>
            <family val="2"/>
          </rPr>
          <t>2x15 j du de déc
de simon et mohamed non reception dec</t>
        </r>
      </text>
    </comment>
    <comment ref="AE265" authorId="1" shapeId="0">
      <text>
        <r>
          <rPr>
            <b/>
            <sz val="9"/>
            <color indexed="81"/>
            <rFont val="Tahoma"/>
            <family val="2"/>
          </rPr>
          <t>XP2048:
17  pour decembre 2015
20 pour janvier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265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Astreinte projet AMR janvier :
Simon RAGOONATHSING  551,30€
Mohamed Massoum : 1639,60€</t>
        </r>
      </text>
    </comment>
    <comment ref="AL266" authorId="1" shapeId="0">
      <text>
        <r>
          <rPr>
            <b/>
            <sz val="9"/>
            <color indexed="81"/>
            <rFont val="Tahoma"/>
            <family val="2"/>
          </rPr>
          <t>XP2048:</t>
        </r>
        <r>
          <rPr>
            <sz val="9"/>
            <color indexed="81"/>
            <rFont val="Tahoma"/>
            <family val="2"/>
          </rPr>
          <t xml:space="preserve">
20 en janvier
18,5 en fevrier
</t>
        </r>
      </text>
    </comment>
    <comment ref="AL267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Nov 6
Dec 18,5
janvier 19
Fevrier 18
total :61,5
</t>
        </r>
      </text>
    </comment>
    <comment ref="AE269" authorId="1" shapeId="0">
      <text>
        <r>
          <rPr>
            <sz val="9"/>
            <color indexed="81"/>
            <rFont val="Tahoma"/>
            <family val="2"/>
          </rPr>
          <t>8 à receptionner pour janvier (14,5 en janvier dont 6,5 receptionné sur commande précédente)</t>
        </r>
      </text>
    </comment>
    <comment ref="AL269" authorId="1" shapeId="0">
      <text>
        <r>
          <rPr>
            <b/>
            <sz val="9"/>
            <color indexed="81"/>
            <rFont val="Tahoma"/>
            <family val="2"/>
          </rPr>
          <t>XP2048:
8 en janvier
20 en fevrier</t>
        </r>
      </text>
    </comment>
    <comment ref="BM270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janvier fevrier à receptionner ??</t>
        </r>
      </text>
    </comment>
    <comment ref="AL271" authorId="1" shapeId="0">
      <text>
        <r>
          <rPr>
            <b/>
            <sz val="9"/>
            <color indexed="81"/>
            <rFont val="Tahoma"/>
            <family val="2"/>
          </rPr>
          <t>XP2048:
4,55 en janvier
18,2 en fevrier</t>
        </r>
      </text>
    </comment>
    <comment ref="I276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nouveau tarif 690 € à partir du 1er avril
</t>
        </r>
      </text>
    </comment>
    <comment ref="BM282" authorId="1" shapeId="0">
      <text>
        <r>
          <rPr>
            <b/>
            <sz val="9"/>
            <color indexed="81"/>
            <rFont val="Tahoma"/>
            <family val="2"/>
          </rPr>
          <t>XP2048:</t>
        </r>
        <r>
          <rPr>
            <sz val="9"/>
            <color indexed="81"/>
            <rFont val="Tahoma"/>
            <family val="2"/>
          </rPr>
          <t xml:space="preserve">
juin 2016</t>
        </r>
      </text>
    </comment>
    <comment ref="BM284" authorId="1" shapeId="0">
      <text>
        <r>
          <rPr>
            <b/>
            <sz val="9"/>
            <color indexed="81"/>
            <rFont val="Tahoma"/>
            <family val="2"/>
          </rPr>
          <t>XP2048:</t>
        </r>
        <r>
          <rPr>
            <sz val="9"/>
            <color indexed="81"/>
            <rFont val="Tahoma"/>
            <family val="2"/>
          </rPr>
          <t xml:space="preserve">
juin 2016
</t>
        </r>
      </text>
    </comment>
    <comment ref="L308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verifier les numéros de postes sur la commande quand elle sort
</t>
        </r>
      </text>
    </comment>
    <comment ref="AL308" authorId="1" shapeId="0">
      <text>
        <r>
          <rPr>
            <b/>
            <sz val="9"/>
            <color indexed="81"/>
            <rFont val="Tahoma"/>
            <family val="2"/>
          </rPr>
          <t>XP2048:
8 en janvier
20 en fevrier</t>
        </r>
      </text>
    </comment>
    <comment ref="AR310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11 jours + equivalent jours de 1336,10e Astreintes 16 et 17/4</t>
        </r>
      </text>
    </comment>
    <comment ref="L319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vérifier les postes uune fois la commande sortie</t>
        </r>
      </text>
    </comment>
    <comment ref="I321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Farid passe SOGETI au 1er juin</t>
        </r>
      </text>
    </comment>
    <comment ref="AL321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8 jours non receptionnés en janvier 
21,576 en fevrier
</t>
        </r>
      </text>
    </comment>
    <comment ref="BH322" authorId="1" shapeId="0">
      <text>
        <r>
          <rPr>
            <b/>
            <sz val="9"/>
            <color indexed="81"/>
            <rFont val="Tahoma"/>
            <family val="2"/>
          </rPr>
          <t>XP2048:</t>
        </r>
        <r>
          <rPr>
            <sz val="9"/>
            <color indexed="81"/>
            <rFont val="Tahoma"/>
            <family val="2"/>
          </rPr>
          <t xml:space="preserve">
receptionné 19, car impossible de receptonner des qtés à decimale dans apach. 
FN envoyé à 18,5
</t>
        </r>
      </text>
    </comment>
    <comment ref="BJ323" authorId="0" shapeId="0">
      <text>
        <r>
          <rPr>
            <b/>
            <sz val="9"/>
            <color indexed="81"/>
            <rFont val="Tahoma"/>
            <family val="2"/>
          </rPr>
          <t xml:space="preserve">OT1189:
receptionné en totalité en avril
</t>
        </r>
        <r>
          <rPr>
            <sz val="9"/>
            <color indexed="81"/>
            <rFont val="Tahoma"/>
            <family val="2"/>
          </rPr>
          <t>fiche navette envoyée 40260 € pour avril. 
Faire navette 26 840 € pour juin</t>
        </r>
      </text>
    </comment>
    <comment ref="I326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Farid passe SOGETI au 1er juin</t>
        </r>
      </text>
    </comment>
    <comment ref="K326" authorId="0" shapeId="0">
      <text>
        <r>
          <rPr>
            <b/>
            <sz val="9"/>
            <color indexed="81"/>
            <rFont val="Tahoma"/>
            <family val="2"/>
          </rPr>
          <t>OT1189: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<sst xmlns="http://schemas.openxmlformats.org/spreadsheetml/2006/main" count="1935" uniqueCount="176">
  <si>
    <t>Quantité</t>
  </si>
  <si>
    <t>Nom du FOURNISSEUR</t>
  </si>
  <si>
    <t>Nom du Réceptionnaire</t>
  </si>
  <si>
    <t>Téléphone :</t>
  </si>
  <si>
    <t>Réception de commande pour facturation</t>
  </si>
  <si>
    <t>N° de la commande :</t>
  </si>
  <si>
    <t>Mois concerné :</t>
  </si>
  <si>
    <t>Désignation du poste</t>
  </si>
  <si>
    <t xml:space="preserve">N° du poste
</t>
  </si>
  <si>
    <t>Montant HT réceptionné</t>
  </si>
  <si>
    <t>N° du bon de réception</t>
  </si>
  <si>
    <t>Total</t>
  </si>
  <si>
    <t>Remarques éventuelles 
sur les personnes missionnées,
 sur les livrables fournis.</t>
  </si>
  <si>
    <t>FICHE NAVETTE</t>
  </si>
  <si>
    <t>E.BOCKEL</t>
  </si>
  <si>
    <t>Suivi</t>
  </si>
  <si>
    <t>Département</t>
  </si>
  <si>
    <t>Informations prestation</t>
  </si>
  <si>
    <t>Informations commande</t>
  </si>
  <si>
    <t>Période précédente</t>
  </si>
  <si>
    <t>Société</t>
  </si>
  <si>
    <t>ID GAIA</t>
  </si>
  <si>
    <t>Matricule GTA</t>
  </si>
  <si>
    <t>Libellé
(Nom Prénom)</t>
  </si>
  <si>
    <t>Référence budgétaire</t>
  </si>
  <si>
    <t>Numéro de Commande</t>
  </si>
  <si>
    <t>Poste</t>
  </si>
  <si>
    <t>Montant réceptionné</t>
  </si>
  <si>
    <t>Numéro de réception SAP</t>
  </si>
  <si>
    <t>O</t>
  </si>
  <si>
    <t>AZ2024</t>
  </si>
  <si>
    <t>G-15-PROD-MWDB-001</t>
  </si>
  <si>
    <t>N</t>
  </si>
  <si>
    <t>EZ3000</t>
  </si>
  <si>
    <t>OE1132</t>
  </si>
  <si>
    <t>HW2010</t>
  </si>
  <si>
    <t>LG3007</t>
  </si>
  <si>
    <t>N/A</t>
  </si>
  <si>
    <t>P000003029</t>
  </si>
  <si>
    <t>JT5260</t>
  </si>
  <si>
    <t>G-15-PROD-TOP-006</t>
  </si>
  <si>
    <t>MP5296</t>
  </si>
  <si>
    <t>FV5272</t>
  </si>
  <si>
    <t>RB5038</t>
  </si>
  <si>
    <t>G-15-PROD-TOP-003</t>
  </si>
  <si>
    <t>MM5250</t>
  </si>
  <si>
    <t>P000002614</t>
  </si>
  <si>
    <t>BH1147</t>
  </si>
  <si>
    <t>G-15-PROD-MWDB-003</t>
  </si>
  <si>
    <t>SH5260</t>
  </si>
  <si>
    <t>G-15-PROD-DM-002</t>
  </si>
  <si>
    <t xml:space="preserve">P000000728 </t>
  </si>
  <si>
    <t>DA 5236</t>
  </si>
  <si>
    <t>XW4110</t>
  </si>
  <si>
    <t>IR4234</t>
  </si>
  <si>
    <t>G-15-PROD-DM-001</t>
  </si>
  <si>
    <t>AZ3000</t>
  </si>
  <si>
    <t>OC1161</t>
  </si>
  <si>
    <t>RC4096</t>
  </si>
  <si>
    <t>WR5121</t>
  </si>
  <si>
    <t>VT2061</t>
  </si>
  <si>
    <t>G-15-PROD-TOP</t>
  </si>
  <si>
    <t>BP5065</t>
  </si>
  <si>
    <t>DS5125</t>
  </si>
  <si>
    <t>GN1110</t>
  </si>
  <si>
    <t>BS5094</t>
  </si>
  <si>
    <t>n/a</t>
  </si>
  <si>
    <t>BS5090</t>
  </si>
  <si>
    <t xml:space="preserve"> </t>
  </si>
  <si>
    <t>G-15-PROD-PSAP-002</t>
  </si>
  <si>
    <t xml:space="preserve">P000000649 </t>
  </si>
  <si>
    <t>xx (pas redescendu ds SAP lors de l'envoi des FN)</t>
  </si>
  <si>
    <t>DA 4703</t>
  </si>
  <si>
    <t>DA 4827</t>
  </si>
  <si>
    <t>P000002762</t>
  </si>
  <si>
    <t>WT1230</t>
  </si>
  <si>
    <t>PZ4099</t>
  </si>
  <si>
    <t>MX5133</t>
  </si>
  <si>
    <t>GR5218</t>
  </si>
  <si>
    <t>WM5198</t>
  </si>
  <si>
    <t>QJ5164</t>
  </si>
  <si>
    <t>SB5087</t>
  </si>
  <si>
    <t>IR4253</t>
  </si>
  <si>
    <t>JQ5198</t>
  </si>
  <si>
    <t>XL5038</t>
  </si>
  <si>
    <t>XO1257</t>
  </si>
  <si>
    <t>VL5215</t>
  </si>
  <si>
    <t>QV5231</t>
  </si>
  <si>
    <t>LK1267</t>
  </si>
  <si>
    <t>SB4251</t>
  </si>
  <si>
    <t>MW5196</t>
  </si>
  <si>
    <t>BX5200</t>
  </si>
  <si>
    <t>XF1247</t>
  </si>
  <si>
    <t>IS2028</t>
  </si>
  <si>
    <t>S103772E ATLAS</t>
  </si>
  <si>
    <t>DA 4922</t>
  </si>
  <si>
    <t>DA 4977</t>
  </si>
  <si>
    <t>GR4123</t>
  </si>
  <si>
    <t>P000000274</t>
  </si>
  <si>
    <t>reception apach le 13/04</t>
  </si>
  <si>
    <t>G-15-PROD-VPM-002</t>
  </si>
  <si>
    <t>MX5138</t>
  </si>
  <si>
    <t>CS5181</t>
  </si>
  <si>
    <t>P000002597</t>
  </si>
  <si>
    <t>P000003233</t>
  </si>
  <si>
    <t>BF1206</t>
  </si>
  <si>
    <t>G-15-PROD-MWDB-002</t>
  </si>
  <si>
    <t>PV1218</t>
  </si>
  <si>
    <t>CM3001</t>
  </si>
  <si>
    <t>EC2005</t>
  </si>
  <si>
    <t>NX3003</t>
  </si>
  <si>
    <t>HT4090</t>
  </si>
  <si>
    <t>YA2065</t>
  </si>
  <si>
    <t>SQ2047</t>
  </si>
  <si>
    <t>AC3005</t>
  </si>
  <si>
    <t>BZ5073</t>
  </si>
  <si>
    <t>PJ5293</t>
  </si>
  <si>
    <t>G-15-PROD-VPM-001</t>
  </si>
  <si>
    <t>-</t>
  </si>
  <si>
    <t>BR5098</t>
  </si>
  <si>
    <t>SQ5245</t>
  </si>
  <si>
    <t>KK5268</t>
  </si>
  <si>
    <t>TG5257</t>
  </si>
  <si>
    <t>ZB5260</t>
  </si>
  <si>
    <t xml:space="preserve">P000002305 </t>
  </si>
  <si>
    <t>DA 4686</t>
  </si>
  <si>
    <t>DA 3606</t>
  </si>
  <si>
    <t>DA 4826</t>
  </si>
  <si>
    <t>DJ5257</t>
  </si>
  <si>
    <t>QD5185</t>
  </si>
  <si>
    <t>CT2070</t>
  </si>
  <si>
    <t xml:space="preserve">G-15-PROD-TOP-008 </t>
  </si>
  <si>
    <t>JS5072</t>
  </si>
  <si>
    <t>G-15-PROD-TOP-002</t>
  </si>
  <si>
    <t>CD5145</t>
  </si>
  <si>
    <t>BO3006</t>
  </si>
  <si>
    <t>HW2018</t>
  </si>
  <si>
    <t>CQ1142</t>
  </si>
  <si>
    <t>SP5039</t>
  </si>
  <si>
    <t>UB2062</t>
  </si>
  <si>
    <t>FC3008</t>
  </si>
  <si>
    <t>OG1158</t>
  </si>
  <si>
    <t>IK1117</t>
  </si>
  <si>
    <t>BI1151</t>
  </si>
  <si>
    <t>NN2053</t>
  </si>
  <si>
    <t>TJ4253</t>
  </si>
  <si>
    <t>FF5062</t>
  </si>
  <si>
    <t>EO3012</t>
  </si>
  <si>
    <t>NA</t>
  </si>
  <si>
    <t>NN2059</t>
  </si>
  <si>
    <t>QU2061</t>
  </si>
  <si>
    <t>PJ5290</t>
  </si>
  <si>
    <t>XK5058</t>
  </si>
  <si>
    <t>DA 3459</t>
  </si>
  <si>
    <t>G-15-PROD-EIMS-023</t>
  </si>
  <si>
    <t>Receotionnaire :</t>
  </si>
  <si>
    <t>Selection du mois</t>
  </si>
  <si>
    <t>Statut FN</t>
  </si>
  <si>
    <t>Vu</t>
  </si>
  <si>
    <t>Créé</t>
  </si>
  <si>
    <t>TB1</t>
  </si>
  <si>
    <t>TB2</t>
  </si>
  <si>
    <t>TB3</t>
  </si>
  <si>
    <t>Excel pra</t>
  </si>
  <si>
    <t>Excel p</t>
  </si>
  <si>
    <t>Moahmed ali</t>
  </si>
  <si>
    <t>jean bernard dupond</t>
  </si>
  <si>
    <t>numéro spé</t>
  </si>
  <si>
    <t>00014694 / 00024779 (cplt receptionné le 13/04)</t>
  </si>
  <si>
    <t>00018293 / 00024797</t>
  </si>
  <si>
    <t>00018293 - 00018604</t>
  </si>
  <si>
    <t>00031487, receptionné 44  - ligne 28,29,30</t>
  </si>
  <si>
    <t>00038427 / 00038493</t>
  </si>
  <si>
    <t>00031602 et 00031612</t>
  </si>
  <si>
    <t xml:space="preserve"> 00031611 et 00031601</t>
  </si>
  <si>
    <t>00018288 - 00018681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</si>
</sst>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0#&quot; &quot;##&quot; &quot;##&quot; &quot;##&quot; &quot;##"/>
    <numFmt numFmtId="166" formatCode="#,##0.00\ [$€-1]"/>
    <numFmt numFmtId="167" formatCode="#,##0.00\ _€"/>
    <numFmt numFmtId="168" formatCode="_(&quot;€&quot;* #,##0.00_);_(&quot;€&quot;* \(#,##0.00\);_(&quot;€&quot;* &quot;-&quot;??_);_(@_)"/>
    <numFmt numFmtId="169" formatCode="_(* #,##0.00_);_(* \(#,##0.00\);_(* &quot;-&quot;??_);_(@_)"/>
    <numFmt numFmtId="170" formatCode="0.000"/>
    <numFmt numFmtId="171" formatCode="#,##0.000\ _€"/>
    <numFmt numFmtId="172" formatCode="[$-40C]mmmm\-yy;@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b/>
      <sz val="20"/>
      <name val="Comic Sans MS"/>
      <family val="4"/>
    </font>
    <font>
      <sz val="11"/>
      <name val="Comic Sans MS"/>
      <family val="4"/>
    </font>
    <font>
      <sz val="12"/>
      <name val="Comic Sans MS"/>
      <family val="4"/>
    </font>
    <font>
      <b/>
      <sz val="16"/>
      <name val="Comic Sans MS"/>
      <family val="4"/>
    </font>
    <font>
      <b/>
      <sz val="11"/>
      <name val="Comic Sans MS"/>
      <family val="4"/>
    </font>
    <font>
      <b/>
      <sz val="11"/>
      <name val="Arial"/>
      <family val="2"/>
    </font>
    <font>
      <b/>
      <sz val="13"/>
      <color rgb="FF002060"/>
      <name val="Arial"/>
      <family val="2"/>
    </font>
    <font>
      <sz val="12"/>
      <color theme="4" tint="-0.249977111117893"/>
      <name val="Comic Sans MS"/>
      <family val="4"/>
    </font>
    <font>
      <b/>
      <sz val="14"/>
      <color theme="4" tint="-0.249977111117893"/>
      <name val="Comic Sans MS"/>
      <family val="4"/>
    </font>
    <font>
      <b/>
      <sz val="14"/>
      <color theme="1"/>
      <name val="Comic Sans MS"/>
      <family val="4"/>
    </font>
    <font>
      <b/>
      <sz val="14"/>
      <color theme="1"/>
      <name val="Arial"/>
      <family val="2"/>
    </font>
    <font>
      <b/>
      <sz val="12"/>
      <color theme="1"/>
      <name val="Comic Sans MS"/>
      <family val="4"/>
    </font>
    <font>
      <b/>
      <sz val="16"/>
      <color theme="4" tint="-0.249977111117893"/>
      <name val="Comic Sans MS"/>
      <family val="4"/>
    </font>
    <font>
      <b/>
      <sz val="14"/>
      <name val="Comic Sans MS"/>
      <family val="4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9.9"/>
      <color theme="10"/>
      <name val="Calibri"/>
      <family val="2"/>
    </font>
    <font>
      <b/>
      <sz val="11"/>
      <name val="Calibri"/>
      <family val="2"/>
    </font>
    <font>
      <b/>
      <sz val="11"/>
      <color rgb="FF1F497D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/>
      <diagonal/>
    </border>
    <border>
      <left/>
      <right/>
      <top style="thick">
        <color theme="4" tint="-0.24994659260841701"/>
      </top>
      <bottom/>
      <diagonal/>
    </border>
    <border>
      <left/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 style="thin">
        <color theme="4" tint="-0.24994659260841701"/>
      </bottom>
      <diagonal/>
    </border>
    <border>
      <left/>
      <right/>
      <top style="thick">
        <color theme="4" tint="-0.24994659260841701"/>
      </top>
      <bottom style="thin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/>
      <right style="thick">
        <color theme="3"/>
      </right>
      <top style="thick">
        <color theme="4" tint="-0.24994659260841701"/>
      </top>
      <bottom/>
      <diagonal/>
    </border>
    <border>
      <left/>
      <right style="thick">
        <color theme="3"/>
      </right>
      <top/>
      <bottom style="thick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4" tint="-0.24994659260841701"/>
      </bottom>
      <diagonal/>
    </border>
    <border>
      <left style="thick">
        <color theme="3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ck">
        <color theme="3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3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3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3"/>
      </left>
      <right/>
      <top style="thick">
        <color theme="4" tint="-0.24994659260841701"/>
      </top>
      <bottom/>
      <diagonal/>
    </border>
    <border>
      <left style="thick">
        <color theme="4" tint="-0.24994659260841701"/>
      </left>
      <right/>
      <top style="thin">
        <color theme="4" tint="-0.24994659260841701"/>
      </top>
      <bottom/>
      <diagonal/>
    </border>
    <border>
      <left/>
      <right style="thick">
        <color theme="4" tint="-0.24994659260841701"/>
      </right>
      <top style="thin">
        <color theme="4" tint="-0.24994659260841701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401">
    <xf numFmtId="0" fontId="0" fillId="0" borderId="0" xfId="0"/>
    <xf numFmtId="0" fontId="4" fillId="0" borderId="0" xfId="0" applyFont="1"/>
    <xf numFmtId="165" fontId="0" fillId="0" borderId="0" xfId="0" applyNumberFormat="1"/>
    <xf numFmtId="0" fontId="0" fillId="0" borderId="0" xfId="0" applyBorder="1"/>
    <xf numFmtId="0" fontId="20" fillId="0" borderId="0" xfId="0" applyFont="1" applyAlignment="1">
      <alignment vertical="center"/>
    </xf>
    <xf numFmtId="0" fontId="22" fillId="6" borderId="33" xfId="1" applyFont="1" applyFill="1" applyBorder="1" applyAlignment="1">
      <alignment horizontal="center" vertical="center"/>
    </xf>
    <xf numFmtId="166" fontId="27" fillId="6" borderId="33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1" applyAlignment="1">
      <alignment vertical="center"/>
    </xf>
    <xf numFmtId="0" fontId="28" fillId="7" borderId="0" xfId="1" applyFont="1" applyFill="1" applyBorder="1" applyAlignment="1" applyProtection="1">
      <alignment horizontal="center" vertical="center" wrapText="1"/>
      <protection locked="0"/>
    </xf>
    <xf numFmtId="0" fontId="28" fillId="4" borderId="0" xfId="1" applyFont="1" applyFill="1" applyBorder="1" applyAlignment="1" applyProtection="1">
      <alignment horizontal="center" vertical="center" wrapText="1"/>
      <protection locked="0"/>
    </xf>
    <xf numFmtId="0" fontId="28" fillId="0" borderId="0" xfId="1" applyFont="1" applyFill="1" applyBorder="1" applyAlignment="1" applyProtection="1">
      <alignment horizontal="center" vertical="center" wrapText="1"/>
      <protection locked="0"/>
    </xf>
    <xf numFmtId="43" fontId="28" fillId="7" borderId="0" xfId="2" applyNumberFormat="1" applyFont="1" applyFill="1" applyBorder="1" applyAlignment="1" applyProtection="1">
      <alignment horizontal="center" vertical="center" wrapText="1"/>
      <protection locked="0"/>
    </xf>
    <xf numFmtId="166" fontId="28" fillId="7" borderId="0" xfId="2" applyNumberFormat="1" applyFont="1" applyFill="1" applyBorder="1" applyAlignment="1" applyProtection="1">
      <alignment horizontal="center" vertical="center" wrapText="1"/>
      <protection locked="0"/>
    </xf>
    <xf numFmtId="166" fontId="28" fillId="7" borderId="0" xfId="1" applyNumberFormat="1" applyFont="1" applyFill="1" applyBorder="1" applyAlignment="1" applyProtection="1">
      <alignment horizontal="center" vertical="center" wrapText="1"/>
      <protection locked="0"/>
    </xf>
    <xf numFmtId="166" fontId="29" fillId="7" borderId="0" xfId="2" applyNumberFormat="1" applyFont="1" applyFill="1" applyBorder="1" applyAlignment="1" applyProtection="1">
      <alignment horizontal="center" vertical="center" wrapText="1"/>
      <protection locked="0"/>
    </xf>
    <xf numFmtId="17" fontId="28" fillId="7" borderId="0" xfId="3" applyNumberFormat="1" applyFont="1" applyFill="1" applyBorder="1" applyAlignment="1" applyProtection="1">
      <alignment horizontal="center" vertical="center" wrapText="1"/>
      <protection locked="0"/>
    </xf>
    <xf numFmtId="0" fontId="28" fillId="7" borderId="0" xfId="1" applyNumberFormat="1" applyFont="1" applyFill="1" applyBorder="1" applyAlignment="1" applyProtection="1">
      <alignment horizontal="center" vertical="center" wrapText="1"/>
      <protection locked="0"/>
    </xf>
    <xf numFmtId="17" fontId="28" fillId="7" borderId="0" xfId="1" applyNumberFormat="1" applyFont="1" applyFill="1" applyBorder="1" applyAlignment="1" applyProtection="1">
      <alignment horizontal="center" vertical="center" wrapText="1"/>
      <protection locked="0"/>
    </xf>
    <xf numFmtId="0" fontId="28" fillId="7" borderId="0" xfId="3" applyNumberFormat="1" applyFont="1" applyFill="1" applyBorder="1" applyAlignment="1" applyProtection="1">
      <alignment horizontal="center" vertical="center" wrapText="1"/>
      <protection locked="0"/>
    </xf>
    <xf numFmtId="167" fontId="28" fillId="7" borderId="0" xfId="3" applyNumberFormat="1" applyFont="1" applyFill="1" applyBorder="1" applyAlignment="1" applyProtection="1">
      <alignment horizontal="center" vertical="center" wrapText="1"/>
      <protection locked="0"/>
    </xf>
    <xf numFmtId="167" fontId="28" fillId="7" borderId="0" xfId="2" applyNumberFormat="1" applyFont="1" applyFill="1" applyBorder="1" applyAlignment="1" applyProtection="1">
      <alignment horizontal="center" vertical="center" wrapText="1"/>
      <protection locked="0"/>
    </xf>
    <xf numFmtId="43" fontId="28" fillId="4" borderId="0" xfId="2" applyNumberFormat="1" applyFont="1" applyFill="1" applyBorder="1" applyAlignment="1" applyProtection="1">
      <alignment horizontal="center" vertical="center" wrapText="1"/>
      <protection locked="0"/>
    </xf>
    <xf numFmtId="0" fontId="28" fillId="4" borderId="0" xfId="1" applyNumberFormat="1" applyFont="1" applyFill="1" applyBorder="1" applyAlignment="1" applyProtection="1">
      <alignment horizontal="center" vertical="center" wrapText="1"/>
      <protection locked="0"/>
    </xf>
    <xf numFmtId="49" fontId="28" fillId="7" borderId="0" xfId="1" applyNumberFormat="1" applyFont="1" applyFill="1" applyBorder="1" applyAlignment="1" applyProtection="1">
      <alignment horizontal="center" vertical="center" wrapText="1"/>
      <protection locked="0"/>
    </xf>
    <xf numFmtId="166" fontId="28" fillId="4" borderId="0" xfId="2" applyNumberFormat="1" applyFont="1" applyFill="1" applyBorder="1" applyAlignment="1" applyProtection="1">
      <alignment horizontal="center" vertical="center" wrapText="1"/>
      <protection locked="0"/>
    </xf>
    <xf numFmtId="17" fontId="28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1" applyAlignment="1">
      <alignment horizontal="center" vertical="center"/>
    </xf>
    <xf numFmtId="0" fontId="3" fillId="4" borderId="0" xfId="1" applyFill="1" applyAlignment="1">
      <alignment horizontal="center" vertical="center"/>
    </xf>
    <xf numFmtId="0" fontId="3" fillId="4" borderId="0" xfId="1" applyFill="1" applyAlignment="1">
      <alignment vertical="center"/>
    </xf>
    <xf numFmtId="0" fontId="3" fillId="0" borderId="0" xfId="1" applyFill="1" applyAlignment="1">
      <alignment vertical="center"/>
    </xf>
    <xf numFmtId="0" fontId="3" fillId="4" borderId="0" xfId="1" applyFill="1" applyAlignment="1">
      <alignment horizontal="left" vertical="center"/>
    </xf>
    <xf numFmtId="43" fontId="0" fillId="0" borderId="0" xfId="4" applyNumberFormat="1" applyFont="1" applyAlignment="1">
      <alignment vertical="center"/>
    </xf>
    <xf numFmtId="166" fontId="0" fillId="0" borderId="0" xfId="2" applyNumberFormat="1" applyFont="1" applyAlignment="1">
      <alignment vertical="center"/>
    </xf>
    <xf numFmtId="166" fontId="0" fillId="8" borderId="0" xfId="2" applyNumberFormat="1" applyFont="1" applyFill="1" applyAlignment="1">
      <alignment vertical="center"/>
    </xf>
    <xf numFmtId="166" fontId="3" fillId="8" borderId="0" xfId="1" applyNumberFormat="1" applyFill="1" applyAlignment="1">
      <alignment vertical="center"/>
    </xf>
    <xf numFmtId="9" fontId="30" fillId="8" borderId="0" xfId="5" applyFont="1" applyFill="1" applyAlignment="1">
      <alignment horizontal="center" vertical="center"/>
    </xf>
    <xf numFmtId="166" fontId="31" fillId="0" borderId="0" xfId="2" applyNumberFormat="1" applyFont="1" applyAlignment="1">
      <alignment vertical="center"/>
    </xf>
    <xf numFmtId="43" fontId="0" fillId="8" borderId="0" xfId="4" applyNumberFormat="1" applyFont="1" applyFill="1" applyAlignment="1">
      <alignment vertical="center"/>
    </xf>
    <xf numFmtId="43" fontId="24" fillId="0" borderId="0" xfId="4" applyNumberFormat="1" applyFont="1" applyFill="1" applyAlignment="1">
      <alignment vertical="center"/>
    </xf>
    <xf numFmtId="0" fontId="3" fillId="0" borderId="0" xfId="1" applyNumberFormat="1" applyFill="1" applyAlignment="1">
      <alignment vertical="center"/>
    </xf>
    <xf numFmtId="167" fontId="3" fillId="0" borderId="0" xfId="1" applyNumberFormat="1" applyFill="1" applyAlignment="1">
      <alignment vertical="center"/>
    </xf>
    <xf numFmtId="167" fontId="0" fillId="8" borderId="0" xfId="4" applyNumberFormat="1" applyFont="1" applyFill="1" applyAlignment="1">
      <alignment vertical="center"/>
    </xf>
    <xf numFmtId="43" fontId="24" fillId="4" borderId="0" xfId="4" applyNumberFormat="1" applyFont="1" applyFill="1" applyAlignment="1">
      <alignment vertical="center"/>
    </xf>
    <xf numFmtId="49" fontId="3" fillId="0" borderId="0" xfId="1" applyNumberFormat="1" applyAlignment="1">
      <alignment vertical="center"/>
    </xf>
    <xf numFmtId="166" fontId="0" fillId="4" borderId="0" xfId="2" applyNumberFormat="1" applyFont="1" applyFill="1" applyAlignment="1">
      <alignment vertical="center"/>
    </xf>
    <xf numFmtId="0" fontId="3" fillId="9" borderId="0" xfId="1" applyFill="1" applyAlignment="1">
      <alignment vertical="center"/>
    </xf>
    <xf numFmtId="166" fontId="3" fillId="0" borderId="0" xfId="1" applyNumberFormat="1" applyAlignment="1">
      <alignment vertical="center"/>
    </xf>
    <xf numFmtId="166" fontId="0" fillId="8" borderId="0" xfId="4" applyNumberFormat="1" applyFont="1" applyFill="1" applyAlignment="1">
      <alignment vertical="center"/>
    </xf>
    <xf numFmtId="0" fontId="3" fillId="10" borderId="0" xfId="1" applyFill="1" applyAlignment="1">
      <alignment horizontal="center" vertical="center"/>
    </xf>
    <xf numFmtId="0" fontId="3" fillId="10" borderId="0" xfId="1" applyFill="1" applyAlignment="1">
      <alignment vertical="center"/>
    </xf>
    <xf numFmtId="0" fontId="3" fillId="10" borderId="0" xfId="1" applyFill="1" applyAlignment="1">
      <alignment horizontal="left" vertical="center"/>
    </xf>
    <xf numFmtId="43" fontId="0" fillId="10" borderId="0" xfId="4" applyNumberFormat="1" applyFont="1" applyFill="1" applyAlignment="1">
      <alignment vertical="center"/>
    </xf>
    <xf numFmtId="166" fontId="0" fillId="10" borderId="0" xfId="2" applyNumberFormat="1" applyFont="1" applyFill="1" applyAlignment="1">
      <alignment vertical="center"/>
    </xf>
    <xf numFmtId="166" fontId="3" fillId="10" borderId="0" xfId="1" applyNumberFormat="1" applyFill="1" applyAlignment="1">
      <alignment vertical="center"/>
    </xf>
    <xf numFmtId="9" fontId="0" fillId="10" borderId="0" xfId="5" applyFont="1" applyFill="1" applyAlignment="1">
      <alignment horizontal="center" vertical="center"/>
    </xf>
    <xf numFmtId="0" fontId="3" fillId="11" borderId="0" xfId="1" applyFill="1" applyAlignment="1">
      <alignment horizontal="center" vertical="center"/>
    </xf>
    <xf numFmtId="0" fontId="3" fillId="11" borderId="0" xfId="1" applyFill="1" applyAlignment="1">
      <alignment vertical="center"/>
    </xf>
    <xf numFmtId="43" fontId="0" fillId="11" borderId="0" xfId="4" applyNumberFormat="1" applyFont="1" applyFill="1" applyAlignment="1">
      <alignment vertical="center"/>
    </xf>
    <xf numFmtId="166" fontId="0" fillId="10" borderId="0" xfId="4" applyNumberFormat="1" applyFont="1" applyFill="1" applyAlignment="1">
      <alignment vertical="center"/>
    </xf>
    <xf numFmtId="169" fontId="0" fillId="8" borderId="0" xfId="4" applyNumberFormat="1" applyFont="1" applyFill="1" applyAlignment="1">
      <alignment vertical="center"/>
    </xf>
    <xf numFmtId="0" fontId="3" fillId="0" borderId="0" xfId="1" applyFill="1" applyAlignment="1">
      <alignment horizontal="center" vertical="center"/>
    </xf>
    <xf numFmtId="17" fontId="3" fillId="0" borderId="0" xfId="1" applyNumberFormat="1" applyAlignment="1">
      <alignment vertical="center"/>
    </xf>
    <xf numFmtId="0" fontId="32" fillId="0" borderId="0" xfId="1" applyNumberFormat="1" applyFont="1" applyFill="1" applyAlignment="1">
      <alignment vertical="center"/>
    </xf>
    <xf numFmtId="0" fontId="32" fillId="0" borderId="0" xfId="1" applyFont="1" applyFill="1" applyAlignment="1">
      <alignment vertical="center"/>
    </xf>
    <xf numFmtId="0" fontId="3" fillId="5" borderId="0" xfId="1" applyFill="1" applyAlignment="1">
      <alignment horizontal="center" vertical="center"/>
    </xf>
    <xf numFmtId="0" fontId="32" fillId="4" borderId="0" xfId="1" applyFont="1" applyFill="1" applyAlignment="1">
      <alignment vertical="center"/>
    </xf>
    <xf numFmtId="0" fontId="3" fillId="5" borderId="0" xfId="1" applyFill="1" applyAlignment="1">
      <alignment vertical="center"/>
    </xf>
    <xf numFmtId="0" fontId="35" fillId="4" borderId="0" xfId="6" applyFont="1" applyFill="1" applyAlignment="1" applyProtection="1"/>
    <xf numFmtId="43" fontId="0" fillId="0" borderId="0" xfId="4" applyNumberFormat="1" applyFont="1" applyFill="1" applyAlignment="1">
      <alignment vertical="center"/>
    </xf>
    <xf numFmtId="0" fontId="3" fillId="0" borderId="0" xfId="1"/>
    <xf numFmtId="9" fontId="30" fillId="10" borderId="0" xfId="5" applyFont="1" applyFill="1" applyAlignment="1">
      <alignment horizontal="center" vertical="center"/>
    </xf>
    <xf numFmtId="166" fontId="31" fillId="10" borderId="0" xfId="2" applyNumberFormat="1" applyFont="1" applyFill="1" applyAlignment="1">
      <alignment vertical="center"/>
    </xf>
    <xf numFmtId="0" fontId="3" fillId="0" borderId="0" xfId="1" applyFill="1"/>
    <xf numFmtId="0" fontId="3" fillId="0" borderId="0" xfId="1" applyNumberFormat="1" applyFill="1"/>
    <xf numFmtId="167" fontId="3" fillId="0" borderId="0" xfId="1" applyNumberFormat="1" applyFill="1"/>
    <xf numFmtId="0" fontId="3" fillId="4" borderId="0" xfId="1" applyFill="1"/>
    <xf numFmtId="0" fontId="3" fillId="10" borderId="0" xfId="1" applyFill="1"/>
    <xf numFmtId="49" fontId="3" fillId="0" borderId="0" xfId="1" applyNumberFormat="1"/>
    <xf numFmtId="0" fontId="3" fillId="9" borderId="0" xfId="1" applyFill="1"/>
    <xf numFmtId="0" fontId="24" fillId="4" borderId="0" xfId="1" applyFont="1" applyFill="1" applyAlignment="1">
      <alignment horizontal="left" vertical="center"/>
    </xf>
    <xf numFmtId="17" fontId="3" fillId="0" borderId="0" xfId="1" applyNumberFormat="1" applyFill="1" applyAlignment="1">
      <alignment vertical="center"/>
    </xf>
    <xf numFmtId="170" fontId="3" fillId="0" borderId="0" xfId="1" applyNumberFormat="1" applyFill="1" applyAlignment="1">
      <alignment vertical="center"/>
    </xf>
    <xf numFmtId="0" fontId="24" fillId="4" borderId="0" xfId="1" applyFont="1" applyFill="1"/>
    <xf numFmtId="0" fontId="33" fillId="0" borderId="0" xfId="1" applyNumberFormat="1" applyFont="1" applyFill="1" applyAlignment="1">
      <alignment vertical="center"/>
    </xf>
    <xf numFmtId="0" fontId="33" fillId="0" borderId="0" xfId="1" applyFont="1" applyFill="1" applyAlignment="1">
      <alignment vertical="center"/>
    </xf>
    <xf numFmtId="49" fontId="32" fillId="0" borderId="0" xfId="1" applyNumberFormat="1" applyFont="1" applyFill="1" applyAlignment="1">
      <alignment vertical="center"/>
    </xf>
    <xf numFmtId="0" fontId="23" fillId="4" borderId="0" xfId="1" applyFont="1" applyFill="1" applyAlignment="1">
      <alignment horizontal="center" vertical="center"/>
    </xf>
    <xf numFmtId="0" fontId="3" fillId="5" borderId="0" xfId="1" applyFill="1"/>
    <xf numFmtId="0" fontId="3" fillId="10" borderId="0" xfId="1" applyFont="1" applyFill="1" applyAlignment="1">
      <alignment horizontal="left" vertical="center"/>
    </xf>
    <xf numFmtId="167" fontId="3" fillId="11" borderId="0" xfId="1" applyNumberFormat="1" applyFill="1" applyAlignment="1">
      <alignment vertical="center"/>
    </xf>
    <xf numFmtId="2" fontId="3" fillId="0" borderId="0" xfId="1" applyNumberFormat="1" applyFill="1" applyAlignment="1">
      <alignment vertical="center"/>
    </xf>
    <xf numFmtId="0" fontId="3" fillId="0" borderId="0" xfId="1" applyFill="1" applyAlignment="1">
      <alignment horizontal="right" vertical="center"/>
    </xf>
    <xf numFmtId="169" fontId="0" fillId="0" borderId="0" xfId="4" applyFont="1" applyFill="1" applyAlignment="1">
      <alignment vertical="center"/>
    </xf>
    <xf numFmtId="0" fontId="3" fillId="12" borderId="0" xfId="1" applyFill="1" applyAlignment="1">
      <alignment vertical="center"/>
    </xf>
    <xf numFmtId="166" fontId="0" fillId="12" borderId="0" xfId="2" applyNumberFormat="1" applyFont="1" applyFill="1" applyAlignment="1">
      <alignment vertical="center"/>
    </xf>
    <xf numFmtId="49" fontId="3" fillId="12" borderId="0" xfId="1" applyNumberFormat="1" applyFill="1" applyAlignment="1">
      <alignment vertical="center"/>
    </xf>
    <xf numFmtId="167" fontId="32" fillId="0" borderId="0" xfId="1" applyNumberFormat="1" applyFont="1" applyFill="1" applyAlignment="1">
      <alignment vertical="center"/>
    </xf>
    <xf numFmtId="0" fontId="32" fillId="13" borderId="0" xfId="1" applyFont="1" applyFill="1" applyAlignment="1">
      <alignment vertical="center"/>
    </xf>
    <xf numFmtId="41" fontId="24" fillId="4" borderId="0" xfId="4" applyNumberFormat="1" applyFont="1" applyFill="1" applyAlignment="1">
      <alignment vertical="center"/>
    </xf>
    <xf numFmtId="0" fontId="33" fillId="4" borderId="0" xfId="1" applyFont="1" applyFill="1" applyAlignment="1">
      <alignment horizontal="left" vertical="center"/>
    </xf>
    <xf numFmtId="0" fontId="32" fillId="10" borderId="0" xfId="1" applyFont="1" applyFill="1" applyAlignment="1">
      <alignment vertical="center"/>
    </xf>
    <xf numFmtId="0" fontId="24" fillId="4" borderId="0" xfId="1" applyFont="1" applyFill="1" applyAlignment="1">
      <alignment horizontal="center" vertical="center"/>
    </xf>
    <xf numFmtId="43" fontId="0" fillId="0" borderId="0" xfId="7" applyNumberFormat="1" applyFont="1" applyAlignment="1">
      <alignment vertical="center"/>
    </xf>
    <xf numFmtId="166" fontId="0" fillId="0" borderId="0" xfId="7" applyNumberFormat="1" applyFont="1" applyAlignment="1">
      <alignment vertical="center"/>
    </xf>
    <xf numFmtId="43" fontId="0" fillId="10" borderId="0" xfId="7" applyNumberFormat="1" applyFont="1" applyFill="1" applyAlignment="1">
      <alignment vertical="center"/>
    </xf>
    <xf numFmtId="166" fontId="0" fillId="10" borderId="0" xfId="7" applyNumberFormat="1" applyFont="1" applyFill="1" applyAlignment="1">
      <alignment vertical="center"/>
    </xf>
    <xf numFmtId="0" fontId="32" fillId="11" borderId="0" xfId="1" applyFont="1" applyFill="1" applyAlignment="1">
      <alignment vertical="center"/>
    </xf>
    <xf numFmtId="166" fontId="32" fillId="10" borderId="0" xfId="2" applyNumberFormat="1" applyFont="1" applyFill="1" applyAlignment="1">
      <alignment vertical="center"/>
    </xf>
    <xf numFmtId="166" fontId="31" fillId="0" borderId="0" xfId="2" applyNumberFormat="1" applyFont="1" applyFill="1" applyAlignment="1">
      <alignment vertical="center"/>
    </xf>
    <xf numFmtId="166" fontId="0" fillId="0" borderId="0" xfId="2" applyNumberFormat="1" applyFont="1" applyFill="1" applyAlignment="1">
      <alignment vertical="center"/>
    </xf>
    <xf numFmtId="43" fontId="0" fillId="0" borderId="0" xfId="7" applyNumberFormat="1" applyFont="1" applyFill="1" applyAlignment="1">
      <alignment vertical="center"/>
    </xf>
    <xf numFmtId="166" fontId="0" fillId="0" borderId="0" xfId="7" applyNumberFormat="1" applyFont="1" applyFill="1" applyAlignment="1">
      <alignment vertical="center"/>
    </xf>
    <xf numFmtId="171" fontId="3" fillId="0" borderId="0" xfId="1" applyNumberFormat="1" applyFill="1" applyAlignment="1">
      <alignment vertical="center"/>
    </xf>
    <xf numFmtId="166" fontId="0" fillId="11" borderId="0" xfId="2" applyNumberFormat="1" applyFont="1" applyFill="1" applyAlignment="1">
      <alignment vertical="center"/>
    </xf>
    <xf numFmtId="166" fontId="0" fillId="13" borderId="0" xfId="7" applyNumberFormat="1" applyFont="1" applyFill="1" applyAlignment="1">
      <alignment vertical="center"/>
    </xf>
    <xf numFmtId="0" fontId="32" fillId="11" borderId="0" xfId="1" applyFont="1" applyFill="1" applyAlignment="1">
      <alignment horizontal="center" vertical="center"/>
    </xf>
    <xf numFmtId="43" fontId="0" fillId="0" borderId="0" xfId="2" applyNumberFormat="1" applyFont="1" applyAlignment="1">
      <alignment vertical="center"/>
    </xf>
    <xf numFmtId="0" fontId="30" fillId="0" borderId="0" xfId="1" applyFont="1" applyAlignment="1">
      <alignment vertical="center"/>
    </xf>
    <xf numFmtId="43" fontId="0" fillId="0" borderId="0" xfId="2" applyNumberFormat="1" applyFont="1" applyFill="1" applyAlignment="1">
      <alignment vertical="center"/>
    </xf>
    <xf numFmtId="167" fontId="0" fillId="0" borderId="0" xfId="2" applyNumberFormat="1" applyFont="1" applyFill="1" applyAlignment="1">
      <alignment vertical="center"/>
    </xf>
    <xf numFmtId="43" fontId="24" fillId="4" borderId="0" xfId="2" applyNumberFormat="1" applyFont="1" applyFill="1" applyAlignment="1">
      <alignment vertical="center"/>
    </xf>
    <xf numFmtId="0" fontId="3" fillId="0" borderId="0" xfId="1" applyNumberFormat="1" applyAlignment="1">
      <alignment vertical="center"/>
    </xf>
    <xf numFmtId="167" fontId="3" fillId="0" borderId="0" xfId="1" applyNumberFormat="1" applyAlignment="1">
      <alignment vertical="center"/>
    </xf>
    <xf numFmtId="167" fontId="0" fillId="0" borderId="0" xfId="2" applyNumberFormat="1" applyFont="1" applyAlignment="1">
      <alignment vertical="center"/>
    </xf>
    <xf numFmtId="0" fontId="36" fillId="0" borderId="0" xfId="1" applyFont="1"/>
    <xf numFmtId="16" fontId="3" fillId="0" borderId="0" xfId="1" applyNumberFormat="1" applyAlignment="1">
      <alignment vertical="center"/>
    </xf>
    <xf numFmtId="43" fontId="3" fillId="0" borderId="0" xfId="1" applyNumberFormat="1" applyAlignment="1">
      <alignment vertical="center"/>
    </xf>
    <xf numFmtId="16" fontId="0" fillId="0" borderId="0" xfId="0" applyNumberFormat="1" applyAlignment="1">
      <alignment horizontal="left"/>
    </xf>
    <xf numFmtId="0" fontId="0" fillId="0" borderId="0" xfId="2" applyNumberFormat="1" applyFont="1" applyFill="1" applyAlignment="1">
      <alignment vertical="center"/>
    </xf>
    <xf numFmtId="0" fontId="4" fillId="0" borderId="0" xfId="2" applyNumberFormat="1" applyFont="1" applyFill="1" applyAlignment="1">
      <alignment vertical="center"/>
    </xf>
    <xf numFmtId="0" fontId="28" fillId="7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8" borderId="0" xfId="4" applyNumberFormat="1" applyFont="1" applyFill="1" applyAlignment="1">
      <alignment vertical="center"/>
    </xf>
    <xf numFmtId="0" fontId="24" fillId="0" borderId="0" xfId="2" applyNumberFormat="1" applyFont="1" applyAlignment="1">
      <alignment vertical="center"/>
    </xf>
    <xf numFmtId="0" fontId="0" fillId="0" borderId="0" xfId="2" applyNumberFormat="1" applyFont="1" applyAlignment="1">
      <alignment vertical="center"/>
    </xf>
    <xf numFmtId="0" fontId="2" fillId="10" borderId="0" xfId="1" applyFont="1" applyFill="1" applyAlignment="1">
      <alignment horizontal="center" vertical="center"/>
    </xf>
    <xf numFmtId="164" fontId="10" fillId="2" borderId="26" xfId="0" applyNumberFormat="1" applyFont="1" applyFill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0" borderId="0" xfId="0" applyFill="1" applyBorder="1"/>
    <xf numFmtId="17" fontId="25" fillId="6" borderId="33" xfId="1" applyNumberFormat="1" applyFont="1" applyFill="1" applyBorder="1" applyAlignment="1" applyProtection="1">
      <alignment horizontal="center" vertical="center" wrapText="1"/>
      <protection locked="0"/>
    </xf>
    <xf numFmtId="43" fontId="25" fillId="6" borderId="33" xfId="1" applyNumberFormat="1" applyFont="1" applyFill="1" applyBorder="1" applyAlignment="1" applyProtection="1">
      <alignment horizontal="center" vertical="center" wrapText="1"/>
      <protection locked="0"/>
    </xf>
    <xf numFmtId="0" fontId="25" fillId="6" borderId="33" xfId="1" applyNumberFormat="1" applyFont="1" applyFill="1" applyBorder="1" applyAlignment="1" applyProtection="1">
      <alignment horizontal="center" vertical="center" wrapText="1"/>
      <protection locked="0"/>
    </xf>
    <xf numFmtId="17" fontId="25" fillId="4" borderId="33" xfId="1" applyNumberFormat="1" applyFont="1" applyFill="1" applyBorder="1" applyAlignment="1" applyProtection="1">
      <alignment horizontal="center" vertical="center" wrapText="1"/>
      <protection locked="0"/>
    </xf>
    <xf numFmtId="43" fontId="25" fillId="4" borderId="33" xfId="1" applyNumberFormat="1" applyFont="1" applyFill="1" applyBorder="1" applyAlignment="1" applyProtection="1">
      <alignment horizontal="center" vertical="center" wrapText="1"/>
      <protection locked="0"/>
    </xf>
    <xf numFmtId="0" fontId="25" fillId="4" borderId="33" xfId="1" applyNumberFormat="1" applyFont="1" applyFill="1" applyBorder="1" applyAlignment="1" applyProtection="1">
      <alignment horizontal="center" vertical="center" wrapText="1"/>
      <protection locked="0"/>
    </xf>
    <xf numFmtId="49" fontId="25" fillId="4" borderId="33" xfId="1" applyNumberFormat="1" applyFont="1" applyFill="1" applyBorder="1" applyAlignment="1" applyProtection="1">
      <alignment horizontal="center" vertical="center" wrapText="1"/>
      <protection locked="0"/>
    </xf>
    <xf numFmtId="17" fontId="25" fillId="6" borderId="34" xfId="1" applyNumberFormat="1" applyFont="1" applyFill="1" applyBorder="1" applyAlignment="1" applyProtection="1">
      <alignment horizontal="center" vertical="center" wrapText="1"/>
      <protection locked="0"/>
    </xf>
    <xf numFmtId="17" fontId="25" fillId="6" borderId="35" xfId="1" applyNumberFormat="1" applyFont="1" applyFill="1" applyBorder="1" applyAlignment="1" applyProtection="1">
      <alignment horizontal="center" vertical="center" wrapText="1"/>
      <protection locked="0"/>
    </xf>
    <xf numFmtId="17" fontId="25" fillId="6" borderId="36" xfId="1" applyNumberFormat="1" applyFont="1" applyFill="1" applyBorder="1" applyAlignment="1" applyProtection="1">
      <alignment horizontal="center" vertical="center" wrapText="1"/>
      <protection locked="0"/>
    </xf>
    <xf numFmtId="0" fontId="22" fillId="6" borderId="33" xfId="1" applyFont="1" applyFill="1" applyBorder="1" applyAlignment="1">
      <alignment horizontal="center" vertical="center"/>
    </xf>
    <xf numFmtId="0" fontId="22" fillId="4" borderId="33" xfId="1" applyFont="1" applyFill="1" applyBorder="1" applyAlignment="1">
      <alignment horizontal="center" vertical="center"/>
    </xf>
    <xf numFmtId="17" fontId="26" fillId="6" borderId="33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right" vertical="center"/>
    </xf>
    <xf numFmtId="164" fontId="10" fillId="2" borderId="26" xfId="0" applyNumberFormat="1" applyFont="1" applyFill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164" fontId="10" fillId="4" borderId="26" xfId="0" applyNumberFormat="1" applyFont="1" applyFill="1" applyBorder="1" applyAlignment="1">
      <alignment horizontal="center" vertical="top"/>
    </xf>
    <xf numFmtId="164" fontId="10" fillId="4" borderId="3" xfId="0" applyNumberFormat="1" applyFont="1" applyFill="1" applyBorder="1" applyAlignment="1">
      <alignment horizontal="center" vertical="top"/>
    </xf>
    <xf numFmtId="164" fontId="10" fillId="4" borderId="4" xfId="0" applyNumberFormat="1" applyFont="1" applyFill="1" applyBorder="1" applyAlignment="1">
      <alignment horizontal="center" vertical="top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21" fillId="5" borderId="31" xfId="0" applyFont="1" applyFill="1" applyBorder="1" applyAlignment="1">
      <alignment horizontal="center" vertical="center" wrapText="1"/>
    </xf>
    <xf numFmtId="0" fontId="21" fillId="5" borderId="19" xfId="0" applyFont="1" applyFill="1" applyBorder="1" applyAlignment="1">
      <alignment horizontal="center" vertical="center" wrapText="1"/>
    </xf>
    <xf numFmtId="0" fontId="21" fillId="5" borderId="32" xfId="0" applyFont="1" applyFill="1" applyBorder="1" applyAlignment="1">
      <alignment horizontal="center" vertical="center" wrapText="1"/>
    </xf>
    <xf numFmtId="0" fontId="21" fillId="5" borderId="9" xfId="0" applyFont="1" applyFill="1" applyBorder="1" applyAlignment="1">
      <alignment horizontal="center" vertical="center" wrapText="1"/>
    </xf>
    <xf numFmtId="0" fontId="21" fillId="5" borderId="0" xfId="0" applyFont="1" applyFill="1" applyBorder="1" applyAlignment="1">
      <alignment horizontal="center" vertical="center" wrapText="1"/>
    </xf>
    <xf numFmtId="0" fontId="21" fillId="5" borderId="10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164" fontId="10" fillId="2" borderId="26" xfId="0" applyNumberFormat="1" applyFont="1" applyFill="1" applyBorder="1" applyAlignment="1">
      <alignment horizontal="right" vertical="center"/>
    </xf>
    <xf numFmtId="164" fontId="10" fillId="2" borderId="3" xfId="0" applyNumberFormat="1" applyFont="1" applyFill="1" applyBorder="1" applyAlignment="1">
      <alignment horizontal="right" vertical="center"/>
    </xf>
    <xf numFmtId="164" fontId="10" fillId="2" borderId="4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64" fontId="10" fillId="4" borderId="26" xfId="0" applyNumberFormat="1" applyFont="1" applyFill="1" applyBorder="1" applyAlignment="1">
      <alignment horizontal="right" vertical="top"/>
    </xf>
    <xf numFmtId="164" fontId="10" fillId="4" borderId="3" xfId="0" applyNumberFormat="1" applyFont="1" applyFill="1" applyBorder="1" applyAlignment="1">
      <alignment horizontal="right" vertical="top"/>
    </xf>
    <xf numFmtId="164" fontId="10" fillId="4" borderId="4" xfId="0" applyNumberFormat="1" applyFont="1" applyFill="1" applyBorder="1" applyAlignment="1">
      <alignment horizontal="right" vertical="top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164" fontId="10" fillId="4" borderId="26" xfId="0" applyNumberFormat="1" applyFont="1" applyFill="1" applyBorder="1" applyAlignment="1">
      <alignment horizontal="right" vertical="center"/>
    </xf>
    <xf numFmtId="164" fontId="10" fillId="4" borderId="3" xfId="0" applyNumberFormat="1" applyFont="1" applyFill="1" applyBorder="1" applyAlignment="1">
      <alignment horizontal="right" vertical="center"/>
    </xf>
    <xf numFmtId="164" fontId="10" fillId="4" borderId="4" xfId="0" applyNumberFormat="1" applyFont="1" applyFill="1" applyBorder="1" applyAlignment="1">
      <alignment horizontal="right" vertical="center"/>
    </xf>
    <xf numFmtId="0" fontId="10" fillId="4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1" fillId="5" borderId="14" xfId="0" applyFont="1" applyFill="1" applyBorder="1" applyAlignment="1">
      <alignment horizontal="center" vertical="center"/>
    </xf>
    <xf numFmtId="0" fontId="21" fillId="5" borderId="15" xfId="0" applyFont="1" applyFill="1" applyBorder="1" applyAlignment="1">
      <alignment horizontal="center" vertical="center"/>
    </xf>
    <xf numFmtId="0" fontId="21" fillId="5" borderId="16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172" fontId="19" fillId="4" borderId="6" xfId="0" applyNumberFormat="1" applyFont="1" applyFill="1" applyBorder="1" applyAlignment="1">
      <alignment horizontal="center" vertical="center" wrapText="1"/>
    </xf>
    <xf numFmtId="172" fontId="19" fillId="4" borderId="7" xfId="0" applyNumberFormat="1" applyFont="1" applyFill="1" applyBorder="1" applyAlignment="1">
      <alignment horizontal="center" vertical="center" wrapText="1"/>
    </xf>
    <xf numFmtId="172" fontId="19" fillId="4" borderId="8" xfId="0" applyNumberFormat="1" applyFont="1" applyFill="1" applyBorder="1" applyAlignment="1">
      <alignment horizontal="center" vertical="center" wrapText="1"/>
    </xf>
    <xf numFmtId="172" fontId="19" fillId="4" borderId="9" xfId="0" applyNumberFormat="1" applyFont="1" applyFill="1" applyBorder="1" applyAlignment="1">
      <alignment horizontal="center" vertical="center" wrapText="1"/>
    </xf>
    <xf numFmtId="172" fontId="19" fillId="4" borderId="0" xfId="0" applyNumberFormat="1" applyFont="1" applyFill="1" applyBorder="1" applyAlignment="1">
      <alignment horizontal="center" vertical="center" wrapText="1"/>
    </xf>
    <xf numFmtId="172" fontId="19" fillId="4" borderId="10" xfId="0" applyNumberFormat="1" applyFont="1" applyFill="1" applyBorder="1" applyAlignment="1">
      <alignment horizontal="center" vertical="center" wrapText="1"/>
    </xf>
    <xf numFmtId="172" fontId="19" fillId="4" borderId="11" xfId="0" applyNumberFormat="1" applyFont="1" applyFill="1" applyBorder="1" applyAlignment="1">
      <alignment horizontal="center" vertical="center" wrapText="1"/>
    </xf>
    <xf numFmtId="172" fontId="19" fillId="4" borderId="12" xfId="0" applyNumberFormat="1" applyFont="1" applyFill="1" applyBorder="1" applyAlignment="1">
      <alignment horizontal="center" vertical="center" wrapText="1"/>
    </xf>
    <xf numFmtId="172" fontId="19" fillId="4" borderId="13" xfId="0" applyNumberFormat="1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2" xfId="0" applyNumberFormat="1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/>
    <xf numFmtId="0" fontId="5" fillId="0" borderId="8" xfId="0" applyFont="1" applyBorder="1" applyAlignment="1"/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/>
    <xf numFmtId="0" fontId="5" fillId="0" borderId="10" xfId="0" applyFont="1" applyBorder="1" applyAlignment="1"/>
    <xf numFmtId="0" fontId="5" fillId="0" borderId="2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/>
    <xf numFmtId="0" fontId="5" fillId="0" borderId="13" xfId="0" applyFont="1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0" xfId="0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65" fontId="13" fillId="5" borderId="6" xfId="0" applyNumberFormat="1" applyFont="1" applyFill="1" applyBorder="1" applyAlignment="1">
      <alignment horizontal="center" vertical="center"/>
    </xf>
    <xf numFmtId="165" fontId="13" fillId="5" borderId="7" xfId="0" applyNumberFormat="1" applyFont="1" applyFill="1" applyBorder="1" applyAlignment="1">
      <alignment horizontal="center" vertical="center"/>
    </xf>
    <xf numFmtId="165" fontId="13" fillId="5" borderId="8" xfId="0" applyNumberFormat="1" applyFont="1" applyFill="1" applyBorder="1" applyAlignment="1">
      <alignment horizontal="center" vertical="center"/>
    </xf>
    <xf numFmtId="165" fontId="13" fillId="5" borderId="11" xfId="0" applyNumberFormat="1" applyFont="1" applyFill="1" applyBorder="1" applyAlignment="1">
      <alignment horizontal="center" vertical="center"/>
    </xf>
    <xf numFmtId="165" fontId="13" fillId="5" borderId="12" xfId="0" applyNumberFormat="1" applyFont="1" applyFill="1" applyBorder="1" applyAlignment="1">
      <alignment horizontal="center" vertical="center"/>
    </xf>
    <xf numFmtId="165" fontId="13" fillId="5" borderId="13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8" fillId="0" borderId="6" xfId="0" applyFont="1" applyBorder="1" applyAlignment="1" applyProtection="1">
      <alignment horizontal="center" vertical="center"/>
      <protection locked="0"/>
    </xf>
    <xf numFmtId="0" fontId="18" fillId="0" borderId="7" xfId="0" applyFont="1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/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0" fontId="14" fillId="5" borderId="6" xfId="0" applyFont="1" applyFill="1" applyBorder="1" applyAlignment="1" applyProtection="1">
      <alignment horizontal="center" vertical="center"/>
      <protection locked="0"/>
    </xf>
    <xf numFmtId="0" fontId="14" fillId="5" borderId="7" xfId="0" applyFont="1" applyFill="1" applyBorder="1" applyAlignment="1" applyProtection="1">
      <alignment horizontal="center" vertical="center"/>
      <protection locked="0"/>
    </xf>
    <xf numFmtId="0" fontId="14" fillId="5" borderId="8" xfId="0" applyFont="1" applyFill="1" applyBorder="1" applyAlignment="1" applyProtection="1">
      <alignment horizontal="center" vertical="center"/>
      <protection locked="0"/>
    </xf>
    <xf numFmtId="0" fontId="14" fillId="5" borderId="11" xfId="0" applyFont="1" applyFill="1" applyBorder="1" applyAlignment="1" applyProtection="1">
      <alignment horizontal="center" vertical="center"/>
      <protection locked="0"/>
    </xf>
    <xf numFmtId="0" fontId="14" fillId="5" borderId="12" xfId="0" applyFont="1" applyFill="1" applyBorder="1" applyAlignment="1" applyProtection="1">
      <alignment horizontal="center" vertical="center"/>
      <protection locked="0"/>
    </xf>
    <xf numFmtId="0" fontId="14" fillId="5" borderId="1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" fillId="4" borderId="0" xfId="1" applyFont="1" applyFill="1" applyAlignment="1">
      <alignment horizontal="center" vertical="center"/>
    </xf>
    <xf numFmtId="0" fontId="1" fillId="10" borderId="0" xfId="1" applyFont="1" applyFill="1" applyAlignment="1">
      <alignment horizontal="center" vertical="center"/>
    </xf>
    <xf numFmtId="0" fontId="1" fillId="4" borderId="0" xfId="1" applyFont="1" applyFill="1" applyAlignment="1">
      <alignment vertical="center"/>
    </xf>
    <xf numFmtId="0" fontId="1" fillId="10" borderId="0" xfId="1" applyFont="1" applyFill="1" applyAlignment="1">
      <alignment vertical="center"/>
    </xf>
    <xf numFmtId="16" fontId="0" fillId="0" borderId="1" xfId="0" applyNumberFormat="1" applyBorder="1" applyAlignment="1">
      <alignment horizontal="left"/>
    </xf>
    <xf numFmtId="0" fontId="0" fillId="0" borderId="1" xfId="0" applyBorder="1"/>
    <xf numFmtId="0" fontId="4" fillId="8" borderId="39" xfId="0" applyFont="1" applyFill="1" applyBorder="1"/>
    <xf numFmtId="0" fontId="0" fillId="8" borderId="40" xfId="0" applyFill="1" applyBorder="1"/>
    <xf numFmtId="0" fontId="0" fillId="8" borderId="37" xfId="0" applyFill="1" applyBorder="1"/>
    <xf numFmtId="0" fontId="0" fillId="8" borderId="38" xfId="0" applyFill="1" applyBorder="1"/>
  </cellXfs>
  <cellStyles count="8">
    <cellStyle name="Lien hypertexte" xfId="6" builtinId="8"/>
    <cellStyle name="Milliers 2" xfId="4"/>
    <cellStyle name="Monétaire 2" xfId="2"/>
    <cellStyle name="Monétaire 3" xfId="7"/>
    <cellStyle name="Normal" xfId="0" builtinId="0"/>
    <cellStyle name="Normal 2" xfId="1"/>
    <cellStyle name="Normal 48" xfId="3"/>
    <cellStyle name="Pourcentage 2" xfId="5"/>
  </cellStyles>
  <dxfs count="9"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5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752475</xdr:colOff>
          <xdr:row>18</xdr:row>
          <xdr:rowOff>28575</xdr:rowOff>
        </xdr:from>
        <xdr:to>
          <xdr:col>46</xdr:col>
          <xdr:colOff>657225</xdr:colOff>
          <xdr:row>23</xdr:row>
          <xdr:rowOff>47625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Crétaion PDF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352425</xdr:colOff>
          <xdr:row>11</xdr:row>
          <xdr:rowOff>95250</xdr:rowOff>
        </xdr:from>
        <xdr:to>
          <xdr:col>47</xdr:col>
          <xdr:colOff>0</xdr:colOff>
          <xdr:row>16</xdr:row>
          <xdr:rowOff>104775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Fiche suivante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ach.coupahost.com/order_headers/3233" TargetMode="External"/><Relationship Id="rId2" Type="http://schemas.openxmlformats.org/officeDocument/2006/relationships/hyperlink" Target="https://apach.coupahost.com/order_headers/3029" TargetMode="External"/><Relationship Id="rId1" Type="http://schemas.openxmlformats.org/officeDocument/2006/relationships/hyperlink" Target="https://apach.coupahost.com/order_headers/3029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C351"/>
  <sheetViews>
    <sheetView topLeftCell="AI1" zoomScaleNormal="100" workbookViewId="0">
      <selection activeCell="AI2" sqref="AI2"/>
    </sheetView>
  </sheetViews>
  <sheetFormatPr baseColWidth="10" defaultRowHeight="15.75" outlineLevelCol="1" x14ac:dyDescent="0.2"/>
  <cols>
    <col min="1" max="1" width="5.7109375" style="7" customWidth="1"/>
    <col min="2" max="3" width="6.140625" style="7" customWidth="1"/>
    <col min="4" max="4" width="6.140625" style="26" customWidth="1"/>
    <col min="5" max="5" width="9.28515625" style="26" customWidth="1"/>
    <col min="6" max="6" width="11.7109375" style="27" customWidth="1"/>
    <col min="7" max="7" width="9.7109375" style="26" hidden="1" customWidth="1"/>
    <col min="8" max="8" width="9.42578125" style="26" hidden="1" customWidth="1"/>
    <col min="9" max="9" width="34.140625" style="28" customWidth="1"/>
    <col min="10" max="10" width="23" style="29" hidden="1" customWidth="1"/>
    <col min="11" max="11" width="15.85546875" style="30" customWidth="1"/>
    <col min="12" max="12" width="9.140625" style="27" customWidth="1"/>
    <col min="13" max="13" width="11.85546875" style="29" customWidth="1"/>
    <col min="14" max="14" width="12" style="116" customWidth="1"/>
    <col min="15" max="15" width="10.5703125" style="32" customWidth="1"/>
    <col min="16" max="16" width="10.85546875" style="32" customWidth="1"/>
    <col min="17" max="17" width="16" style="32" bestFit="1" customWidth="1"/>
    <col min="18" max="20" width="14" style="46" customWidth="1"/>
    <col min="21" max="21" width="11.42578125" style="117" customWidth="1"/>
    <col min="22" max="22" width="13.140625" style="36" bestFit="1" customWidth="1"/>
    <col min="23" max="23" width="17.28515625" style="26" customWidth="1" outlineLevel="1"/>
    <col min="24" max="24" width="17.28515625" style="7" customWidth="1" outlineLevel="1"/>
    <col min="25" max="25" width="16.28515625" style="116" customWidth="1" outlineLevel="1"/>
    <col min="26" max="27" width="15.42578125" style="7" customWidth="1" outlineLevel="1"/>
    <col min="28" max="29" width="17.5703125" style="32" customWidth="1"/>
    <col min="30" max="30" width="15.140625" style="7" customWidth="1" outlineLevel="1"/>
    <col min="31" max="31" width="17.28515625" style="7" customWidth="1" outlineLevel="1"/>
    <col min="32" max="32" width="14.7109375" style="116" customWidth="1" outlineLevel="1"/>
    <col min="33" max="34" width="15.42578125" style="7" customWidth="1" outlineLevel="1"/>
    <col min="35" max="36" width="19.140625" style="32" customWidth="1"/>
    <col min="37" max="38" width="17.28515625" style="7" customWidth="1" outlineLevel="1"/>
    <col min="39" max="39" width="21.140625" style="116" customWidth="1" outlineLevel="1"/>
    <col min="40" max="40" width="15.42578125" style="7" customWidth="1" outlineLevel="1"/>
    <col min="41" max="41" width="34.42578125" style="7" customWidth="1" outlineLevel="1"/>
    <col min="42" max="42" width="15.28515625" style="32" customWidth="1"/>
    <col min="43" max="43" width="15.28515625" style="128" customWidth="1"/>
    <col min="44" max="44" width="7.85546875" style="121" customWidth="1" outlineLevel="1"/>
    <col min="45" max="45" width="6" style="7" customWidth="1" outlineLevel="1"/>
    <col min="46" max="46" width="14" style="132" customWidth="1" outlineLevel="1"/>
    <col min="47" max="48" width="14.5703125" style="7" customWidth="1" outlineLevel="1"/>
    <col min="49" max="49" width="13.140625" style="32" customWidth="1"/>
    <col min="50" max="50" width="10.85546875" style="128" customWidth="1"/>
    <col min="51" max="51" width="13.7109375" style="122" customWidth="1" outlineLevel="1"/>
    <col min="52" max="52" width="11.140625" style="122" customWidth="1" outlineLevel="1"/>
    <col min="53" max="53" width="12.42578125" style="123" customWidth="1" outlineLevel="1"/>
    <col min="54" max="54" width="14.7109375" style="7" customWidth="1" outlineLevel="1"/>
    <col min="55" max="55" width="11.42578125" style="7" customWidth="1" outlineLevel="1"/>
    <col min="56" max="57" width="15.28515625" style="32" customWidth="1"/>
    <col min="58" max="59" width="17.28515625" style="7" customWidth="1" outlineLevel="1"/>
    <col min="60" max="60" width="14" style="120" customWidth="1" outlineLevel="1"/>
    <col min="61" max="61" width="15.42578125" style="28" customWidth="1" outlineLevel="1"/>
    <col min="62" max="62" width="15.42578125" style="43" customWidth="1" outlineLevel="1"/>
    <col min="63" max="63" width="15.28515625" style="44" customWidth="1"/>
    <col min="64" max="65" width="9.7109375" style="29" customWidth="1" outlineLevel="1"/>
    <col min="66" max="66" width="9.28515625" style="116" customWidth="1" outlineLevel="1"/>
    <col min="67" max="68" width="15.42578125" style="7" customWidth="1" outlineLevel="1"/>
    <col min="69" max="70" width="15.28515625" style="32" customWidth="1"/>
    <col min="71" max="72" width="15.140625" style="7" customWidth="1" outlineLevel="1"/>
    <col min="73" max="73" width="11.42578125" style="116" customWidth="1" outlineLevel="1"/>
    <col min="74" max="75" width="15.42578125" style="7" customWidth="1" outlineLevel="1"/>
    <col min="76" max="77" width="15.28515625" style="32" customWidth="1"/>
    <col min="78" max="79" width="17.28515625" style="7" customWidth="1" outlineLevel="1"/>
    <col min="80" max="80" width="11.42578125" style="116" customWidth="1" outlineLevel="1"/>
    <col min="81" max="82" width="15.42578125" style="7" customWidth="1" outlineLevel="1"/>
    <col min="83" max="83" width="15.28515625" style="32" customWidth="1"/>
    <col min="84" max="85" width="17.28515625" style="7" customWidth="1" outlineLevel="1"/>
    <col min="86" max="86" width="11.42578125" style="116" customWidth="1" outlineLevel="1"/>
    <col min="87" max="87" width="15.42578125" style="7" customWidth="1" outlineLevel="1"/>
    <col min="88" max="88" width="15.42578125" style="46" customWidth="1" outlineLevel="1"/>
    <col min="89" max="89" width="15.28515625" style="32" customWidth="1"/>
    <col min="90" max="91" width="17.28515625" style="7" customWidth="1" outlineLevel="1"/>
    <col min="92" max="92" width="11.42578125" style="116" customWidth="1" outlineLevel="1"/>
    <col min="93" max="94" width="15.42578125" style="7" customWidth="1" outlineLevel="1"/>
    <col min="95" max="95" width="15.28515625" style="32" customWidth="1"/>
    <col min="96" max="97" width="17.28515625" style="7" customWidth="1" outlineLevel="1"/>
    <col min="98" max="98" width="11.42578125" style="116" customWidth="1" outlineLevel="1"/>
    <col min="99" max="100" width="15.42578125" style="7" customWidth="1" outlineLevel="1"/>
    <col min="101" max="101" width="15.28515625" style="32" customWidth="1"/>
    <col min="102" max="103" width="17.28515625" style="7" customWidth="1" outlineLevel="1"/>
    <col min="104" max="104" width="11.42578125" style="32" customWidth="1" outlineLevel="1"/>
    <col min="105" max="106" width="15.42578125" style="7" customWidth="1" outlineLevel="1"/>
    <col min="107" max="107" width="15.28515625" style="32" customWidth="1"/>
    <col min="108" max="16384" width="11.42578125" style="7"/>
  </cols>
  <sheetData>
    <row r="1" spans="1:107" ht="22.5" customHeight="1" thickBot="1" x14ac:dyDescent="0.25">
      <c r="A1" s="5" t="s">
        <v>15</v>
      </c>
      <c r="B1" s="159" t="s">
        <v>16</v>
      </c>
      <c r="C1" s="159"/>
      <c r="D1" s="159"/>
      <c r="E1" s="159"/>
      <c r="F1" s="160" t="s">
        <v>17</v>
      </c>
      <c r="G1" s="159"/>
      <c r="H1" s="159"/>
      <c r="I1" s="160"/>
      <c r="J1" s="159"/>
      <c r="K1" s="152" t="s">
        <v>18</v>
      </c>
      <c r="L1" s="152"/>
      <c r="M1" s="149"/>
      <c r="N1" s="149"/>
      <c r="O1" s="149"/>
      <c r="P1" s="149"/>
      <c r="Q1" s="149"/>
      <c r="R1" s="149"/>
      <c r="S1" s="149"/>
      <c r="T1" s="149"/>
      <c r="U1" s="161"/>
      <c r="V1" s="6" t="s">
        <v>19</v>
      </c>
      <c r="W1" s="156">
        <v>42370</v>
      </c>
      <c r="X1" s="157"/>
      <c r="Y1" s="157"/>
      <c r="Z1" s="157"/>
      <c r="AA1" s="157"/>
      <c r="AB1" s="157"/>
      <c r="AC1" s="158"/>
      <c r="AD1" s="156">
        <v>42401</v>
      </c>
      <c r="AE1" s="157"/>
      <c r="AF1" s="157"/>
      <c r="AG1" s="157"/>
      <c r="AH1" s="157"/>
      <c r="AI1" s="157"/>
      <c r="AJ1" s="158"/>
      <c r="AK1" s="156">
        <v>42430</v>
      </c>
      <c r="AL1" s="157"/>
      <c r="AM1" s="157"/>
      <c r="AN1" s="157"/>
      <c r="AO1" s="157"/>
      <c r="AP1" s="157"/>
      <c r="AQ1" s="158"/>
      <c r="AR1" s="156">
        <v>42461</v>
      </c>
      <c r="AS1" s="157"/>
      <c r="AT1" s="157"/>
      <c r="AU1" s="157"/>
      <c r="AV1" s="157"/>
      <c r="AW1" s="157"/>
      <c r="AX1" s="158"/>
      <c r="AY1" s="156">
        <v>42491</v>
      </c>
      <c r="AZ1" s="157"/>
      <c r="BA1" s="157"/>
      <c r="BB1" s="157"/>
      <c r="BC1" s="157"/>
      <c r="BD1" s="157"/>
      <c r="BE1" s="158"/>
      <c r="BF1" s="152">
        <v>42522</v>
      </c>
      <c r="BG1" s="152"/>
      <c r="BH1" s="153"/>
      <c r="BI1" s="154"/>
      <c r="BJ1" s="155"/>
      <c r="BK1" s="152"/>
      <c r="BL1" s="156">
        <v>42552</v>
      </c>
      <c r="BM1" s="157"/>
      <c r="BN1" s="157"/>
      <c r="BO1" s="157"/>
      <c r="BP1" s="157"/>
      <c r="BQ1" s="157"/>
      <c r="BR1" s="158"/>
      <c r="BS1" s="156">
        <v>42583</v>
      </c>
      <c r="BT1" s="157"/>
      <c r="BU1" s="157"/>
      <c r="BV1" s="157"/>
      <c r="BW1" s="157"/>
      <c r="BX1" s="157"/>
      <c r="BY1" s="158"/>
      <c r="BZ1" s="149">
        <v>42614</v>
      </c>
      <c r="CA1" s="149"/>
      <c r="CB1" s="150"/>
      <c r="CC1" s="151"/>
      <c r="CD1" s="149"/>
      <c r="CE1" s="149"/>
      <c r="CF1" s="149">
        <v>42644</v>
      </c>
      <c r="CG1" s="149"/>
      <c r="CH1" s="150"/>
      <c r="CI1" s="151"/>
      <c r="CJ1" s="149"/>
      <c r="CK1" s="149"/>
      <c r="CL1" s="149">
        <v>42675</v>
      </c>
      <c r="CM1" s="149"/>
      <c r="CN1" s="150"/>
      <c r="CO1" s="151"/>
      <c r="CP1" s="149"/>
      <c r="CQ1" s="149"/>
      <c r="CR1" s="149">
        <v>42705</v>
      </c>
      <c r="CS1" s="149"/>
      <c r="CT1" s="150"/>
      <c r="CU1" s="151"/>
      <c r="CV1" s="149"/>
      <c r="CW1" s="149"/>
      <c r="CX1" s="149">
        <v>42736</v>
      </c>
      <c r="CY1" s="149"/>
      <c r="CZ1" s="149"/>
      <c r="DA1" s="151"/>
      <c r="DB1" s="149"/>
      <c r="DC1" s="149"/>
    </row>
    <row r="2" spans="1:107" ht="45" customHeight="1" x14ac:dyDescent="0.2">
      <c r="A2" s="8" t="s">
        <v>26</v>
      </c>
      <c r="B2" s="8"/>
      <c r="C2" s="8"/>
      <c r="D2" s="8"/>
      <c r="E2" s="8"/>
      <c r="F2" s="9" t="s">
        <v>20</v>
      </c>
      <c r="G2" s="8" t="s">
        <v>21</v>
      </c>
      <c r="H2" s="8" t="s">
        <v>22</v>
      </c>
      <c r="I2" s="9" t="s">
        <v>23</v>
      </c>
      <c r="J2" s="10" t="s">
        <v>24</v>
      </c>
      <c r="K2" s="9" t="s">
        <v>25</v>
      </c>
      <c r="L2" s="9" t="s">
        <v>26</v>
      </c>
      <c r="M2" s="8"/>
      <c r="N2" s="11"/>
      <c r="O2" s="12"/>
      <c r="P2" s="12"/>
      <c r="Q2" s="12"/>
      <c r="R2" s="13"/>
      <c r="S2" s="13"/>
      <c r="T2" s="13"/>
      <c r="U2" s="8"/>
      <c r="V2" s="14" t="s">
        <v>27</v>
      </c>
      <c r="W2" s="15"/>
      <c r="X2" s="15"/>
      <c r="Y2" s="11" t="s">
        <v>0</v>
      </c>
      <c r="Z2" s="16" t="s">
        <v>167</v>
      </c>
      <c r="AA2" s="17"/>
      <c r="AB2" s="12" t="s">
        <v>27</v>
      </c>
      <c r="AC2" s="12" t="s">
        <v>157</v>
      </c>
      <c r="AD2" s="15"/>
      <c r="AE2" s="15"/>
      <c r="AF2" s="11" t="s">
        <v>0</v>
      </c>
      <c r="AG2" s="16" t="s">
        <v>167</v>
      </c>
      <c r="AH2" s="17"/>
      <c r="AI2" s="12" t="s">
        <v>27</v>
      </c>
      <c r="AJ2" s="12" t="s">
        <v>157</v>
      </c>
      <c r="AK2" s="15"/>
      <c r="AL2" s="15"/>
      <c r="AM2" s="11" t="s">
        <v>0</v>
      </c>
      <c r="AN2" s="16" t="s">
        <v>167</v>
      </c>
      <c r="AO2" s="17"/>
      <c r="AP2" s="12" t="s">
        <v>27</v>
      </c>
      <c r="AQ2" s="12" t="s">
        <v>157</v>
      </c>
      <c r="AR2" s="18"/>
      <c r="AS2" s="15"/>
      <c r="AT2" s="130" t="s">
        <v>0</v>
      </c>
      <c r="AU2" s="16" t="s">
        <v>167</v>
      </c>
      <c r="AV2" s="17"/>
      <c r="AW2" s="12" t="s">
        <v>27</v>
      </c>
      <c r="AX2" s="12" t="s">
        <v>157</v>
      </c>
      <c r="AY2" s="19"/>
      <c r="AZ2" s="19"/>
      <c r="BA2" s="20" t="s">
        <v>0</v>
      </c>
      <c r="BB2" s="16" t="s">
        <v>167</v>
      </c>
      <c r="BC2" s="17"/>
      <c r="BD2" s="12" t="s">
        <v>27</v>
      </c>
      <c r="BE2" s="12" t="s">
        <v>157</v>
      </c>
      <c r="BF2" s="15"/>
      <c r="BG2" s="15"/>
      <c r="BH2" s="21" t="s">
        <v>0</v>
      </c>
      <c r="BI2" s="22" t="s">
        <v>28</v>
      </c>
      <c r="BJ2" s="23"/>
      <c r="BK2" s="24" t="s">
        <v>27</v>
      </c>
      <c r="BL2" s="25"/>
      <c r="BM2" s="25"/>
      <c r="BN2" s="11" t="s">
        <v>0</v>
      </c>
      <c r="BO2" s="16"/>
      <c r="BP2" s="17" t="s">
        <v>167</v>
      </c>
      <c r="BQ2" s="12" t="s">
        <v>27</v>
      </c>
      <c r="BR2" s="12" t="s">
        <v>157</v>
      </c>
      <c r="BS2" s="15"/>
      <c r="BT2" s="15"/>
      <c r="BU2" s="11" t="s">
        <v>0</v>
      </c>
      <c r="BV2" s="16"/>
      <c r="BW2" s="17" t="s">
        <v>167</v>
      </c>
      <c r="BX2" s="12" t="s">
        <v>27</v>
      </c>
      <c r="BY2" s="12" t="s">
        <v>157</v>
      </c>
      <c r="BZ2" s="15"/>
      <c r="CA2" s="15"/>
      <c r="CB2" s="11" t="s">
        <v>0</v>
      </c>
      <c r="CC2" s="16"/>
      <c r="CD2" s="17" t="s">
        <v>167</v>
      </c>
      <c r="CE2" s="12" t="s">
        <v>27</v>
      </c>
      <c r="CF2" s="15"/>
      <c r="CG2" s="15"/>
      <c r="CH2" s="11" t="s">
        <v>0</v>
      </c>
      <c r="CI2" s="16" t="s">
        <v>167</v>
      </c>
      <c r="CJ2" s="13"/>
      <c r="CK2" s="12" t="s">
        <v>27</v>
      </c>
      <c r="CL2" s="15"/>
      <c r="CM2" s="15"/>
      <c r="CN2" s="11" t="s">
        <v>0</v>
      </c>
      <c r="CO2" s="16" t="s">
        <v>167</v>
      </c>
      <c r="CP2" s="17"/>
      <c r="CQ2" s="12" t="s">
        <v>27</v>
      </c>
      <c r="CR2" s="15"/>
      <c r="CS2" s="15"/>
      <c r="CT2" s="11" t="s">
        <v>0</v>
      </c>
      <c r="CU2" s="16" t="s">
        <v>167</v>
      </c>
      <c r="CV2" s="17"/>
      <c r="CW2" s="12" t="s">
        <v>27</v>
      </c>
      <c r="CX2" s="15"/>
      <c r="CY2" s="15"/>
      <c r="CZ2" s="12" t="s">
        <v>0</v>
      </c>
      <c r="DA2" s="16" t="s">
        <v>167</v>
      </c>
      <c r="DB2" s="17"/>
      <c r="DC2" s="12" t="s">
        <v>27</v>
      </c>
    </row>
    <row r="3" spans="1:107" x14ac:dyDescent="0.2">
      <c r="A3" s="60" t="s">
        <v>29</v>
      </c>
      <c r="B3" s="60"/>
      <c r="C3" s="60"/>
      <c r="D3" s="60"/>
      <c r="E3" s="60"/>
      <c r="F3" s="391" t="s">
        <v>163</v>
      </c>
      <c r="G3" s="26" t="s">
        <v>37</v>
      </c>
      <c r="H3" s="26" t="s">
        <v>37</v>
      </c>
      <c r="I3" s="393" t="s">
        <v>165</v>
      </c>
      <c r="J3" s="29" t="s">
        <v>100</v>
      </c>
      <c r="K3" s="30">
        <v>9200067066</v>
      </c>
      <c r="L3" s="27">
        <v>7</v>
      </c>
      <c r="N3" s="31"/>
      <c r="Q3" s="33"/>
      <c r="R3" s="34"/>
      <c r="S3" s="34"/>
      <c r="T3" s="34"/>
      <c r="U3" s="35"/>
      <c r="Y3" s="37">
        <v>12</v>
      </c>
      <c r="AB3" s="33">
        <v>100</v>
      </c>
      <c r="AC3" s="33"/>
      <c r="AD3" s="29"/>
      <c r="AE3" s="29"/>
      <c r="AF3" s="37">
        <v>10</v>
      </c>
      <c r="AI3" s="33">
        <v>200</v>
      </c>
      <c r="AJ3" s="33"/>
      <c r="AK3" s="29"/>
      <c r="AL3" s="29"/>
      <c r="AM3" s="38">
        <v>23</v>
      </c>
      <c r="AN3" s="29"/>
      <c r="AP3" s="33">
        <v>123</v>
      </c>
      <c r="AR3" s="39"/>
      <c r="AS3" s="29"/>
      <c r="AT3" s="131">
        <v>1</v>
      </c>
      <c r="AW3" s="33">
        <v>12</v>
      </c>
      <c r="AX3" s="128" t="s">
        <v>158</v>
      </c>
      <c r="AY3" s="40"/>
      <c r="AZ3" s="40"/>
      <c r="BA3" s="41">
        <v>4</v>
      </c>
      <c r="BD3" s="33">
        <v>123</v>
      </c>
      <c r="BE3" s="33"/>
      <c r="BF3" s="29"/>
      <c r="BG3" s="29"/>
      <c r="BH3" s="42">
        <v>0</v>
      </c>
      <c r="BK3" s="44">
        <f t="shared" ref="BK3:BK66" si="0">IFERROR(BH3*$O3,0)</f>
        <v>0</v>
      </c>
      <c r="BN3" s="37">
        <f t="shared" ref="BN3:BN66" si="1">IFERROR(ROUNDUP((BL3+BM3)*IF(ISBLANK($P3),1,$P3)/$O3,3),0)</f>
        <v>0</v>
      </c>
      <c r="BQ3" s="33">
        <f t="shared" ref="BQ3:BQ44" si="2">IFERROR(BN3*$O3,0)</f>
        <v>0</v>
      </c>
      <c r="BR3" s="33"/>
      <c r="BS3" s="45"/>
      <c r="BT3" s="45"/>
      <c r="BU3" s="37">
        <f t="shared" ref="BU3:BU66" si="3">IFERROR(ROUNDUP((BS3+BT3)*IF(ISBLANK($P3),1,$P3)/$O3,3),0)</f>
        <v>0</v>
      </c>
      <c r="BX3" s="33">
        <f t="shared" ref="BX3:BX66" si="4">IFERROR(BU3*$O3,0)</f>
        <v>0</v>
      </c>
      <c r="BY3" s="33"/>
      <c r="CB3" s="37">
        <f t="shared" ref="CB3:CB44" si="5">IFERROR(ROUNDUP((BZ3+CA3)*IF(ISBLANK($P3),1,$P3)/$O3,3),0)</f>
        <v>0</v>
      </c>
      <c r="CE3" s="33">
        <f t="shared" ref="CE3:CE44" si="6">IFERROR(CB3*$O3,0)</f>
        <v>0</v>
      </c>
      <c r="CH3" s="37">
        <f t="shared" ref="CH3:CH44" si="7">IFERROR(ROUNDUP((CF3+CG3)*IF(ISBLANK($P3),1,$P3)/$O3,3),0)</f>
        <v>0</v>
      </c>
      <c r="CK3" s="33">
        <f t="shared" ref="CK3:CK44" si="8">IFERROR(CH3*$O3,0)</f>
        <v>0</v>
      </c>
      <c r="CN3" s="37">
        <f t="shared" ref="CN3:CN44" si="9">IFERROR(ROUNDUP((CL3+CM3)*IF(ISBLANK($P3),1,$P3)/$O3,3),0)</f>
        <v>0</v>
      </c>
      <c r="CQ3" s="33">
        <f t="shared" ref="CQ3:CQ44" si="10">IFERROR(CN3*$O3,0)</f>
        <v>0</v>
      </c>
      <c r="CT3" s="37">
        <f t="shared" ref="CT3:CT44" si="11">IFERROR(ROUNDUP((CR3+CS3)*IF(ISBLANK($P3),1,$P3)/$O3,3),0)</f>
        <v>0</v>
      </c>
      <c r="CW3" s="33">
        <f t="shared" ref="CW3:CW44" si="12">IFERROR(CT3*$O3,0)</f>
        <v>0</v>
      </c>
      <c r="CZ3" s="47">
        <f t="shared" ref="CZ3:CZ44" si="13">IFERROR(ROUNDUP((CX3+CY3)*IF(ISBLANK($P3),1,$P3)/$O3,3),0)</f>
        <v>0</v>
      </c>
      <c r="DC3" s="33">
        <f t="shared" ref="DC3:DC44" si="14">IFERROR(CZ3*$O3,0)</f>
        <v>0</v>
      </c>
    </row>
    <row r="4" spans="1:107" s="49" customFormat="1" ht="16.5" customHeight="1" x14ac:dyDescent="0.2">
      <c r="A4" s="48" t="s">
        <v>32</v>
      </c>
      <c r="B4" s="48"/>
      <c r="C4" s="48"/>
      <c r="D4" s="48"/>
      <c r="E4" s="48"/>
      <c r="F4" s="392" t="s">
        <v>164</v>
      </c>
      <c r="G4" s="60" t="s">
        <v>43</v>
      </c>
      <c r="H4" s="60"/>
      <c r="I4" s="393" t="s">
        <v>165</v>
      </c>
      <c r="J4" s="29" t="s">
        <v>44</v>
      </c>
      <c r="K4" s="50">
        <v>9200074021</v>
      </c>
      <c r="L4" s="48">
        <v>2</v>
      </c>
      <c r="N4" s="51"/>
      <c r="O4" s="52"/>
      <c r="P4" s="52"/>
      <c r="Q4" s="52"/>
      <c r="R4" s="53"/>
      <c r="S4" s="53"/>
      <c r="T4" s="53"/>
      <c r="U4" s="54"/>
      <c r="V4" s="52"/>
      <c r="W4" s="55"/>
      <c r="X4" s="56"/>
      <c r="Y4" s="37">
        <v>12</v>
      </c>
      <c r="Z4" s="56"/>
      <c r="AA4" s="56"/>
      <c r="AB4" s="33">
        <v>100</v>
      </c>
      <c r="AC4" s="52"/>
      <c r="AD4" s="29"/>
      <c r="AE4" s="29"/>
      <c r="AF4" s="37">
        <v>10</v>
      </c>
      <c r="AG4" s="7"/>
      <c r="AH4" s="7"/>
      <c r="AI4" s="33">
        <v>200</v>
      </c>
      <c r="AJ4" s="52"/>
      <c r="AK4" s="29"/>
      <c r="AL4" s="29"/>
      <c r="AM4" s="38">
        <v>23</v>
      </c>
      <c r="AN4" s="7"/>
      <c r="AO4" s="7"/>
      <c r="AP4" s="33">
        <v>123</v>
      </c>
      <c r="AQ4" s="128"/>
      <c r="AR4" s="7"/>
      <c r="AS4" s="7"/>
      <c r="AT4" s="131">
        <v>1</v>
      </c>
      <c r="AU4" s="7"/>
      <c r="AV4" s="7"/>
      <c r="AW4" s="33">
        <v>12</v>
      </c>
      <c r="AX4" s="128" t="s">
        <v>158</v>
      </c>
      <c r="AY4" s="56"/>
      <c r="AZ4" s="56"/>
      <c r="BA4" s="41">
        <v>4</v>
      </c>
      <c r="BB4" s="56"/>
      <c r="BC4" s="56"/>
      <c r="BD4" s="33">
        <v>123</v>
      </c>
      <c r="BE4" s="52"/>
      <c r="BF4" s="7"/>
      <c r="BG4" s="7"/>
      <c r="BH4" s="47">
        <v>0</v>
      </c>
      <c r="BI4" s="7"/>
      <c r="BJ4" s="7"/>
      <c r="BK4" s="52">
        <f t="shared" si="0"/>
        <v>0</v>
      </c>
      <c r="BN4" s="58">
        <f t="shared" si="1"/>
        <v>0</v>
      </c>
      <c r="BO4" s="7"/>
      <c r="BP4" s="7"/>
      <c r="BQ4" s="52">
        <f t="shared" si="2"/>
        <v>0</v>
      </c>
      <c r="BR4" s="52"/>
      <c r="BU4" s="58">
        <f t="shared" si="3"/>
        <v>0</v>
      </c>
      <c r="BV4" s="7"/>
      <c r="BW4" s="7"/>
      <c r="BX4" s="52">
        <f t="shared" si="4"/>
        <v>0</v>
      </c>
      <c r="BY4" s="52"/>
      <c r="BZ4" s="7"/>
      <c r="CA4" s="7"/>
      <c r="CB4" s="47">
        <f t="shared" si="5"/>
        <v>0</v>
      </c>
      <c r="CC4" s="7"/>
      <c r="CD4" s="7"/>
      <c r="CE4" s="52">
        <f t="shared" si="6"/>
        <v>0</v>
      </c>
      <c r="CF4" s="7"/>
      <c r="CG4" s="7"/>
      <c r="CH4" s="59">
        <f t="shared" si="7"/>
        <v>0</v>
      </c>
      <c r="CI4" s="7"/>
      <c r="CJ4" s="46">
        <f t="shared" ref="CJ4:CJ11" si="15">IFERROR(CG4*$O4,0)</f>
        <v>0</v>
      </c>
      <c r="CK4" s="52">
        <f t="shared" si="8"/>
        <v>0</v>
      </c>
      <c r="CL4" s="7"/>
      <c r="CM4" s="7"/>
      <c r="CN4" s="47">
        <f t="shared" si="9"/>
        <v>0</v>
      </c>
      <c r="CO4" s="7"/>
      <c r="CP4" s="7"/>
      <c r="CQ4" s="52">
        <f t="shared" si="10"/>
        <v>0</v>
      </c>
      <c r="CR4" s="7"/>
      <c r="CS4" s="7"/>
      <c r="CT4" s="47">
        <f t="shared" si="11"/>
        <v>0</v>
      </c>
      <c r="CU4" s="7"/>
      <c r="CV4" s="7"/>
      <c r="CW4" s="52">
        <f t="shared" si="12"/>
        <v>0</v>
      </c>
      <c r="CX4" s="7"/>
      <c r="CY4" s="7"/>
      <c r="CZ4" s="47">
        <f t="shared" si="13"/>
        <v>0</v>
      </c>
      <c r="DA4" s="7"/>
      <c r="DB4" s="7"/>
      <c r="DC4" s="52">
        <f t="shared" si="14"/>
        <v>0</v>
      </c>
    </row>
    <row r="5" spans="1:107" ht="15" x14ac:dyDescent="0.2">
      <c r="A5" s="48" t="s">
        <v>32</v>
      </c>
      <c r="B5" s="48"/>
      <c r="C5" s="48"/>
      <c r="D5" s="48"/>
      <c r="E5" s="48"/>
      <c r="F5" s="392" t="s">
        <v>164</v>
      </c>
      <c r="G5" s="60" t="s">
        <v>45</v>
      </c>
      <c r="H5" s="60"/>
      <c r="I5" s="393" t="s">
        <v>165</v>
      </c>
      <c r="J5" s="29" t="s">
        <v>44</v>
      </c>
      <c r="K5" s="50">
        <v>9200074021</v>
      </c>
      <c r="L5" s="48">
        <v>3</v>
      </c>
      <c r="M5" s="49"/>
      <c r="N5" s="51"/>
      <c r="O5" s="52"/>
      <c r="P5" s="52"/>
      <c r="Q5" s="52"/>
      <c r="R5" s="53"/>
      <c r="S5" s="53"/>
      <c r="T5" s="53"/>
      <c r="U5" s="54"/>
      <c r="V5" s="52"/>
      <c r="W5" s="55"/>
      <c r="X5" s="56"/>
      <c r="Y5" s="37">
        <v>12</v>
      </c>
      <c r="Z5" s="56"/>
      <c r="AA5" s="56"/>
      <c r="AB5" s="33">
        <v>100</v>
      </c>
      <c r="AC5" s="52"/>
      <c r="AD5" s="29"/>
      <c r="AE5" s="29"/>
      <c r="AF5" s="37">
        <v>10</v>
      </c>
      <c r="AI5" s="33">
        <v>200</v>
      </c>
      <c r="AJ5" s="52"/>
      <c r="AK5" s="29"/>
      <c r="AL5" s="29"/>
      <c r="AM5" s="38">
        <v>23</v>
      </c>
      <c r="AP5" s="33">
        <v>123</v>
      </c>
      <c r="AR5" s="7"/>
      <c r="AT5" s="131">
        <v>1</v>
      </c>
      <c r="AW5" s="33">
        <v>12</v>
      </c>
      <c r="AX5" s="128" t="s">
        <v>158</v>
      </c>
      <c r="AY5" s="56"/>
      <c r="AZ5" s="56"/>
      <c r="BA5" s="41">
        <v>4</v>
      </c>
      <c r="BB5" s="56"/>
      <c r="BC5" s="56"/>
      <c r="BD5" s="33">
        <v>123</v>
      </c>
      <c r="BE5" s="52"/>
      <c r="BH5" s="47">
        <v>0</v>
      </c>
      <c r="BI5" s="7"/>
      <c r="BJ5" s="7"/>
      <c r="BK5" s="52">
        <f t="shared" si="0"/>
        <v>0</v>
      </c>
      <c r="BL5" s="49"/>
      <c r="BM5" s="49"/>
      <c r="BN5" s="58">
        <f t="shared" si="1"/>
        <v>0</v>
      </c>
      <c r="BQ5" s="52">
        <f t="shared" si="2"/>
        <v>0</v>
      </c>
      <c r="BR5" s="52"/>
      <c r="BS5" s="49"/>
      <c r="BT5" s="49"/>
      <c r="BU5" s="58">
        <f t="shared" si="3"/>
        <v>0</v>
      </c>
      <c r="BX5" s="52">
        <f t="shared" si="4"/>
        <v>0</v>
      </c>
      <c r="BY5" s="52"/>
      <c r="CB5" s="47">
        <f t="shared" si="5"/>
        <v>0</v>
      </c>
      <c r="CE5" s="52">
        <f t="shared" si="6"/>
        <v>0</v>
      </c>
      <c r="CH5" s="59">
        <f t="shared" si="7"/>
        <v>0</v>
      </c>
      <c r="CJ5" s="46">
        <f t="shared" si="15"/>
        <v>0</v>
      </c>
      <c r="CK5" s="52">
        <f t="shared" si="8"/>
        <v>0</v>
      </c>
      <c r="CN5" s="47">
        <f t="shared" si="9"/>
        <v>0</v>
      </c>
      <c r="CQ5" s="52">
        <f t="shared" si="10"/>
        <v>0</v>
      </c>
      <c r="CT5" s="47">
        <f t="shared" si="11"/>
        <v>0</v>
      </c>
      <c r="CW5" s="52">
        <f t="shared" si="12"/>
        <v>0</v>
      </c>
      <c r="CZ5" s="47">
        <f t="shared" si="13"/>
        <v>0</v>
      </c>
      <c r="DC5" s="52">
        <f t="shared" si="14"/>
        <v>0</v>
      </c>
    </row>
    <row r="6" spans="1:107" ht="15" x14ac:dyDescent="0.2">
      <c r="A6" s="48" t="s">
        <v>32</v>
      </c>
      <c r="B6" s="48"/>
      <c r="C6" s="48"/>
      <c r="D6" s="48"/>
      <c r="E6" s="48"/>
      <c r="F6" s="392" t="s">
        <v>164</v>
      </c>
      <c r="G6" s="60" t="s">
        <v>43</v>
      </c>
      <c r="H6" s="60"/>
      <c r="I6" s="393" t="s">
        <v>165</v>
      </c>
      <c r="J6" s="29" t="s">
        <v>44</v>
      </c>
      <c r="K6" s="50">
        <v>9200074021</v>
      </c>
      <c r="L6" s="48">
        <v>3</v>
      </c>
      <c r="M6" s="49"/>
      <c r="N6" s="51"/>
      <c r="O6" s="52"/>
      <c r="P6" s="52"/>
      <c r="Q6" s="52"/>
      <c r="R6" s="53"/>
      <c r="S6" s="53"/>
      <c r="T6" s="53"/>
      <c r="U6" s="54"/>
      <c r="V6" s="52"/>
      <c r="W6" s="55"/>
      <c r="X6" s="56"/>
      <c r="Y6" s="37">
        <v>12</v>
      </c>
      <c r="Z6" s="56"/>
      <c r="AA6" s="56"/>
      <c r="AB6" s="33">
        <v>100</v>
      </c>
      <c r="AC6" s="52"/>
      <c r="AD6" s="29"/>
      <c r="AE6" s="29"/>
      <c r="AF6" s="37">
        <v>10</v>
      </c>
      <c r="AI6" s="33">
        <v>200</v>
      </c>
      <c r="AJ6" s="52"/>
      <c r="AK6" s="29"/>
      <c r="AL6" s="29"/>
      <c r="AM6" s="38">
        <v>23</v>
      </c>
      <c r="AP6" s="33">
        <v>123</v>
      </c>
      <c r="AR6" s="7"/>
      <c r="AT6" s="131">
        <v>1</v>
      </c>
      <c r="AW6" s="33">
        <v>12</v>
      </c>
      <c r="AX6" s="128" t="s">
        <v>158</v>
      </c>
      <c r="AY6" s="56"/>
      <c r="AZ6" s="56"/>
      <c r="BA6" s="41">
        <v>4</v>
      </c>
      <c r="BB6" s="56"/>
      <c r="BC6" s="56"/>
      <c r="BD6" s="33">
        <v>123</v>
      </c>
      <c r="BE6" s="52"/>
      <c r="BH6" s="47">
        <v>0</v>
      </c>
      <c r="BI6" s="7"/>
      <c r="BJ6" s="7"/>
      <c r="BK6" s="52">
        <f t="shared" si="0"/>
        <v>0</v>
      </c>
      <c r="BL6" s="49"/>
      <c r="BM6" s="49"/>
      <c r="BN6" s="58">
        <f t="shared" si="1"/>
        <v>0</v>
      </c>
      <c r="BQ6" s="52">
        <f t="shared" si="2"/>
        <v>0</v>
      </c>
      <c r="BR6" s="52"/>
      <c r="BS6" s="49"/>
      <c r="BT6" s="49"/>
      <c r="BU6" s="58">
        <f t="shared" si="3"/>
        <v>0</v>
      </c>
      <c r="BX6" s="52">
        <f t="shared" si="4"/>
        <v>0</v>
      </c>
      <c r="BY6" s="52"/>
      <c r="CB6" s="47">
        <f t="shared" si="5"/>
        <v>0</v>
      </c>
      <c r="CE6" s="52">
        <f t="shared" si="6"/>
        <v>0</v>
      </c>
      <c r="CH6" s="59">
        <f t="shared" si="7"/>
        <v>0</v>
      </c>
      <c r="CJ6" s="46">
        <f t="shared" si="15"/>
        <v>0</v>
      </c>
      <c r="CK6" s="52">
        <f t="shared" si="8"/>
        <v>0</v>
      </c>
      <c r="CN6" s="47">
        <f t="shared" si="9"/>
        <v>0</v>
      </c>
      <c r="CQ6" s="52">
        <f t="shared" si="10"/>
        <v>0</v>
      </c>
      <c r="CT6" s="47">
        <f t="shared" si="11"/>
        <v>0</v>
      </c>
      <c r="CW6" s="52">
        <f t="shared" si="12"/>
        <v>0</v>
      </c>
      <c r="CZ6" s="47">
        <f t="shared" si="13"/>
        <v>0</v>
      </c>
      <c r="DC6" s="52">
        <f t="shared" si="14"/>
        <v>0</v>
      </c>
    </row>
    <row r="7" spans="1:107" ht="15" x14ac:dyDescent="0.2">
      <c r="A7" s="48" t="s">
        <v>32</v>
      </c>
      <c r="B7" s="48"/>
      <c r="C7" s="48"/>
      <c r="D7" s="48"/>
      <c r="E7" s="48"/>
      <c r="F7" s="392" t="s">
        <v>164</v>
      </c>
      <c r="G7" s="60" t="s">
        <v>43</v>
      </c>
      <c r="H7" s="60"/>
      <c r="I7" s="393" t="s">
        <v>165</v>
      </c>
      <c r="J7" s="29" t="s">
        <v>44</v>
      </c>
      <c r="K7" s="50">
        <v>9200074021</v>
      </c>
      <c r="L7" s="48">
        <v>3</v>
      </c>
      <c r="M7" s="49"/>
      <c r="N7" s="51"/>
      <c r="O7" s="52"/>
      <c r="P7" s="52"/>
      <c r="Q7" s="52"/>
      <c r="R7" s="53"/>
      <c r="S7" s="53"/>
      <c r="T7" s="53"/>
      <c r="U7" s="54"/>
      <c r="V7" s="52"/>
      <c r="W7" s="55"/>
      <c r="X7" s="56"/>
      <c r="Y7" s="37">
        <v>12</v>
      </c>
      <c r="Z7" s="56"/>
      <c r="AA7" s="56"/>
      <c r="AB7" s="33">
        <v>100</v>
      </c>
      <c r="AC7" s="52"/>
      <c r="AD7" s="29"/>
      <c r="AE7" s="29"/>
      <c r="AF7" s="37">
        <v>10</v>
      </c>
      <c r="AI7" s="33">
        <v>200</v>
      </c>
      <c r="AJ7" s="52"/>
      <c r="AK7" s="29"/>
      <c r="AL7" s="29"/>
      <c r="AM7" s="38">
        <v>23</v>
      </c>
      <c r="AP7" s="33">
        <v>123</v>
      </c>
      <c r="AR7" s="7"/>
      <c r="AT7" s="131">
        <v>1</v>
      </c>
      <c r="AW7" s="33">
        <v>12</v>
      </c>
      <c r="AX7" s="128" t="s">
        <v>158</v>
      </c>
      <c r="AY7" s="56"/>
      <c r="AZ7" s="56"/>
      <c r="BA7" s="41">
        <v>4</v>
      </c>
      <c r="BB7" s="56"/>
      <c r="BC7" s="56"/>
      <c r="BD7" s="33">
        <v>123</v>
      </c>
      <c r="BE7" s="52"/>
      <c r="BH7" s="47">
        <v>0</v>
      </c>
      <c r="BI7" s="7"/>
      <c r="BJ7" s="7"/>
      <c r="BK7" s="52">
        <f t="shared" si="0"/>
        <v>0</v>
      </c>
      <c r="BL7" s="49"/>
      <c r="BM7" s="49"/>
      <c r="BN7" s="58">
        <f t="shared" si="1"/>
        <v>0</v>
      </c>
      <c r="BQ7" s="52">
        <f t="shared" si="2"/>
        <v>0</v>
      </c>
      <c r="BR7" s="52"/>
      <c r="BS7" s="49"/>
      <c r="BT7" s="49"/>
      <c r="BU7" s="58">
        <f t="shared" si="3"/>
        <v>0</v>
      </c>
      <c r="BX7" s="52">
        <f t="shared" si="4"/>
        <v>0</v>
      </c>
      <c r="BY7" s="52"/>
      <c r="CB7" s="47">
        <f t="shared" si="5"/>
        <v>0</v>
      </c>
      <c r="CE7" s="52">
        <f t="shared" si="6"/>
        <v>0</v>
      </c>
      <c r="CH7" s="59">
        <f t="shared" si="7"/>
        <v>0</v>
      </c>
      <c r="CJ7" s="46">
        <f t="shared" si="15"/>
        <v>0</v>
      </c>
      <c r="CK7" s="52">
        <f t="shared" si="8"/>
        <v>0</v>
      </c>
      <c r="CN7" s="47">
        <f t="shared" si="9"/>
        <v>0</v>
      </c>
      <c r="CQ7" s="52">
        <f t="shared" si="10"/>
        <v>0</v>
      </c>
      <c r="CT7" s="47">
        <f t="shared" si="11"/>
        <v>0</v>
      </c>
      <c r="CW7" s="52">
        <f t="shared" si="12"/>
        <v>0</v>
      </c>
      <c r="CZ7" s="47">
        <f t="shared" si="13"/>
        <v>0</v>
      </c>
      <c r="DC7" s="52">
        <f t="shared" si="14"/>
        <v>0</v>
      </c>
    </row>
    <row r="8" spans="1:107" ht="15" x14ac:dyDescent="0.2">
      <c r="A8" s="48" t="s">
        <v>32</v>
      </c>
      <c r="B8" s="48"/>
      <c r="C8" s="48"/>
      <c r="D8" s="48"/>
      <c r="E8" s="48"/>
      <c r="F8" s="392" t="s">
        <v>164</v>
      </c>
      <c r="G8" s="60" t="s">
        <v>43</v>
      </c>
      <c r="H8" s="60"/>
      <c r="I8" s="393" t="s">
        <v>165</v>
      </c>
      <c r="J8" s="29" t="s">
        <v>44</v>
      </c>
      <c r="K8" s="50">
        <v>9200074021</v>
      </c>
      <c r="L8" s="48">
        <v>4</v>
      </c>
      <c r="M8" s="49"/>
      <c r="N8" s="51"/>
      <c r="O8" s="52"/>
      <c r="P8" s="52"/>
      <c r="Q8" s="52"/>
      <c r="R8" s="53"/>
      <c r="S8" s="53"/>
      <c r="T8" s="53"/>
      <c r="U8" s="54"/>
      <c r="V8" s="52"/>
      <c r="W8" s="55"/>
      <c r="X8" s="56"/>
      <c r="Y8" s="37">
        <v>12</v>
      </c>
      <c r="Z8" s="56"/>
      <c r="AA8" s="56"/>
      <c r="AB8" s="33">
        <v>100</v>
      </c>
      <c r="AC8" s="52"/>
      <c r="AD8" s="29"/>
      <c r="AE8" s="29"/>
      <c r="AF8" s="37">
        <v>10</v>
      </c>
      <c r="AI8" s="33">
        <v>200</v>
      </c>
      <c r="AJ8" s="52"/>
      <c r="AK8" s="29"/>
      <c r="AL8" s="29"/>
      <c r="AM8" s="38">
        <v>23</v>
      </c>
      <c r="AP8" s="33">
        <v>123</v>
      </c>
      <c r="AR8" s="7"/>
      <c r="AT8" s="131">
        <v>1</v>
      </c>
      <c r="AW8" s="33">
        <v>12</v>
      </c>
      <c r="AX8" s="128" t="s">
        <v>158</v>
      </c>
      <c r="AY8" s="56"/>
      <c r="AZ8" s="56"/>
      <c r="BA8" s="41">
        <v>4</v>
      </c>
      <c r="BB8" s="56"/>
      <c r="BC8" s="56"/>
      <c r="BD8" s="33">
        <v>123</v>
      </c>
      <c r="BE8" s="52"/>
      <c r="BH8" s="47">
        <v>0</v>
      </c>
      <c r="BI8" s="7"/>
      <c r="BJ8" s="7"/>
      <c r="BK8" s="52">
        <f t="shared" si="0"/>
        <v>0</v>
      </c>
      <c r="BL8" s="49"/>
      <c r="BM8" s="49"/>
      <c r="BN8" s="58">
        <f t="shared" si="1"/>
        <v>0</v>
      </c>
      <c r="BQ8" s="52">
        <f t="shared" si="2"/>
        <v>0</v>
      </c>
      <c r="BR8" s="52"/>
      <c r="BS8" s="49"/>
      <c r="BT8" s="49"/>
      <c r="BU8" s="58">
        <f t="shared" si="3"/>
        <v>0</v>
      </c>
      <c r="BX8" s="52">
        <f t="shared" si="4"/>
        <v>0</v>
      </c>
      <c r="BY8" s="52"/>
      <c r="CB8" s="47">
        <f t="shared" si="5"/>
        <v>0</v>
      </c>
      <c r="CE8" s="52">
        <f t="shared" si="6"/>
        <v>0</v>
      </c>
      <c r="CH8" s="59">
        <f t="shared" si="7"/>
        <v>0</v>
      </c>
      <c r="CJ8" s="46">
        <f t="shared" si="15"/>
        <v>0</v>
      </c>
      <c r="CK8" s="52">
        <f t="shared" si="8"/>
        <v>0</v>
      </c>
      <c r="CN8" s="47">
        <f t="shared" si="9"/>
        <v>0</v>
      </c>
      <c r="CQ8" s="52">
        <f t="shared" si="10"/>
        <v>0</v>
      </c>
      <c r="CT8" s="47">
        <f t="shared" si="11"/>
        <v>0</v>
      </c>
      <c r="CW8" s="52">
        <f t="shared" si="12"/>
        <v>0</v>
      </c>
      <c r="CZ8" s="47">
        <f t="shared" si="13"/>
        <v>0</v>
      </c>
      <c r="DC8" s="52">
        <f t="shared" si="14"/>
        <v>0</v>
      </c>
    </row>
    <row r="9" spans="1:107" s="49" customFormat="1" ht="15" x14ac:dyDescent="0.2">
      <c r="A9" s="48" t="s">
        <v>32</v>
      </c>
      <c r="B9" s="48"/>
      <c r="C9" s="48"/>
      <c r="D9" s="48"/>
      <c r="E9" s="48"/>
      <c r="F9" s="392" t="s">
        <v>164</v>
      </c>
      <c r="G9" s="60" t="s">
        <v>45</v>
      </c>
      <c r="H9" s="60"/>
      <c r="I9" s="393" t="s">
        <v>165</v>
      </c>
      <c r="J9" s="29" t="s">
        <v>44</v>
      </c>
      <c r="K9" s="50">
        <v>9200074021</v>
      </c>
      <c r="L9" s="48">
        <v>4</v>
      </c>
      <c r="N9" s="51"/>
      <c r="O9" s="52"/>
      <c r="P9" s="52"/>
      <c r="Q9" s="52"/>
      <c r="R9" s="53"/>
      <c r="S9" s="53"/>
      <c r="T9" s="53"/>
      <c r="U9" s="54"/>
      <c r="V9" s="52"/>
      <c r="W9" s="55"/>
      <c r="X9" s="56"/>
      <c r="Y9" s="37">
        <v>12</v>
      </c>
      <c r="Z9" s="56"/>
      <c r="AA9" s="56"/>
      <c r="AB9" s="33">
        <v>100</v>
      </c>
      <c r="AC9" s="52"/>
      <c r="AD9" s="29"/>
      <c r="AE9" s="29"/>
      <c r="AF9" s="37">
        <v>10</v>
      </c>
      <c r="AG9" s="7"/>
      <c r="AH9" s="7"/>
      <c r="AI9" s="33">
        <v>200</v>
      </c>
      <c r="AJ9" s="52"/>
      <c r="AK9" s="29"/>
      <c r="AL9" s="29"/>
      <c r="AM9" s="38">
        <v>23</v>
      </c>
      <c r="AN9" s="7"/>
      <c r="AO9" s="7"/>
      <c r="AP9" s="33">
        <v>123</v>
      </c>
      <c r="AQ9" s="128"/>
      <c r="AR9" s="7"/>
      <c r="AS9" s="7"/>
      <c r="AT9" s="131">
        <v>1</v>
      </c>
      <c r="AU9" s="7"/>
      <c r="AV9" s="7"/>
      <c r="AW9" s="33">
        <v>12</v>
      </c>
      <c r="AX9" s="128" t="s">
        <v>158</v>
      </c>
      <c r="AY9" s="56"/>
      <c r="AZ9" s="56"/>
      <c r="BA9" s="41">
        <v>4</v>
      </c>
      <c r="BB9" s="56"/>
      <c r="BC9" s="56"/>
      <c r="BD9" s="33">
        <v>123</v>
      </c>
      <c r="BE9" s="52"/>
      <c r="BF9" s="7"/>
      <c r="BG9" s="7"/>
      <c r="BH9" s="47">
        <v>0</v>
      </c>
      <c r="BI9" s="7"/>
      <c r="BJ9" s="7"/>
      <c r="BK9" s="52">
        <f t="shared" si="0"/>
        <v>0</v>
      </c>
      <c r="BN9" s="58">
        <f t="shared" si="1"/>
        <v>0</v>
      </c>
      <c r="BO9" s="7"/>
      <c r="BP9" s="7"/>
      <c r="BQ9" s="52">
        <f t="shared" si="2"/>
        <v>0</v>
      </c>
      <c r="BR9" s="52"/>
      <c r="BU9" s="58">
        <f t="shared" si="3"/>
        <v>0</v>
      </c>
      <c r="BV9" s="7"/>
      <c r="BW9" s="7"/>
      <c r="BX9" s="52">
        <f t="shared" si="4"/>
        <v>0</v>
      </c>
      <c r="BY9" s="52"/>
      <c r="BZ9" s="7"/>
      <c r="CA9" s="7"/>
      <c r="CB9" s="47">
        <f t="shared" si="5"/>
        <v>0</v>
      </c>
      <c r="CC9" s="7"/>
      <c r="CD9" s="7"/>
      <c r="CE9" s="52">
        <f t="shared" si="6"/>
        <v>0</v>
      </c>
      <c r="CF9" s="7"/>
      <c r="CG9" s="7"/>
      <c r="CH9" s="59">
        <f t="shared" si="7"/>
        <v>0</v>
      </c>
      <c r="CI9" s="7"/>
      <c r="CJ9" s="46">
        <f t="shared" si="15"/>
        <v>0</v>
      </c>
      <c r="CK9" s="52">
        <f t="shared" si="8"/>
        <v>0</v>
      </c>
      <c r="CL9" s="7"/>
      <c r="CM9" s="7"/>
      <c r="CN9" s="47">
        <f t="shared" si="9"/>
        <v>0</v>
      </c>
      <c r="CO9" s="7"/>
      <c r="CP9" s="7"/>
      <c r="CQ9" s="52">
        <f t="shared" si="10"/>
        <v>0</v>
      </c>
      <c r="CR9" s="7"/>
      <c r="CS9" s="7"/>
      <c r="CT9" s="47">
        <f t="shared" si="11"/>
        <v>0</v>
      </c>
      <c r="CU9" s="7"/>
      <c r="CV9" s="7"/>
      <c r="CW9" s="52">
        <f t="shared" si="12"/>
        <v>0</v>
      </c>
      <c r="CX9" s="7"/>
      <c r="CY9" s="7"/>
      <c r="CZ9" s="47">
        <f t="shared" si="13"/>
        <v>0</v>
      </c>
      <c r="DA9" s="7"/>
      <c r="DB9" s="7"/>
      <c r="DC9" s="52">
        <f t="shared" si="14"/>
        <v>0</v>
      </c>
    </row>
    <row r="10" spans="1:107" ht="15" x14ac:dyDescent="0.2">
      <c r="A10" s="48" t="s">
        <v>32</v>
      </c>
      <c r="B10" s="48"/>
      <c r="C10" s="48"/>
      <c r="D10" s="48"/>
      <c r="E10" s="48"/>
      <c r="F10" s="392" t="s">
        <v>164</v>
      </c>
      <c r="G10" s="60" t="s">
        <v>45</v>
      </c>
      <c r="H10" s="60"/>
      <c r="I10" s="393" t="s">
        <v>165</v>
      </c>
      <c r="J10" s="29" t="s">
        <v>44</v>
      </c>
      <c r="K10" s="50">
        <v>9200074021</v>
      </c>
      <c r="L10" s="48">
        <v>4</v>
      </c>
      <c r="M10" s="49"/>
      <c r="N10" s="51"/>
      <c r="O10" s="52"/>
      <c r="P10" s="52"/>
      <c r="Q10" s="52"/>
      <c r="R10" s="53"/>
      <c r="S10" s="53"/>
      <c r="T10" s="53"/>
      <c r="U10" s="54"/>
      <c r="V10" s="52"/>
      <c r="W10" s="55"/>
      <c r="X10" s="56"/>
      <c r="Y10" s="37">
        <v>12</v>
      </c>
      <c r="Z10" s="56"/>
      <c r="AA10" s="56"/>
      <c r="AB10" s="33">
        <v>100</v>
      </c>
      <c r="AC10" s="52"/>
      <c r="AD10" s="29"/>
      <c r="AE10" s="29"/>
      <c r="AF10" s="37">
        <v>10</v>
      </c>
      <c r="AI10" s="33">
        <v>200</v>
      </c>
      <c r="AJ10" s="52"/>
      <c r="AK10" s="29"/>
      <c r="AL10" s="29"/>
      <c r="AM10" s="38">
        <v>23</v>
      </c>
      <c r="AP10" s="33">
        <v>123</v>
      </c>
      <c r="AR10" s="7"/>
      <c r="AT10" s="131">
        <v>1</v>
      </c>
      <c r="AW10" s="33">
        <v>12</v>
      </c>
      <c r="AX10" s="128" t="s">
        <v>158</v>
      </c>
      <c r="AY10" s="56"/>
      <c r="AZ10" s="56"/>
      <c r="BA10" s="41">
        <v>4</v>
      </c>
      <c r="BB10" s="56"/>
      <c r="BC10" s="56"/>
      <c r="BD10" s="33">
        <v>123</v>
      </c>
      <c r="BE10" s="52"/>
      <c r="BH10" s="47">
        <v>0</v>
      </c>
      <c r="BI10" s="7"/>
      <c r="BJ10" s="7"/>
      <c r="BK10" s="52">
        <f t="shared" si="0"/>
        <v>0</v>
      </c>
      <c r="BL10" s="49"/>
      <c r="BM10" s="49"/>
      <c r="BN10" s="58">
        <f t="shared" si="1"/>
        <v>0</v>
      </c>
      <c r="BQ10" s="52">
        <f t="shared" si="2"/>
        <v>0</v>
      </c>
      <c r="BR10" s="52"/>
      <c r="BS10" s="49"/>
      <c r="BT10" s="49"/>
      <c r="BU10" s="58">
        <f t="shared" si="3"/>
        <v>0</v>
      </c>
      <c r="BX10" s="52">
        <f t="shared" si="4"/>
        <v>0</v>
      </c>
      <c r="BY10" s="52"/>
      <c r="CB10" s="47">
        <f t="shared" si="5"/>
        <v>0</v>
      </c>
      <c r="CE10" s="52">
        <f t="shared" si="6"/>
        <v>0</v>
      </c>
      <c r="CH10" s="59">
        <f t="shared" si="7"/>
        <v>0</v>
      </c>
      <c r="CJ10" s="46">
        <f t="shared" si="15"/>
        <v>0</v>
      </c>
      <c r="CK10" s="52">
        <f t="shared" si="8"/>
        <v>0</v>
      </c>
      <c r="CN10" s="47">
        <f t="shared" si="9"/>
        <v>0</v>
      </c>
      <c r="CQ10" s="52">
        <f t="shared" si="10"/>
        <v>0</v>
      </c>
      <c r="CT10" s="47">
        <f t="shared" si="11"/>
        <v>0</v>
      </c>
      <c r="CW10" s="52">
        <f t="shared" si="12"/>
        <v>0</v>
      </c>
      <c r="CZ10" s="47">
        <f t="shared" si="13"/>
        <v>0</v>
      </c>
      <c r="DC10" s="52">
        <f t="shared" si="14"/>
        <v>0</v>
      </c>
    </row>
    <row r="11" spans="1:107" ht="15" x14ac:dyDescent="0.2">
      <c r="A11" s="48" t="s">
        <v>32</v>
      </c>
      <c r="B11" s="48"/>
      <c r="C11" s="48"/>
      <c r="D11" s="48"/>
      <c r="E11" s="48"/>
      <c r="F11" s="392" t="s">
        <v>164</v>
      </c>
      <c r="G11" s="26" t="s">
        <v>101</v>
      </c>
      <c r="I11" s="393" t="s">
        <v>165</v>
      </c>
      <c r="J11" s="29" t="s">
        <v>100</v>
      </c>
      <c r="K11" s="50">
        <v>9200082931</v>
      </c>
      <c r="L11" s="48">
        <v>3</v>
      </c>
      <c r="M11" s="49"/>
      <c r="N11" s="51"/>
      <c r="O11" s="52"/>
      <c r="P11" s="52"/>
      <c r="Q11" s="52"/>
      <c r="R11" s="53"/>
      <c r="S11" s="53"/>
      <c r="T11" s="53"/>
      <c r="U11" s="54"/>
      <c r="V11" s="52"/>
      <c r="W11" s="55"/>
      <c r="X11" s="56"/>
      <c r="Y11" s="37">
        <v>12</v>
      </c>
      <c r="Z11" s="56">
        <v>8985</v>
      </c>
      <c r="AA11" s="56"/>
      <c r="AB11" s="33">
        <v>100</v>
      </c>
      <c r="AC11" s="52"/>
      <c r="AD11" s="29"/>
      <c r="AE11" s="29"/>
      <c r="AF11" s="37">
        <v>10</v>
      </c>
      <c r="AI11" s="33">
        <v>200</v>
      </c>
      <c r="AJ11" s="52"/>
      <c r="AK11" s="29"/>
      <c r="AL11" s="29"/>
      <c r="AM11" s="38">
        <v>23</v>
      </c>
      <c r="AP11" s="33">
        <v>123</v>
      </c>
      <c r="AR11" s="7"/>
      <c r="AT11" s="131">
        <v>1</v>
      </c>
      <c r="AW11" s="33">
        <v>12</v>
      </c>
      <c r="AX11" s="128" t="s">
        <v>158</v>
      </c>
      <c r="AY11" s="56"/>
      <c r="AZ11" s="56"/>
      <c r="BA11" s="41">
        <v>4</v>
      </c>
      <c r="BB11" s="56"/>
      <c r="BC11" s="56"/>
      <c r="BD11" s="33">
        <v>123</v>
      </c>
      <c r="BE11" s="52"/>
      <c r="BH11" s="47">
        <v>0</v>
      </c>
      <c r="BI11" s="7"/>
      <c r="BJ11" s="7"/>
      <c r="BK11" s="52">
        <f t="shared" si="0"/>
        <v>0</v>
      </c>
      <c r="BL11" s="49"/>
      <c r="BM11" s="49"/>
      <c r="BN11" s="58">
        <f t="shared" si="1"/>
        <v>0</v>
      </c>
      <c r="BQ11" s="52">
        <f t="shared" si="2"/>
        <v>0</v>
      </c>
      <c r="BR11" s="52"/>
      <c r="BS11" s="49"/>
      <c r="BT11" s="49"/>
      <c r="BU11" s="58">
        <f t="shared" si="3"/>
        <v>0</v>
      </c>
      <c r="BX11" s="52">
        <f t="shared" si="4"/>
        <v>0</v>
      </c>
      <c r="BY11" s="52"/>
      <c r="CB11" s="47">
        <f t="shared" si="5"/>
        <v>0</v>
      </c>
      <c r="CE11" s="52">
        <f t="shared" si="6"/>
        <v>0</v>
      </c>
      <c r="CH11" s="59">
        <f t="shared" si="7"/>
        <v>0</v>
      </c>
      <c r="CJ11" s="46">
        <f t="shared" si="15"/>
        <v>0</v>
      </c>
      <c r="CK11" s="52">
        <f t="shared" si="8"/>
        <v>0</v>
      </c>
      <c r="CN11" s="47">
        <f t="shared" si="9"/>
        <v>0</v>
      </c>
      <c r="CQ11" s="52">
        <f t="shared" si="10"/>
        <v>0</v>
      </c>
      <c r="CT11" s="47">
        <f t="shared" si="11"/>
        <v>0</v>
      </c>
      <c r="CW11" s="52">
        <f t="shared" si="12"/>
        <v>0</v>
      </c>
      <c r="CZ11" s="47">
        <f t="shared" si="13"/>
        <v>0</v>
      </c>
      <c r="DC11" s="52">
        <f t="shared" si="14"/>
        <v>0</v>
      </c>
    </row>
    <row r="12" spans="1:107" ht="15.75" customHeight="1" x14ac:dyDescent="0.2">
      <c r="A12" s="60" t="s">
        <v>29</v>
      </c>
      <c r="B12" s="60"/>
      <c r="C12" s="60"/>
      <c r="D12" s="60"/>
      <c r="E12" s="60"/>
      <c r="F12" s="391" t="s">
        <v>163</v>
      </c>
      <c r="I12" s="393" t="s">
        <v>165</v>
      </c>
      <c r="J12" s="29" t="s">
        <v>100</v>
      </c>
      <c r="K12" s="30">
        <v>9200082931</v>
      </c>
      <c r="L12" s="27">
        <v>4</v>
      </c>
      <c r="N12" s="31"/>
      <c r="Q12" s="33"/>
      <c r="R12" s="34"/>
      <c r="S12" s="34"/>
      <c r="T12" s="34"/>
      <c r="U12" s="35"/>
      <c r="Y12" s="37">
        <v>12</v>
      </c>
      <c r="AB12" s="33">
        <v>100</v>
      </c>
      <c r="AC12" s="33"/>
      <c r="AD12" s="29"/>
      <c r="AE12" s="29"/>
      <c r="AF12" s="37">
        <v>10</v>
      </c>
      <c r="AI12" s="33">
        <v>200</v>
      </c>
      <c r="AJ12" s="33"/>
      <c r="AK12" s="29"/>
      <c r="AL12" s="29"/>
      <c r="AM12" s="38">
        <v>23</v>
      </c>
      <c r="AN12" s="29"/>
      <c r="AP12" s="33">
        <v>123</v>
      </c>
      <c r="AR12" s="39"/>
      <c r="AS12" s="29"/>
      <c r="AT12" s="131">
        <v>1</v>
      </c>
      <c r="AW12" s="33">
        <v>12</v>
      </c>
      <c r="AX12" s="128" t="s">
        <v>158</v>
      </c>
      <c r="AY12" s="40"/>
      <c r="AZ12" s="40"/>
      <c r="BA12" s="41">
        <v>4</v>
      </c>
      <c r="BD12" s="33">
        <v>123</v>
      </c>
      <c r="BE12" s="33"/>
      <c r="BF12" s="29"/>
      <c r="BG12" s="29"/>
      <c r="BH12" s="42">
        <v>0</v>
      </c>
      <c r="BK12" s="44">
        <f t="shared" si="0"/>
        <v>0</v>
      </c>
      <c r="BN12" s="37">
        <f t="shared" si="1"/>
        <v>0</v>
      </c>
      <c r="BQ12" s="33">
        <f t="shared" si="2"/>
        <v>0</v>
      </c>
      <c r="BR12" s="33"/>
      <c r="BS12" s="45"/>
      <c r="BT12" s="45"/>
      <c r="BU12" s="37">
        <f t="shared" si="3"/>
        <v>0</v>
      </c>
      <c r="BX12" s="33">
        <f t="shared" si="4"/>
        <v>0</v>
      </c>
      <c r="BY12" s="33"/>
      <c r="CB12" s="37">
        <f t="shared" si="5"/>
        <v>0</v>
      </c>
      <c r="CE12" s="33">
        <f t="shared" si="6"/>
        <v>0</v>
      </c>
      <c r="CH12" s="37">
        <f t="shared" si="7"/>
        <v>0</v>
      </c>
      <c r="CK12" s="33">
        <f t="shared" si="8"/>
        <v>0</v>
      </c>
      <c r="CN12" s="37">
        <f t="shared" si="9"/>
        <v>0</v>
      </c>
      <c r="CQ12" s="33">
        <f t="shared" si="10"/>
        <v>0</v>
      </c>
      <c r="CT12" s="37">
        <f t="shared" si="11"/>
        <v>0</v>
      </c>
      <c r="CW12" s="33">
        <f t="shared" si="12"/>
        <v>0</v>
      </c>
      <c r="CZ12" s="47">
        <f t="shared" si="13"/>
        <v>0</v>
      </c>
      <c r="DC12" s="33">
        <f t="shared" si="14"/>
        <v>0</v>
      </c>
    </row>
    <row r="13" spans="1:107" ht="15.75" customHeight="1" x14ac:dyDescent="0.2">
      <c r="A13" s="60" t="s">
        <v>29</v>
      </c>
      <c r="B13" s="60"/>
      <c r="C13" s="60"/>
      <c r="D13" s="60"/>
      <c r="E13" s="60"/>
      <c r="F13" s="391" t="s">
        <v>163</v>
      </c>
      <c r="I13" s="393" t="s">
        <v>165</v>
      </c>
      <c r="J13" s="29" t="s">
        <v>100</v>
      </c>
      <c r="K13" s="30">
        <v>9200082931</v>
      </c>
      <c r="L13" s="27">
        <v>5</v>
      </c>
      <c r="N13" s="31"/>
      <c r="Q13" s="33"/>
      <c r="R13" s="34"/>
      <c r="S13" s="34"/>
      <c r="T13" s="34"/>
      <c r="U13" s="35"/>
      <c r="Y13" s="37">
        <v>12</v>
      </c>
      <c r="AB13" s="33">
        <v>100</v>
      </c>
      <c r="AC13" s="33"/>
      <c r="AD13" s="29"/>
      <c r="AE13" s="29"/>
      <c r="AF13" s="37">
        <v>10</v>
      </c>
      <c r="AG13" s="7">
        <v>13372</v>
      </c>
      <c r="AI13" s="33">
        <v>200</v>
      </c>
      <c r="AJ13" s="33"/>
      <c r="AK13" s="91"/>
      <c r="AL13" s="29"/>
      <c r="AM13" s="38">
        <v>23</v>
      </c>
      <c r="AN13" s="29">
        <v>909437</v>
      </c>
      <c r="AO13" s="61"/>
      <c r="AP13" s="33">
        <v>123</v>
      </c>
      <c r="AR13" s="39"/>
      <c r="AS13" s="29"/>
      <c r="AT13" s="131">
        <v>1</v>
      </c>
      <c r="AW13" s="33">
        <v>12</v>
      </c>
      <c r="AX13" s="128" t="s">
        <v>158</v>
      </c>
      <c r="AY13" s="40"/>
      <c r="AZ13" s="40"/>
      <c r="BA13" s="41">
        <v>4</v>
      </c>
      <c r="BB13" s="29">
        <v>31569</v>
      </c>
      <c r="BC13" s="80"/>
      <c r="BD13" s="33">
        <v>123</v>
      </c>
      <c r="BE13" s="33"/>
      <c r="BF13" s="29"/>
      <c r="BG13" s="29"/>
      <c r="BH13" s="42">
        <v>0</v>
      </c>
      <c r="BI13" s="28">
        <v>38429</v>
      </c>
      <c r="BK13" s="44">
        <f t="shared" si="0"/>
        <v>0</v>
      </c>
      <c r="BL13" s="29">
        <v>66644</v>
      </c>
      <c r="BN13" s="37">
        <f t="shared" si="1"/>
        <v>0</v>
      </c>
      <c r="BQ13" s="33">
        <f t="shared" si="2"/>
        <v>0</v>
      </c>
      <c r="BR13" s="33"/>
      <c r="BS13" s="45"/>
      <c r="BT13" s="45"/>
      <c r="BU13" s="37">
        <f t="shared" si="3"/>
        <v>0</v>
      </c>
      <c r="BX13" s="33">
        <f t="shared" si="4"/>
        <v>0</v>
      </c>
      <c r="BY13" s="33"/>
      <c r="CB13" s="37">
        <f t="shared" si="5"/>
        <v>0</v>
      </c>
      <c r="CE13" s="33">
        <f t="shared" si="6"/>
        <v>0</v>
      </c>
      <c r="CH13" s="37">
        <f t="shared" si="7"/>
        <v>0</v>
      </c>
      <c r="CK13" s="33">
        <f t="shared" si="8"/>
        <v>0</v>
      </c>
      <c r="CN13" s="37">
        <f t="shared" si="9"/>
        <v>0</v>
      </c>
      <c r="CQ13" s="33">
        <f t="shared" si="10"/>
        <v>0</v>
      </c>
      <c r="CT13" s="37">
        <f t="shared" si="11"/>
        <v>0</v>
      </c>
      <c r="CW13" s="33">
        <f t="shared" si="12"/>
        <v>0</v>
      </c>
      <c r="CZ13" s="47">
        <f t="shared" si="13"/>
        <v>0</v>
      </c>
      <c r="DC13" s="33">
        <f t="shared" si="14"/>
        <v>0</v>
      </c>
    </row>
    <row r="14" spans="1:107" ht="15" x14ac:dyDescent="0.2">
      <c r="A14" s="48" t="s">
        <v>32</v>
      </c>
      <c r="B14" s="48"/>
      <c r="C14" s="48"/>
      <c r="D14" s="48"/>
      <c r="E14" s="48"/>
      <c r="F14" s="392" t="s">
        <v>164</v>
      </c>
      <c r="I14" s="393" t="s">
        <v>165</v>
      </c>
      <c r="J14" s="29" t="s">
        <v>118</v>
      </c>
      <c r="K14" s="50">
        <v>9200089463</v>
      </c>
      <c r="L14" s="48">
        <v>1</v>
      </c>
      <c r="M14" s="49"/>
      <c r="N14" s="51"/>
      <c r="O14" s="52"/>
      <c r="P14" s="52"/>
      <c r="Q14" s="52"/>
      <c r="R14" s="53"/>
      <c r="S14" s="53"/>
      <c r="T14" s="53"/>
      <c r="U14" s="54"/>
      <c r="V14" s="52"/>
      <c r="W14" s="55"/>
      <c r="X14" s="56"/>
      <c r="Y14" s="37">
        <v>12</v>
      </c>
      <c r="Z14" s="56"/>
      <c r="AA14" s="56"/>
      <c r="AB14" s="33">
        <v>100</v>
      </c>
      <c r="AC14" s="52"/>
      <c r="AD14" s="29"/>
      <c r="AE14" s="29"/>
      <c r="AF14" s="37">
        <v>10</v>
      </c>
      <c r="AI14" s="33">
        <v>200</v>
      </c>
      <c r="AJ14" s="52"/>
      <c r="AK14" s="29"/>
      <c r="AL14" s="29"/>
      <c r="AM14" s="38">
        <v>23</v>
      </c>
      <c r="AP14" s="33">
        <v>123</v>
      </c>
      <c r="AR14" s="7"/>
      <c r="AT14" s="131">
        <v>1</v>
      </c>
      <c r="AW14" s="33">
        <v>12</v>
      </c>
      <c r="AX14" s="128" t="s">
        <v>158</v>
      </c>
      <c r="AY14" s="56"/>
      <c r="AZ14" s="56"/>
      <c r="BA14" s="41">
        <v>4</v>
      </c>
      <c r="BB14" s="56"/>
      <c r="BC14" s="56"/>
      <c r="BD14" s="33">
        <v>123</v>
      </c>
      <c r="BE14" s="52"/>
      <c r="BH14" s="47">
        <v>0</v>
      </c>
      <c r="BI14" s="7"/>
      <c r="BJ14" s="7"/>
      <c r="BK14" s="52">
        <f t="shared" si="0"/>
        <v>0</v>
      </c>
      <c r="BL14" s="49"/>
      <c r="BM14" s="49"/>
      <c r="BN14" s="58">
        <f t="shared" si="1"/>
        <v>0</v>
      </c>
      <c r="BQ14" s="52">
        <f t="shared" si="2"/>
        <v>0</v>
      </c>
      <c r="BR14" s="52"/>
      <c r="BS14" s="49"/>
      <c r="BT14" s="49"/>
      <c r="BU14" s="58">
        <f t="shared" si="3"/>
        <v>0</v>
      </c>
      <c r="BX14" s="52">
        <f t="shared" si="4"/>
        <v>0</v>
      </c>
      <c r="BY14" s="52"/>
      <c r="CB14" s="47">
        <f t="shared" si="5"/>
        <v>0</v>
      </c>
      <c r="CE14" s="52">
        <f t="shared" si="6"/>
        <v>0</v>
      </c>
      <c r="CH14" s="59">
        <f t="shared" si="7"/>
        <v>0</v>
      </c>
      <c r="CJ14" s="46">
        <f>IFERROR(CG14*$O14,0)</f>
        <v>0</v>
      </c>
      <c r="CK14" s="52">
        <f t="shared" si="8"/>
        <v>0</v>
      </c>
      <c r="CN14" s="47">
        <f t="shared" si="9"/>
        <v>0</v>
      </c>
      <c r="CQ14" s="52">
        <f t="shared" si="10"/>
        <v>0</v>
      </c>
      <c r="CT14" s="47">
        <f t="shared" si="11"/>
        <v>0</v>
      </c>
      <c r="CW14" s="52">
        <f t="shared" si="12"/>
        <v>0</v>
      </c>
      <c r="CZ14" s="47">
        <f t="shared" si="13"/>
        <v>0</v>
      </c>
      <c r="DC14" s="52">
        <f t="shared" si="14"/>
        <v>0</v>
      </c>
    </row>
    <row r="15" spans="1:107" ht="15" x14ac:dyDescent="0.2">
      <c r="A15" s="48" t="s">
        <v>32</v>
      </c>
      <c r="B15" s="48"/>
      <c r="C15" s="48"/>
      <c r="D15" s="48"/>
      <c r="E15" s="48"/>
      <c r="F15" s="392" t="s">
        <v>164</v>
      </c>
      <c r="I15" s="393" t="s">
        <v>165</v>
      </c>
      <c r="J15" s="29" t="s">
        <v>118</v>
      </c>
      <c r="K15" s="50">
        <v>9200089463</v>
      </c>
      <c r="L15" s="48">
        <v>2</v>
      </c>
      <c r="M15" s="49"/>
      <c r="N15" s="51"/>
      <c r="O15" s="52"/>
      <c r="P15" s="52"/>
      <c r="Q15" s="52"/>
      <c r="R15" s="53"/>
      <c r="S15" s="53"/>
      <c r="T15" s="53"/>
      <c r="U15" s="54"/>
      <c r="V15" s="52"/>
      <c r="W15" s="55"/>
      <c r="X15" s="56"/>
      <c r="Y15" s="37">
        <v>12</v>
      </c>
      <c r="Z15" s="56"/>
      <c r="AA15" s="56"/>
      <c r="AB15" s="33">
        <v>100</v>
      </c>
      <c r="AC15" s="52"/>
      <c r="AD15" s="29"/>
      <c r="AE15" s="29"/>
      <c r="AF15" s="37">
        <v>10</v>
      </c>
      <c r="AI15" s="33">
        <v>200</v>
      </c>
      <c r="AJ15" s="52"/>
      <c r="AK15" s="29"/>
      <c r="AL15" s="29"/>
      <c r="AM15" s="38">
        <v>23</v>
      </c>
      <c r="AP15" s="33">
        <v>123</v>
      </c>
      <c r="AR15" s="7"/>
      <c r="AT15" s="131">
        <v>1</v>
      </c>
      <c r="AW15" s="33">
        <v>12</v>
      </c>
      <c r="AX15" s="128" t="s">
        <v>158</v>
      </c>
      <c r="AY15" s="56"/>
      <c r="AZ15" s="56"/>
      <c r="BA15" s="41">
        <v>4</v>
      </c>
      <c r="BB15" s="56"/>
      <c r="BC15" s="56"/>
      <c r="BD15" s="33">
        <v>123</v>
      </c>
      <c r="BE15" s="52"/>
      <c r="BH15" s="47">
        <v>0</v>
      </c>
      <c r="BI15" s="7"/>
      <c r="BJ15" s="7"/>
      <c r="BK15" s="52">
        <f t="shared" si="0"/>
        <v>0</v>
      </c>
      <c r="BL15" s="49"/>
      <c r="BM15" s="49"/>
      <c r="BN15" s="58">
        <f t="shared" si="1"/>
        <v>0</v>
      </c>
      <c r="BQ15" s="52">
        <f t="shared" si="2"/>
        <v>0</v>
      </c>
      <c r="BR15" s="52"/>
      <c r="BS15" s="49"/>
      <c r="BT15" s="49"/>
      <c r="BU15" s="58">
        <f t="shared" si="3"/>
        <v>0</v>
      </c>
      <c r="BX15" s="52">
        <f t="shared" si="4"/>
        <v>0</v>
      </c>
      <c r="BY15" s="52"/>
      <c r="CB15" s="47">
        <f t="shared" si="5"/>
        <v>0</v>
      </c>
      <c r="CE15" s="52">
        <f t="shared" si="6"/>
        <v>0</v>
      </c>
      <c r="CH15" s="59">
        <f t="shared" si="7"/>
        <v>0</v>
      </c>
      <c r="CJ15" s="46">
        <f>IFERROR(CG15*$O15,0)</f>
        <v>0</v>
      </c>
      <c r="CK15" s="52">
        <f t="shared" si="8"/>
        <v>0</v>
      </c>
      <c r="CN15" s="47">
        <f t="shared" si="9"/>
        <v>0</v>
      </c>
      <c r="CQ15" s="52">
        <f t="shared" si="10"/>
        <v>0</v>
      </c>
      <c r="CT15" s="47">
        <f t="shared" si="11"/>
        <v>0</v>
      </c>
      <c r="CW15" s="52">
        <f t="shared" si="12"/>
        <v>0</v>
      </c>
      <c r="CZ15" s="47">
        <f t="shared" si="13"/>
        <v>0</v>
      </c>
      <c r="DC15" s="52">
        <f t="shared" si="14"/>
        <v>0</v>
      </c>
    </row>
    <row r="16" spans="1:107" s="49" customFormat="1" ht="15" x14ac:dyDescent="0.2">
      <c r="A16" s="48" t="s">
        <v>32</v>
      </c>
      <c r="B16" s="48"/>
      <c r="C16" s="48"/>
      <c r="D16" s="48"/>
      <c r="E16" s="48"/>
      <c r="F16" s="392" t="s">
        <v>164</v>
      </c>
      <c r="G16" s="26"/>
      <c r="H16" s="26"/>
      <c r="I16" s="393" t="s">
        <v>165</v>
      </c>
      <c r="J16" s="29" t="s">
        <v>118</v>
      </c>
      <c r="K16" s="50">
        <v>9200089463</v>
      </c>
      <c r="L16" s="48">
        <v>3</v>
      </c>
      <c r="N16" s="51"/>
      <c r="O16" s="52"/>
      <c r="P16" s="52"/>
      <c r="Q16" s="52"/>
      <c r="R16" s="53"/>
      <c r="S16" s="53"/>
      <c r="T16" s="53"/>
      <c r="U16" s="54"/>
      <c r="V16" s="52"/>
      <c r="W16" s="55"/>
      <c r="X16" s="56"/>
      <c r="Y16" s="37">
        <v>12</v>
      </c>
      <c r="Z16" s="56"/>
      <c r="AA16" s="56"/>
      <c r="AB16" s="33">
        <v>100</v>
      </c>
      <c r="AC16" s="52"/>
      <c r="AD16" s="29"/>
      <c r="AE16" s="29"/>
      <c r="AF16" s="37">
        <v>10</v>
      </c>
      <c r="AG16" s="7"/>
      <c r="AH16" s="7"/>
      <c r="AI16" s="33">
        <v>200</v>
      </c>
      <c r="AJ16" s="52"/>
      <c r="AK16" s="29"/>
      <c r="AL16" s="29"/>
      <c r="AM16" s="38">
        <v>23</v>
      </c>
      <c r="AN16" s="7"/>
      <c r="AO16" s="7"/>
      <c r="AP16" s="33">
        <v>123</v>
      </c>
      <c r="AQ16" s="128"/>
      <c r="AR16" s="7"/>
      <c r="AS16" s="7"/>
      <c r="AT16" s="131">
        <v>1</v>
      </c>
      <c r="AU16" s="7"/>
      <c r="AV16" s="7"/>
      <c r="AW16" s="33">
        <v>12</v>
      </c>
      <c r="AX16" s="128" t="s">
        <v>158</v>
      </c>
      <c r="AY16" s="56"/>
      <c r="AZ16" s="56"/>
      <c r="BA16" s="41">
        <v>4</v>
      </c>
      <c r="BB16" s="56"/>
      <c r="BC16" s="56"/>
      <c r="BD16" s="33">
        <v>123</v>
      </c>
      <c r="BE16" s="52"/>
      <c r="BF16" s="7"/>
      <c r="BG16" s="7"/>
      <c r="BH16" s="47">
        <v>0</v>
      </c>
      <c r="BI16" s="7"/>
      <c r="BJ16" s="7"/>
      <c r="BK16" s="52">
        <f t="shared" si="0"/>
        <v>0</v>
      </c>
      <c r="BN16" s="58">
        <f t="shared" si="1"/>
        <v>0</v>
      </c>
      <c r="BO16" s="7"/>
      <c r="BP16" s="7"/>
      <c r="BQ16" s="52">
        <f t="shared" si="2"/>
        <v>0</v>
      </c>
      <c r="BR16" s="52"/>
      <c r="BU16" s="58">
        <f t="shared" si="3"/>
        <v>0</v>
      </c>
      <c r="BV16" s="7"/>
      <c r="BW16" s="7"/>
      <c r="BX16" s="52">
        <f t="shared" si="4"/>
        <v>0</v>
      </c>
      <c r="BY16" s="52"/>
      <c r="BZ16" s="7"/>
      <c r="CA16" s="7"/>
      <c r="CB16" s="47">
        <f t="shared" si="5"/>
        <v>0</v>
      </c>
      <c r="CC16" s="7"/>
      <c r="CD16" s="7"/>
      <c r="CE16" s="52">
        <f t="shared" si="6"/>
        <v>0</v>
      </c>
      <c r="CF16" s="7"/>
      <c r="CG16" s="7"/>
      <c r="CH16" s="59">
        <f t="shared" si="7"/>
        <v>0</v>
      </c>
      <c r="CI16" s="7"/>
      <c r="CJ16" s="46">
        <f>IFERROR(CG16*$O16,0)</f>
        <v>0</v>
      </c>
      <c r="CK16" s="52">
        <f t="shared" si="8"/>
        <v>0</v>
      </c>
      <c r="CL16" s="7"/>
      <c r="CM16" s="7"/>
      <c r="CN16" s="47">
        <f t="shared" si="9"/>
        <v>0</v>
      </c>
      <c r="CO16" s="7"/>
      <c r="CP16" s="7"/>
      <c r="CQ16" s="52">
        <f t="shared" si="10"/>
        <v>0</v>
      </c>
      <c r="CR16" s="7"/>
      <c r="CS16" s="7"/>
      <c r="CT16" s="47">
        <f t="shared" si="11"/>
        <v>0</v>
      </c>
      <c r="CU16" s="7"/>
      <c r="CV16" s="7"/>
      <c r="CW16" s="52">
        <f t="shared" si="12"/>
        <v>0</v>
      </c>
      <c r="CX16" s="7"/>
      <c r="CY16" s="7"/>
      <c r="CZ16" s="47">
        <f t="shared" si="13"/>
        <v>0</v>
      </c>
      <c r="DA16" s="7"/>
      <c r="DB16" s="7"/>
      <c r="DC16" s="52">
        <f t="shared" si="14"/>
        <v>0</v>
      </c>
    </row>
    <row r="17" spans="1:107" s="49" customFormat="1" ht="15" x14ac:dyDescent="0.2">
      <c r="A17" s="48" t="s">
        <v>32</v>
      </c>
      <c r="B17" s="48"/>
      <c r="C17" s="48"/>
      <c r="D17" s="48"/>
      <c r="E17" s="48"/>
      <c r="F17" s="392" t="s">
        <v>164</v>
      </c>
      <c r="G17" s="26" t="s">
        <v>66</v>
      </c>
      <c r="H17" s="26"/>
      <c r="I17" s="393" t="s">
        <v>165</v>
      </c>
      <c r="J17" s="29"/>
      <c r="K17" s="50">
        <v>9200090718</v>
      </c>
      <c r="L17" s="48">
        <v>1</v>
      </c>
      <c r="N17" s="104"/>
      <c r="O17" s="105"/>
      <c r="P17" s="105"/>
      <c r="Q17" s="52"/>
      <c r="R17" s="53"/>
      <c r="S17" s="53"/>
      <c r="T17" s="53"/>
      <c r="U17" s="54"/>
      <c r="V17" s="52"/>
      <c r="W17" s="55"/>
      <c r="X17" s="56"/>
      <c r="Y17" s="37">
        <v>12</v>
      </c>
      <c r="Z17" s="56">
        <v>7867</v>
      </c>
      <c r="AA17" s="56"/>
      <c r="AB17" s="33">
        <v>100</v>
      </c>
      <c r="AC17" s="52"/>
      <c r="AD17" s="29"/>
      <c r="AE17" s="29"/>
      <c r="AF17" s="37">
        <v>10</v>
      </c>
      <c r="AG17" s="7"/>
      <c r="AH17" s="7"/>
      <c r="AI17" s="33">
        <v>200</v>
      </c>
      <c r="AJ17" s="52"/>
      <c r="AK17" s="29"/>
      <c r="AL17" s="29"/>
      <c r="AM17" s="38">
        <v>23</v>
      </c>
      <c r="AN17" s="7"/>
      <c r="AO17" s="7"/>
      <c r="AP17" s="33">
        <v>123</v>
      </c>
      <c r="AQ17" s="128"/>
      <c r="AR17" s="7"/>
      <c r="AS17" s="7"/>
      <c r="AT17" s="131">
        <v>1</v>
      </c>
      <c r="AU17" s="7"/>
      <c r="AV17" s="7"/>
      <c r="AW17" s="33">
        <v>12</v>
      </c>
      <c r="AX17" s="128" t="s">
        <v>158</v>
      </c>
      <c r="AY17" s="56"/>
      <c r="AZ17" s="56"/>
      <c r="BA17" s="41">
        <v>4</v>
      </c>
      <c r="BB17" s="56"/>
      <c r="BC17" s="56"/>
      <c r="BD17" s="33">
        <v>123</v>
      </c>
      <c r="BE17" s="52"/>
      <c r="BF17" s="7"/>
      <c r="BG17" s="7"/>
      <c r="BH17" s="47">
        <v>0</v>
      </c>
      <c r="BI17" s="7"/>
      <c r="BJ17" s="7"/>
      <c r="BK17" s="52">
        <f t="shared" si="0"/>
        <v>0</v>
      </c>
      <c r="BN17" s="58">
        <f t="shared" si="1"/>
        <v>0</v>
      </c>
      <c r="BO17" s="7"/>
      <c r="BP17" s="7"/>
      <c r="BQ17" s="52">
        <f t="shared" si="2"/>
        <v>0</v>
      </c>
      <c r="BR17" s="52"/>
      <c r="BU17" s="58">
        <f t="shared" si="3"/>
        <v>0</v>
      </c>
      <c r="BV17" s="7"/>
      <c r="BW17" s="7"/>
      <c r="BX17" s="52">
        <f t="shared" si="4"/>
        <v>0</v>
      </c>
      <c r="BY17" s="52"/>
      <c r="BZ17" s="7"/>
      <c r="CA17" s="7"/>
      <c r="CB17" s="47">
        <f t="shared" si="5"/>
        <v>0</v>
      </c>
      <c r="CC17" s="7"/>
      <c r="CD17" s="7"/>
      <c r="CE17" s="52">
        <f t="shared" si="6"/>
        <v>0</v>
      </c>
      <c r="CF17" s="7"/>
      <c r="CG17" s="7"/>
      <c r="CH17" s="59">
        <f t="shared" si="7"/>
        <v>0</v>
      </c>
      <c r="CI17" s="7"/>
      <c r="CJ17" s="46">
        <f>IFERROR(CG17*$O17,0)</f>
        <v>0</v>
      </c>
      <c r="CK17" s="52">
        <f t="shared" si="8"/>
        <v>0</v>
      </c>
      <c r="CL17" s="7"/>
      <c r="CM17" s="7"/>
      <c r="CN17" s="47">
        <f t="shared" si="9"/>
        <v>0</v>
      </c>
      <c r="CO17" s="7"/>
      <c r="CP17" s="7"/>
      <c r="CQ17" s="52">
        <f t="shared" si="10"/>
        <v>0</v>
      </c>
      <c r="CR17" s="7"/>
      <c r="CS17" s="7"/>
      <c r="CT17" s="47">
        <f t="shared" si="11"/>
        <v>0</v>
      </c>
      <c r="CU17" s="7"/>
      <c r="CV17" s="7"/>
      <c r="CW17" s="52">
        <f t="shared" si="12"/>
        <v>0</v>
      </c>
      <c r="CX17" s="7"/>
      <c r="CY17" s="7"/>
      <c r="CZ17" s="47">
        <f t="shared" si="13"/>
        <v>0</v>
      </c>
      <c r="DA17" s="7"/>
      <c r="DB17" s="7"/>
      <c r="DC17" s="52">
        <f t="shared" si="14"/>
        <v>0</v>
      </c>
    </row>
    <row r="18" spans="1:107" s="49" customFormat="1" x14ac:dyDescent="0.2">
      <c r="A18" s="26" t="s">
        <v>29</v>
      </c>
      <c r="B18" s="26"/>
      <c r="C18" s="26"/>
      <c r="D18" s="26"/>
      <c r="E18" s="26"/>
      <c r="F18" s="391" t="s">
        <v>163</v>
      </c>
      <c r="G18" s="26" t="s">
        <v>66</v>
      </c>
      <c r="H18" s="26"/>
      <c r="I18" s="393" t="s">
        <v>165</v>
      </c>
      <c r="J18" s="29"/>
      <c r="K18" s="30">
        <v>9200090718</v>
      </c>
      <c r="L18" s="27">
        <v>2</v>
      </c>
      <c r="M18" s="29"/>
      <c r="N18" s="102"/>
      <c r="O18" s="103"/>
      <c r="P18" s="103"/>
      <c r="Q18" s="33"/>
      <c r="R18" s="34"/>
      <c r="S18" s="34"/>
      <c r="T18" s="34"/>
      <c r="U18" s="35"/>
      <c r="V18" s="36"/>
      <c r="W18" s="60"/>
      <c r="X18" s="29"/>
      <c r="Y18" s="37">
        <v>12</v>
      </c>
      <c r="Z18" s="29">
        <v>7867</v>
      </c>
      <c r="AA18" s="29"/>
      <c r="AB18" s="33">
        <v>100</v>
      </c>
      <c r="AC18" s="33"/>
      <c r="AD18" s="29"/>
      <c r="AE18" s="29"/>
      <c r="AF18" s="37">
        <v>10</v>
      </c>
      <c r="AG18" s="7"/>
      <c r="AH18" s="7"/>
      <c r="AI18" s="33">
        <v>200</v>
      </c>
      <c r="AJ18" s="33"/>
      <c r="AK18" s="29"/>
      <c r="AL18" s="29"/>
      <c r="AM18" s="38">
        <v>23</v>
      </c>
      <c r="AN18" s="29"/>
      <c r="AO18" s="7"/>
      <c r="AP18" s="33">
        <v>123</v>
      </c>
      <c r="AQ18" s="128"/>
      <c r="AR18" s="39"/>
      <c r="AS18" s="29"/>
      <c r="AT18" s="131">
        <v>1</v>
      </c>
      <c r="AU18" s="7"/>
      <c r="AV18" s="7"/>
      <c r="AW18" s="33">
        <v>12</v>
      </c>
      <c r="AX18" s="128" t="s">
        <v>158</v>
      </c>
      <c r="AY18" s="40"/>
      <c r="AZ18" s="40"/>
      <c r="BA18" s="41">
        <v>4</v>
      </c>
      <c r="BB18" s="7"/>
      <c r="BC18" s="7"/>
      <c r="BD18" s="33">
        <v>123</v>
      </c>
      <c r="BE18" s="33"/>
      <c r="BF18" s="29"/>
      <c r="BG18" s="29"/>
      <c r="BH18" s="42">
        <v>0</v>
      </c>
      <c r="BI18" s="28"/>
      <c r="BJ18" s="43"/>
      <c r="BK18" s="44">
        <f t="shared" si="0"/>
        <v>0</v>
      </c>
      <c r="BL18" s="29"/>
      <c r="BM18" s="29"/>
      <c r="BN18" s="37">
        <f t="shared" si="1"/>
        <v>0</v>
      </c>
      <c r="BO18" s="7"/>
      <c r="BP18" s="7"/>
      <c r="BQ18" s="33">
        <f t="shared" si="2"/>
        <v>0</v>
      </c>
      <c r="BR18" s="33"/>
      <c r="BS18" s="45"/>
      <c r="BT18" s="45"/>
      <c r="BU18" s="37">
        <f t="shared" si="3"/>
        <v>0</v>
      </c>
      <c r="BV18" s="7"/>
      <c r="BW18" s="7"/>
      <c r="BX18" s="33">
        <f t="shared" si="4"/>
        <v>0</v>
      </c>
      <c r="BY18" s="33"/>
      <c r="BZ18" s="7"/>
      <c r="CA18" s="7"/>
      <c r="CB18" s="37">
        <f t="shared" si="5"/>
        <v>0</v>
      </c>
      <c r="CC18" s="7"/>
      <c r="CD18" s="7"/>
      <c r="CE18" s="33">
        <f t="shared" si="6"/>
        <v>0</v>
      </c>
      <c r="CF18" s="7"/>
      <c r="CG18" s="7"/>
      <c r="CH18" s="37">
        <f t="shared" si="7"/>
        <v>0</v>
      </c>
      <c r="CI18" s="7"/>
      <c r="CJ18" s="46"/>
      <c r="CK18" s="33">
        <f t="shared" si="8"/>
        <v>0</v>
      </c>
      <c r="CL18" s="7"/>
      <c r="CM18" s="7"/>
      <c r="CN18" s="37">
        <f t="shared" si="9"/>
        <v>0</v>
      </c>
      <c r="CO18" s="7"/>
      <c r="CP18" s="7"/>
      <c r="CQ18" s="33">
        <f t="shared" si="10"/>
        <v>0</v>
      </c>
      <c r="CR18" s="7"/>
      <c r="CS18" s="7"/>
      <c r="CT18" s="37">
        <f t="shared" si="11"/>
        <v>0</v>
      </c>
      <c r="CU18" s="7"/>
      <c r="CV18" s="7"/>
      <c r="CW18" s="33">
        <f t="shared" si="12"/>
        <v>0</v>
      </c>
      <c r="CX18" s="7"/>
      <c r="CY18" s="7"/>
      <c r="CZ18" s="47">
        <f t="shared" si="13"/>
        <v>0</v>
      </c>
      <c r="DA18" s="7"/>
      <c r="DB18" s="7"/>
      <c r="DC18" s="33">
        <f t="shared" si="14"/>
        <v>0</v>
      </c>
    </row>
    <row r="19" spans="1:107" s="49" customFormat="1" x14ac:dyDescent="0.2">
      <c r="A19" s="26" t="s">
        <v>29</v>
      </c>
      <c r="B19" s="26"/>
      <c r="C19" s="26"/>
      <c r="D19" s="26"/>
      <c r="E19" s="26"/>
      <c r="F19" s="391" t="s">
        <v>163</v>
      </c>
      <c r="G19" s="26" t="s">
        <v>33</v>
      </c>
      <c r="H19" s="26"/>
      <c r="I19" s="393" t="s">
        <v>165</v>
      </c>
      <c r="J19" s="29"/>
      <c r="K19" s="30">
        <v>9200090875</v>
      </c>
      <c r="L19" s="27">
        <v>1</v>
      </c>
      <c r="M19" s="29"/>
      <c r="N19" s="31"/>
      <c r="O19" s="32"/>
      <c r="P19" s="32"/>
      <c r="Q19" s="33"/>
      <c r="R19" s="34"/>
      <c r="S19" s="34"/>
      <c r="T19" s="34"/>
      <c r="U19" s="35"/>
      <c r="V19" s="36"/>
      <c r="W19" s="26"/>
      <c r="X19" s="7"/>
      <c r="Y19" s="37">
        <v>12</v>
      </c>
      <c r="Z19" s="7"/>
      <c r="AA19" s="7"/>
      <c r="AB19" s="33">
        <v>100</v>
      </c>
      <c r="AC19" s="33"/>
      <c r="AD19" s="29"/>
      <c r="AE19" s="29"/>
      <c r="AF19" s="37">
        <v>10</v>
      </c>
      <c r="AG19" s="7">
        <v>13305</v>
      </c>
      <c r="AH19" s="7"/>
      <c r="AI19" s="33">
        <v>200</v>
      </c>
      <c r="AJ19" s="33"/>
      <c r="AK19" s="29"/>
      <c r="AL19" s="29"/>
      <c r="AM19" s="38">
        <v>23</v>
      </c>
      <c r="AN19" s="29">
        <v>18238</v>
      </c>
      <c r="AO19" s="61"/>
      <c r="AP19" s="33">
        <v>123</v>
      </c>
      <c r="AQ19" s="128"/>
      <c r="AR19" s="62"/>
      <c r="AS19" s="63"/>
      <c r="AT19" s="131">
        <v>1</v>
      </c>
      <c r="AU19" s="7">
        <v>24720</v>
      </c>
      <c r="AV19" s="7"/>
      <c r="AW19" s="33">
        <v>12</v>
      </c>
      <c r="AX19" s="128" t="s">
        <v>159</v>
      </c>
      <c r="AY19" s="40"/>
      <c r="AZ19" s="40"/>
      <c r="BA19" s="41">
        <v>4</v>
      </c>
      <c r="BB19" s="29">
        <v>31486</v>
      </c>
      <c r="BC19" s="29"/>
      <c r="BD19" s="33">
        <v>123</v>
      </c>
      <c r="BE19" s="33"/>
      <c r="BF19" s="29"/>
      <c r="BG19" s="29"/>
      <c r="BH19" s="42">
        <v>0</v>
      </c>
      <c r="BI19" s="28">
        <v>38386</v>
      </c>
      <c r="BJ19" s="43"/>
      <c r="BK19" s="44">
        <f t="shared" si="0"/>
        <v>0</v>
      </c>
      <c r="BL19" s="29">
        <v>20</v>
      </c>
      <c r="BM19" s="29"/>
      <c r="BN19" s="37">
        <f t="shared" si="1"/>
        <v>0</v>
      </c>
      <c r="BO19" s="7"/>
      <c r="BP19" s="7"/>
      <c r="BQ19" s="33">
        <f t="shared" si="2"/>
        <v>0</v>
      </c>
      <c r="BR19" s="33"/>
      <c r="BS19" s="45"/>
      <c r="BT19" s="45"/>
      <c r="BU19" s="37">
        <f t="shared" si="3"/>
        <v>0</v>
      </c>
      <c r="BV19" s="7"/>
      <c r="BW19" s="7"/>
      <c r="BX19" s="33">
        <f t="shared" si="4"/>
        <v>0</v>
      </c>
      <c r="BY19" s="33"/>
      <c r="BZ19" s="7"/>
      <c r="CA19" s="7"/>
      <c r="CB19" s="37">
        <f t="shared" si="5"/>
        <v>0</v>
      </c>
      <c r="CC19" s="7"/>
      <c r="CD19" s="7"/>
      <c r="CE19" s="33">
        <f t="shared" si="6"/>
        <v>0</v>
      </c>
      <c r="CF19" s="7"/>
      <c r="CG19" s="7"/>
      <c r="CH19" s="37">
        <f t="shared" si="7"/>
        <v>0</v>
      </c>
      <c r="CI19" s="7"/>
      <c r="CJ19" s="46"/>
      <c r="CK19" s="33">
        <f t="shared" si="8"/>
        <v>0</v>
      </c>
      <c r="CL19" s="7"/>
      <c r="CM19" s="7"/>
      <c r="CN19" s="37">
        <f t="shared" si="9"/>
        <v>0</v>
      </c>
      <c r="CO19" s="7"/>
      <c r="CP19" s="7"/>
      <c r="CQ19" s="33">
        <f t="shared" si="10"/>
        <v>0</v>
      </c>
      <c r="CR19" s="7"/>
      <c r="CS19" s="7"/>
      <c r="CT19" s="37">
        <f t="shared" si="11"/>
        <v>0</v>
      </c>
      <c r="CU19" s="7"/>
      <c r="CV19" s="7"/>
      <c r="CW19" s="33">
        <f t="shared" si="12"/>
        <v>0</v>
      </c>
      <c r="CX19" s="7"/>
      <c r="CY19" s="7"/>
      <c r="CZ19" s="47">
        <f t="shared" si="13"/>
        <v>0</v>
      </c>
      <c r="DA19" s="7"/>
      <c r="DB19" s="7"/>
      <c r="DC19" s="33">
        <f t="shared" si="14"/>
        <v>0</v>
      </c>
    </row>
    <row r="20" spans="1:107" s="49" customFormat="1" x14ac:dyDescent="0.2">
      <c r="A20" s="26" t="s">
        <v>29</v>
      </c>
      <c r="B20" s="26"/>
      <c r="C20" s="26"/>
      <c r="D20" s="26"/>
      <c r="E20" s="26"/>
      <c r="F20" s="391" t="s">
        <v>163</v>
      </c>
      <c r="G20" s="26" t="s">
        <v>36</v>
      </c>
      <c r="H20" s="26"/>
      <c r="I20" s="393" t="s">
        <v>165</v>
      </c>
      <c r="J20" s="29"/>
      <c r="K20" s="30">
        <v>9200090875</v>
      </c>
      <c r="L20" s="27">
        <v>2</v>
      </c>
      <c r="M20" s="29"/>
      <c r="N20" s="31"/>
      <c r="O20" s="32"/>
      <c r="P20" s="32"/>
      <c r="Q20" s="33"/>
      <c r="R20" s="34"/>
      <c r="S20" s="34"/>
      <c r="T20" s="34"/>
      <c r="U20" s="35"/>
      <c r="V20" s="36"/>
      <c r="W20" s="26"/>
      <c r="X20" s="7"/>
      <c r="Y20" s="37">
        <v>12</v>
      </c>
      <c r="Z20" s="7"/>
      <c r="AA20" s="7"/>
      <c r="AB20" s="33">
        <v>100</v>
      </c>
      <c r="AC20" s="33"/>
      <c r="AD20" s="29"/>
      <c r="AE20" s="29"/>
      <c r="AF20" s="37">
        <v>10</v>
      </c>
      <c r="AG20" s="7">
        <v>13305</v>
      </c>
      <c r="AH20" s="7"/>
      <c r="AI20" s="33">
        <v>200</v>
      </c>
      <c r="AJ20" s="33"/>
      <c r="AK20" s="29"/>
      <c r="AL20" s="29"/>
      <c r="AM20" s="38">
        <v>23</v>
      </c>
      <c r="AN20" s="29">
        <v>18238</v>
      </c>
      <c r="AO20" s="61"/>
      <c r="AP20" s="33">
        <v>123</v>
      </c>
      <c r="AQ20" s="128"/>
      <c r="AR20" s="62"/>
      <c r="AS20" s="63"/>
      <c r="AT20" s="131">
        <v>1</v>
      </c>
      <c r="AU20" s="7">
        <v>24720</v>
      </c>
      <c r="AV20" s="7"/>
      <c r="AW20" s="33">
        <v>12</v>
      </c>
      <c r="AX20" s="128" t="s">
        <v>159</v>
      </c>
      <c r="AY20" s="40"/>
      <c r="AZ20" s="40"/>
      <c r="BA20" s="41">
        <v>4</v>
      </c>
      <c r="BB20" s="29">
        <v>31486</v>
      </c>
      <c r="BC20" s="29"/>
      <c r="BD20" s="33">
        <v>123</v>
      </c>
      <c r="BE20" s="33"/>
      <c r="BF20" s="29"/>
      <c r="BG20" s="29"/>
      <c r="BH20" s="42">
        <v>0</v>
      </c>
      <c r="BI20" s="28">
        <v>38386</v>
      </c>
      <c r="BJ20" s="43"/>
      <c r="BK20" s="44">
        <f t="shared" si="0"/>
        <v>0</v>
      </c>
      <c r="BL20" s="29">
        <v>20</v>
      </c>
      <c r="BM20" s="29"/>
      <c r="BN20" s="37">
        <f t="shared" si="1"/>
        <v>0</v>
      </c>
      <c r="BO20" s="7"/>
      <c r="BP20" s="7"/>
      <c r="BQ20" s="33">
        <f t="shared" si="2"/>
        <v>0</v>
      </c>
      <c r="BR20" s="33"/>
      <c r="BS20" s="45"/>
      <c r="BT20" s="45"/>
      <c r="BU20" s="37">
        <f t="shared" si="3"/>
        <v>0</v>
      </c>
      <c r="BV20" s="7"/>
      <c r="BW20" s="7"/>
      <c r="BX20" s="33">
        <f t="shared" si="4"/>
        <v>0</v>
      </c>
      <c r="BY20" s="33"/>
      <c r="BZ20" s="7"/>
      <c r="CA20" s="7"/>
      <c r="CB20" s="37">
        <f t="shared" si="5"/>
        <v>0</v>
      </c>
      <c r="CC20" s="7"/>
      <c r="CD20" s="7"/>
      <c r="CE20" s="33">
        <f t="shared" si="6"/>
        <v>0</v>
      </c>
      <c r="CF20" s="7"/>
      <c r="CG20" s="7"/>
      <c r="CH20" s="37">
        <f t="shared" si="7"/>
        <v>0</v>
      </c>
      <c r="CI20" s="7"/>
      <c r="CJ20" s="46"/>
      <c r="CK20" s="33">
        <f t="shared" si="8"/>
        <v>0</v>
      </c>
      <c r="CL20" s="7"/>
      <c r="CM20" s="7"/>
      <c r="CN20" s="37">
        <f t="shared" si="9"/>
        <v>0</v>
      </c>
      <c r="CO20" s="7"/>
      <c r="CP20" s="7"/>
      <c r="CQ20" s="33">
        <f t="shared" si="10"/>
        <v>0</v>
      </c>
      <c r="CR20" s="7"/>
      <c r="CS20" s="7"/>
      <c r="CT20" s="37">
        <f t="shared" si="11"/>
        <v>0</v>
      </c>
      <c r="CU20" s="7"/>
      <c r="CV20" s="7"/>
      <c r="CW20" s="33">
        <f t="shared" si="12"/>
        <v>0</v>
      </c>
      <c r="CX20" s="7"/>
      <c r="CY20" s="7"/>
      <c r="CZ20" s="47">
        <f t="shared" si="13"/>
        <v>0</v>
      </c>
      <c r="DA20" s="7"/>
      <c r="DB20" s="7"/>
      <c r="DC20" s="33">
        <f t="shared" si="14"/>
        <v>0</v>
      </c>
    </row>
    <row r="21" spans="1:107" s="49" customFormat="1" ht="15.75" customHeight="1" x14ac:dyDescent="0.2">
      <c r="A21" s="26" t="s">
        <v>29</v>
      </c>
      <c r="B21" s="26"/>
      <c r="C21" s="26"/>
      <c r="D21" s="26"/>
      <c r="E21" s="26"/>
      <c r="F21" s="391" t="s">
        <v>163</v>
      </c>
      <c r="G21" s="26" t="s">
        <v>37</v>
      </c>
      <c r="H21" s="26"/>
      <c r="I21" s="393" t="s">
        <v>165</v>
      </c>
      <c r="J21" s="29"/>
      <c r="K21" s="30">
        <v>9200090875</v>
      </c>
      <c r="L21" s="27">
        <v>3</v>
      </c>
      <c r="M21" s="29"/>
      <c r="N21" s="31"/>
      <c r="O21" s="32"/>
      <c r="P21" s="32"/>
      <c r="Q21" s="33"/>
      <c r="R21" s="34"/>
      <c r="S21" s="34"/>
      <c r="T21" s="34"/>
      <c r="U21" s="35"/>
      <c r="V21" s="36"/>
      <c r="W21" s="26"/>
      <c r="X21" s="7"/>
      <c r="Y21" s="37">
        <v>12</v>
      </c>
      <c r="Z21" s="7"/>
      <c r="AA21" s="7"/>
      <c r="AB21" s="33">
        <v>100</v>
      </c>
      <c r="AC21" s="33"/>
      <c r="AD21" s="29"/>
      <c r="AE21" s="29"/>
      <c r="AF21" s="37">
        <v>10</v>
      </c>
      <c r="AG21" s="7"/>
      <c r="AH21" s="7"/>
      <c r="AI21" s="33">
        <v>200</v>
      </c>
      <c r="AJ21" s="33"/>
      <c r="AK21" s="29"/>
      <c r="AL21" s="29"/>
      <c r="AM21" s="38">
        <v>23</v>
      </c>
      <c r="AN21" s="29"/>
      <c r="AO21" s="7"/>
      <c r="AP21" s="33">
        <v>123</v>
      </c>
      <c r="AQ21" s="128"/>
      <c r="AR21" s="62"/>
      <c r="AS21" s="63"/>
      <c r="AT21" s="131">
        <v>1</v>
      </c>
      <c r="AU21" s="7">
        <v>24720</v>
      </c>
      <c r="AV21" s="7"/>
      <c r="AW21" s="33">
        <v>12</v>
      </c>
      <c r="AX21" s="128" t="s">
        <v>159</v>
      </c>
      <c r="AY21" s="40"/>
      <c r="AZ21" s="40"/>
      <c r="BA21" s="41">
        <v>4</v>
      </c>
      <c r="BB21" s="7"/>
      <c r="BC21" s="7"/>
      <c r="BD21" s="33">
        <v>123</v>
      </c>
      <c r="BE21" s="33"/>
      <c r="BF21" s="29"/>
      <c r="BG21" s="29"/>
      <c r="BH21" s="42">
        <v>0</v>
      </c>
      <c r="BI21" s="28">
        <v>38386</v>
      </c>
      <c r="BJ21" s="43"/>
      <c r="BK21" s="44">
        <f t="shared" si="0"/>
        <v>0</v>
      </c>
      <c r="BL21" s="29">
        <v>3000</v>
      </c>
      <c r="BM21" s="29"/>
      <c r="BN21" s="37">
        <f t="shared" si="1"/>
        <v>0</v>
      </c>
      <c r="BO21" s="7"/>
      <c r="BP21" s="7"/>
      <c r="BQ21" s="33">
        <f t="shared" si="2"/>
        <v>0</v>
      </c>
      <c r="BR21" s="33"/>
      <c r="BS21" s="45"/>
      <c r="BT21" s="45"/>
      <c r="BU21" s="37">
        <f t="shared" si="3"/>
        <v>0</v>
      </c>
      <c r="BV21" s="7"/>
      <c r="BW21" s="7"/>
      <c r="BX21" s="33">
        <f t="shared" si="4"/>
        <v>0</v>
      </c>
      <c r="BY21" s="33"/>
      <c r="BZ21" s="7"/>
      <c r="CA21" s="7"/>
      <c r="CB21" s="37">
        <f t="shared" si="5"/>
        <v>0</v>
      </c>
      <c r="CC21" s="7"/>
      <c r="CD21" s="7"/>
      <c r="CE21" s="33">
        <f t="shared" si="6"/>
        <v>0</v>
      </c>
      <c r="CF21" s="7"/>
      <c r="CG21" s="7"/>
      <c r="CH21" s="37">
        <f t="shared" si="7"/>
        <v>0</v>
      </c>
      <c r="CI21" s="7"/>
      <c r="CJ21" s="46"/>
      <c r="CK21" s="33">
        <f t="shared" si="8"/>
        <v>0</v>
      </c>
      <c r="CL21" s="7"/>
      <c r="CM21" s="7"/>
      <c r="CN21" s="37">
        <f t="shared" si="9"/>
        <v>0</v>
      </c>
      <c r="CO21" s="7"/>
      <c r="CP21" s="7"/>
      <c r="CQ21" s="33">
        <f t="shared" si="10"/>
        <v>0</v>
      </c>
      <c r="CR21" s="7"/>
      <c r="CS21" s="7"/>
      <c r="CT21" s="37">
        <f t="shared" si="11"/>
        <v>0</v>
      </c>
      <c r="CU21" s="7"/>
      <c r="CV21" s="7"/>
      <c r="CW21" s="33">
        <f t="shared" si="12"/>
        <v>0</v>
      </c>
      <c r="CX21" s="7"/>
      <c r="CY21" s="7"/>
      <c r="CZ21" s="47">
        <f t="shared" si="13"/>
        <v>0</v>
      </c>
      <c r="DA21" s="7"/>
      <c r="DB21" s="7"/>
      <c r="DC21" s="33">
        <f t="shared" si="14"/>
        <v>0</v>
      </c>
    </row>
    <row r="22" spans="1:107" ht="15.75" customHeight="1" x14ac:dyDescent="0.2">
      <c r="A22" s="26" t="s">
        <v>29</v>
      </c>
      <c r="B22" s="26"/>
      <c r="C22" s="26"/>
      <c r="F22" s="391" t="s">
        <v>163</v>
      </c>
      <c r="G22" s="26" t="s">
        <v>116</v>
      </c>
      <c r="I22" s="393" t="s">
        <v>165</v>
      </c>
      <c r="K22" s="30">
        <v>9200090876</v>
      </c>
      <c r="L22" s="27">
        <v>1</v>
      </c>
      <c r="N22" s="102"/>
      <c r="O22" s="103"/>
      <c r="P22" s="103"/>
      <c r="Q22" s="33"/>
      <c r="R22" s="34"/>
      <c r="S22" s="34"/>
      <c r="T22" s="34"/>
      <c r="U22" s="35"/>
      <c r="W22" s="60"/>
      <c r="X22" s="29"/>
      <c r="Y22" s="37">
        <v>12</v>
      </c>
      <c r="Z22" s="29">
        <v>8987</v>
      </c>
      <c r="AA22" s="29"/>
      <c r="AB22" s="33">
        <v>100</v>
      </c>
      <c r="AC22" s="33"/>
      <c r="AD22" s="29"/>
      <c r="AE22" s="29"/>
      <c r="AF22" s="37">
        <v>10</v>
      </c>
      <c r="AG22" s="7">
        <v>13376</v>
      </c>
      <c r="AI22" s="33">
        <v>200</v>
      </c>
      <c r="AJ22" s="33"/>
      <c r="AK22" s="29"/>
      <c r="AL22" s="29"/>
      <c r="AM22" s="38">
        <v>23</v>
      </c>
      <c r="AN22" s="29">
        <v>18337</v>
      </c>
      <c r="AO22" s="61"/>
      <c r="AP22" s="33">
        <v>123</v>
      </c>
      <c r="AR22" s="39"/>
      <c r="AS22" s="29"/>
      <c r="AT22" s="131">
        <v>1</v>
      </c>
      <c r="AW22" s="33">
        <v>12</v>
      </c>
      <c r="AX22" s="128" t="s">
        <v>158</v>
      </c>
      <c r="AY22" s="40"/>
      <c r="AZ22" s="40"/>
      <c r="BA22" s="41">
        <v>4</v>
      </c>
      <c r="BB22" s="29">
        <v>31589</v>
      </c>
      <c r="BC22" s="80"/>
      <c r="BD22" s="33">
        <v>123</v>
      </c>
      <c r="BE22" s="33"/>
      <c r="BF22" s="29"/>
      <c r="BG22" s="29"/>
      <c r="BH22" s="42">
        <v>0</v>
      </c>
      <c r="BI22" s="28">
        <v>38483</v>
      </c>
      <c r="BK22" s="44">
        <f t="shared" si="0"/>
        <v>0</v>
      </c>
      <c r="BL22" s="29">
        <v>20</v>
      </c>
      <c r="BN22" s="37">
        <f t="shared" si="1"/>
        <v>0</v>
      </c>
      <c r="BQ22" s="33">
        <f t="shared" si="2"/>
        <v>0</v>
      </c>
      <c r="BR22" s="33"/>
      <c r="BS22" s="45"/>
      <c r="BT22" s="45"/>
      <c r="BU22" s="37">
        <f t="shared" si="3"/>
        <v>0</v>
      </c>
      <c r="BX22" s="33">
        <f t="shared" si="4"/>
        <v>0</v>
      </c>
      <c r="BY22" s="33"/>
      <c r="CB22" s="37">
        <f t="shared" si="5"/>
        <v>0</v>
      </c>
      <c r="CE22" s="33">
        <f t="shared" si="6"/>
        <v>0</v>
      </c>
      <c r="CH22" s="37">
        <f t="shared" si="7"/>
        <v>0</v>
      </c>
      <c r="CK22" s="33">
        <f t="shared" si="8"/>
        <v>0</v>
      </c>
      <c r="CN22" s="37">
        <f t="shared" si="9"/>
        <v>0</v>
      </c>
      <c r="CQ22" s="33">
        <f t="shared" si="10"/>
        <v>0</v>
      </c>
      <c r="CT22" s="37">
        <f t="shared" si="11"/>
        <v>0</v>
      </c>
      <c r="CW22" s="33">
        <f t="shared" si="12"/>
        <v>0</v>
      </c>
      <c r="CZ22" s="47">
        <f t="shared" si="13"/>
        <v>0</v>
      </c>
      <c r="DC22" s="33">
        <f t="shared" si="14"/>
        <v>0</v>
      </c>
    </row>
    <row r="23" spans="1:107" s="49" customFormat="1" x14ac:dyDescent="0.2">
      <c r="A23" s="26" t="s">
        <v>29</v>
      </c>
      <c r="B23" s="26"/>
      <c r="C23" s="26"/>
      <c r="D23" s="26"/>
      <c r="E23" s="26"/>
      <c r="F23" s="391" t="s">
        <v>163</v>
      </c>
      <c r="G23" s="26" t="s">
        <v>115</v>
      </c>
      <c r="H23" s="26"/>
      <c r="I23" s="393" t="s">
        <v>165</v>
      </c>
      <c r="J23" s="29"/>
      <c r="K23" s="30">
        <v>9200090876</v>
      </c>
      <c r="L23" s="27">
        <v>2</v>
      </c>
      <c r="M23" s="29"/>
      <c r="N23" s="102"/>
      <c r="O23" s="103"/>
      <c r="P23" s="103"/>
      <c r="Q23" s="33"/>
      <c r="R23" s="34"/>
      <c r="S23" s="34"/>
      <c r="T23" s="34"/>
      <c r="U23" s="35"/>
      <c r="V23" s="36"/>
      <c r="W23" s="60"/>
      <c r="X23" s="29"/>
      <c r="Y23" s="37">
        <v>12</v>
      </c>
      <c r="Z23" s="29">
        <v>8987</v>
      </c>
      <c r="AA23" s="29"/>
      <c r="AB23" s="33">
        <v>100</v>
      </c>
      <c r="AC23" s="33"/>
      <c r="AD23" s="29"/>
      <c r="AE23" s="29"/>
      <c r="AF23" s="37">
        <v>10</v>
      </c>
      <c r="AG23" s="7">
        <v>13376</v>
      </c>
      <c r="AH23" s="7"/>
      <c r="AI23" s="33">
        <v>200</v>
      </c>
      <c r="AJ23" s="33"/>
      <c r="AK23" s="29"/>
      <c r="AL23" s="29"/>
      <c r="AM23" s="38">
        <v>23</v>
      </c>
      <c r="AN23" s="29">
        <v>18337</v>
      </c>
      <c r="AO23" s="61"/>
      <c r="AP23" s="33">
        <v>123</v>
      </c>
      <c r="AQ23" s="128"/>
      <c r="AR23" s="39"/>
      <c r="AS23" s="29"/>
      <c r="AT23" s="131">
        <v>1</v>
      </c>
      <c r="AU23" s="7"/>
      <c r="AV23" s="7"/>
      <c r="AW23" s="33">
        <v>12</v>
      </c>
      <c r="AX23" s="128" t="s">
        <v>158</v>
      </c>
      <c r="AY23" s="40"/>
      <c r="AZ23" s="40"/>
      <c r="BA23" s="41">
        <v>4</v>
      </c>
      <c r="BB23" s="29">
        <v>31589</v>
      </c>
      <c r="BC23" s="80"/>
      <c r="BD23" s="33">
        <v>123</v>
      </c>
      <c r="BE23" s="33"/>
      <c r="BF23" s="29"/>
      <c r="BG23" s="29"/>
      <c r="BH23" s="42">
        <v>0</v>
      </c>
      <c r="BI23" s="28">
        <v>38483</v>
      </c>
      <c r="BJ23" s="43"/>
      <c r="BK23" s="44">
        <f t="shared" si="0"/>
        <v>0</v>
      </c>
      <c r="BL23" s="29">
        <v>20</v>
      </c>
      <c r="BM23" s="29"/>
      <c r="BN23" s="37">
        <f t="shared" si="1"/>
        <v>0</v>
      </c>
      <c r="BO23" s="7"/>
      <c r="BP23" s="7"/>
      <c r="BQ23" s="33">
        <f t="shared" si="2"/>
        <v>0</v>
      </c>
      <c r="BR23" s="33"/>
      <c r="BS23" s="45"/>
      <c r="BT23" s="45"/>
      <c r="BU23" s="37">
        <f t="shared" si="3"/>
        <v>0</v>
      </c>
      <c r="BV23" s="7"/>
      <c r="BW23" s="7"/>
      <c r="BX23" s="33">
        <f t="shared" si="4"/>
        <v>0</v>
      </c>
      <c r="BY23" s="33"/>
      <c r="BZ23" s="7"/>
      <c r="CA23" s="7"/>
      <c r="CB23" s="37">
        <f t="shared" si="5"/>
        <v>0</v>
      </c>
      <c r="CC23" s="7"/>
      <c r="CD23" s="7"/>
      <c r="CE23" s="33">
        <f t="shared" si="6"/>
        <v>0</v>
      </c>
      <c r="CF23" s="7"/>
      <c r="CG23" s="7"/>
      <c r="CH23" s="37">
        <f t="shared" si="7"/>
        <v>0</v>
      </c>
      <c r="CI23" s="7"/>
      <c r="CJ23" s="46"/>
      <c r="CK23" s="33">
        <f t="shared" si="8"/>
        <v>0</v>
      </c>
      <c r="CL23" s="7"/>
      <c r="CM23" s="7"/>
      <c r="CN23" s="37">
        <f t="shared" si="9"/>
        <v>0</v>
      </c>
      <c r="CO23" s="7"/>
      <c r="CP23" s="7"/>
      <c r="CQ23" s="33">
        <f t="shared" si="10"/>
        <v>0</v>
      </c>
      <c r="CR23" s="7"/>
      <c r="CS23" s="7"/>
      <c r="CT23" s="37">
        <f t="shared" si="11"/>
        <v>0</v>
      </c>
      <c r="CU23" s="7"/>
      <c r="CV23" s="7"/>
      <c r="CW23" s="33">
        <f t="shared" si="12"/>
        <v>0</v>
      </c>
      <c r="CX23" s="7"/>
      <c r="CY23" s="7"/>
      <c r="CZ23" s="47">
        <f t="shared" si="13"/>
        <v>0</v>
      </c>
      <c r="DA23" s="7"/>
      <c r="DB23" s="7"/>
      <c r="DC23" s="33">
        <f t="shared" si="14"/>
        <v>0</v>
      </c>
    </row>
    <row r="24" spans="1:107" s="49" customFormat="1" x14ac:dyDescent="0.2">
      <c r="A24" s="26" t="s">
        <v>29</v>
      </c>
      <c r="B24" s="26"/>
      <c r="C24" s="26"/>
      <c r="D24" s="26"/>
      <c r="E24" s="26"/>
      <c r="F24" s="391" t="s">
        <v>163</v>
      </c>
      <c r="G24" s="26" t="s">
        <v>114</v>
      </c>
      <c r="H24" s="26"/>
      <c r="I24" s="393" t="s">
        <v>165</v>
      </c>
      <c r="J24" s="29"/>
      <c r="K24" s="30">
        <v>9200090876</v>
      </c>
      <c r="L24" s="27">
        <v>3</v>
      </c>
      <c r="M24" s="29"/>
      <c r="N24" s="102"/>
      <c r="O24" s="103"/>
      <c r="P24" s="103"/>
      <c r="Q24" s="33"/>
      <c r="R24" s="34"/>
      <c r="S24" s="34"/>
      <c r="T24" s="34"/>
      <c r="U24" s="35"/>
      <c r="V24" s="36"/>
      <c r="W24" s="60"/>
      <c r="X24" s="29"/>
      <c r="Y24" s="37">
        <v>12</v>
      </c>
      <c r="Z24" s="29">
        <v>8987</v>
      </c>
      <c r="AA24" s="29"/>
      <c r="AB24" s="33">
        <v>100</v>
      </c>
      <c r="AC24" s="33"/>
      <c r="AD24" s="29"/>
      <c r="AE24" s="29"/>
      <c r="AF24" s="37">
        <v>10</v>
      </c>
      <c r="AG24" s="7">
        <v>13376</v>
      </c>
      <c r="AH24" s="7"/>
      <c r="AI24" s="33">
        <v>200</v>
      </c>
      <c r="AJ24" s="33"/>
      <c r="AK24" s="29"/>
      <c r="AL24" s="29"/>
      <c r="AM24" s="38">
        <v>23</v>
      </c>
      <c r="AN24" s="29">
        <v>18337</v>
      </c>
      <c r="AO24" s="61"/>
      <c r="AP24" s="33">
        <v>123</v>
      </c>
      <c r="AQ24" s="128"/>
      <c r="AR24" s="39"/>
      <c r="AS24" s="29"/>
      <c r="AT24" s="131">
        <v>1</v>
      </c>
      <c r="AU24" s="7"/>
      <c r="AV24" s="7"/>
      <c r="AW24" s="33">
        <v>12</v>
      </c>
      <c r="AX24" s="128" t="s">
        <v>158</v>
      </c>
      <c r="AY24" s="40"/>
      <c r="AZ24" s="40"/>
      <c r="BA24" s="41">
        <v>4</v>
      </c>
      <c r="BB24" s="7"/>
      <c r="BC24" s="7"/>
      <c r="BD24" s="33">
        <v>123</v>
      </c>
      <c r="BE24" s="33"/>
      <c r="BF24" s="29"/>
      <c r="BG24" s="29"/>
      <c r="BH24" s="42">
        <v>0</v>
      </c>
      <c r="BI24" s="28">
        <v>38483</v>
      </c>
      <c r="BJ24" s="43"/>
      <c r="BK24" s="44">
        <f t="shared" si="0"/>
        <v>0</v>
      </c>
      <c r="BL24" s="29">
        <v>0</v>
      </c>
      <c r="BM24" s="29"/>
      <c r="BN24" s="37">
        <f t="shared" si="1"/>
        <v>0</v>
      </c>
      <c r="BO24" s="7"/>
      <c r="BP24" s="7"/>
      <c r="BQ24" s="33">
        <f t="shared" si="2"/>
        <v>0</v>
      </c>
      <c r="BR24" s="33"/>
      <c r="BS24" s="45"/>
      <c r="BT24" s="45"/>
      <c r="BU24" s="37">
        <f t="shared" si="3"/>
        <v>0</v>
      </c>
      <c r="BV24" s="7"/>
      <c r="BW24" s="7"/>
      <c r="BX24" s="33">
        <f t="shared" si="4"/>
        <v>0</v>
      </c>
      <c r="BY24" s="33"/>
      <c r="BZ24" s="7"/>
      <c r="CA24" s="7"/>
      <c r="CB24" s="37">
        <f t="shared" si="5"/>
        <v>0</v>
      </c>
      <c r="CC24" s="7"/>
      <c r="CD24" s="7"/>
      <c r="CE24" s="33">
        <f t="shared" si="6"/>
        <v>0</v>
      </c>
      <c r="CF24" s="7"/>
      <c r="CG24" s="7"/>
      <c r="CH24" s="37">
        <f t="shared" si="7"/>
        <v>0</v>
      </c>
      <c r="CI24" s="7"/>
      <c r="CJ24" s="46"/>
      <c r="CK24" s="33">
        <f t="shared" si="8"/>
        <v>0</v>
      </c>
      <c r="CL24" s="7"/>
      <c r="CM24" s="7"/>
      <c r="CN24" s="37">
        <f t="shared" si="9"/>
        <v>0</v>
      </c>
      <c r="CO24" s="7"/>
      <c r="CP24" s="7"/>
      <c r="CQ24" s="33">
        <f t="shared" si="10"/>
        <v>0</v>
      </c>
      <c r="CR24" s="7"/>
      <c r="CS24" s="7"/>
      <c r="CT24" s="37">
        <f t="shared" si="11"/>
        <v>0</v>
      </c>
      <c r="CU24" s="7"/>
      <c r="CV24" s="7"/>
      <c r="CW24" s="33">
        <f t="shared" si="12"/>
        <v>0</v>
      </c>
      <c r="CX24" s="7"/>
      <c r="CY24" s="7"/>
      <c r="CZ24" s="47">
        <f t="shared" si="13"/>
        <v>0</v>
      </c>
      <c r="DA24" s="7"/>
      <c r="DB24" s="7"/>
      <c r="DC24" s="33">
        <f t="shared" si="14"/>
        <v>0</v>
      </c>
    </row>
    <row r="25" spans="1:107" s="49" customFormat="1" x14ac:dyDescent="0.2">
      <c r="A25" s="26" t="s">
        <v>29</v>
      </c>
      <c r="B25" s="26"/>
      <c r="C25" s="26"/>
      <c r="D25" s="26"/>
      <c r="E25" s="26"/>
      <c r="F25" s="391" t="s">
        <v>163</v>
      </c>
      <c r="G25" s="26"/>
      <c r="H25" s="26"/>
      <c r="I25" s="393" t="s">
        <v>165</v>
      </c>
      <c r="J25" s="29"/>
      <c r="K25" s="30">
        <v>9200090876</v>
      </c>
      <c r="L25" s="27">
        <v>3</v>
      </c>
      <c r="M25" s="29"/>
      <c r="N25" s="102"/>
      <c r="O25" s="103"/>
      <c r="P25" s="103"/>
      <c r="Q25" s="33"/>
      <c r="R25" s="34"/>
      <c r="S25" s="34"/>
      <c r="T25" s="34"/>
      <c r="U25" s="35"/>
      <c r="V25" s="36"/>
      <c r="W25" s="60"/>
      <c r="X25" s="29"/>
      <c r="Y25" s="37">
        <v>12</v>
      </c>
      <c r="Z25" s="29">
        <v>8987</v>
      </c>
      <c r="AA25" s="29"/>
      <c r="AB25" s="33">
        <v>100</v>
      </c>
      <c r="AC25" s="33"/>
      <c r="AD25" s="29"/>
      <c r="AE25" s="29"/>
      <c r="AF25" s="37">
        <v>10</v>
      </c>
      <c r="AG25" s="7"/>
      <c r="AH25" s="7"/>
      <c r="AI25" s="33">
        <v>200</v>
      </c>
      <c r="AJ25" s="33"/>
      <c r="AK25" s="29"/>
      <c r="AL25" s="29"/>
      <c r="AM25" s="38">
        <v>23</v>
      </c>
      <c r="AN25" s="29"/>
      <c r="AO25" s="61"/>
      <c r="AP25" s="33">
        <v>123</v>
      </c>
      <c r="AQ25" s="128"/>
      <c r="AR25" s="39"/>
      <c r="AS25" s="29"/>
      <c r="AT25" s="131">
        <v>1</v>
      </c>
      <c r="AU25" s="7"/>
      <c r="AV25" s="7"/>
      <c r="AW25" s="33">
        <v>12</v>
      </c>
      <c r="AX25" s="128" t="s">
        <v>158</v>
      </c>
      <c r="AY25" s="40"/>
      <c r="AZ25" s="40"/>
      <c r="BA25" s="41">
        <v>4</v>
      </c>
      <c r="BB25" s="7"/>
      <c r="BC25" s="7"/>
      <c r="BD25" s="33">
        <v>123</v>
      </c>
      <c r="BE25" s="33"/>
      <c r="BF25" s="29"/>
      <c r="BG25" s="29"/>
      <c r="BH25" s="42">
        <v>0</v>
      </c>
      <c r="BI25" s="28"/>
      <c r="BJ25" s="43"/>
      <c r="BK25" s="44">
        <f t="shared" si="0"/>
        <v>0</v>
      </c>
      <c r="BL25" s="29"/>
      <c r="BM25" s="29"/>
      <c r="BN25" s="37">
        <f t="shared" si="1"/>
        <v>0</v>
      </c>
      <c r="BO25" s="7"/>
      <c r="BP25" s="7"/>
      <c r="BQ25" s="33">
        <f t="shared" si="2"/>
        <v>0</v>
      </c>
      <c r="BR25" s="33"/>
      <c r="BS25" s="45"/>
      <c r="BT25" s="45"/>
      <c r="BU25" s="37">
        <f t="shared" si="3"/>
        <v>0</v>
      </c>
      <c r="BV25" s="7"/>
      <c r="BW25" s="7"/>
      <c r="BX25" s="33">
        <f t="shared" si="4"/>
        <v>0</v>
      </c>
      <c r="BY25" s="33"/>
      <c r="BZ25" s="7"/>
      <c r="CA25" s="7"/>
      <c r="CB25" s="37">
        <f t="shared" si="5"/>
        <v>0</v>
      </c>
      <c r="CC25" s="7"/>
      <c r="CD25" s="7"/>
      <c r="CE25" s="33">
        <f t="shared" si="6"/>
        <v>0</v>
      </c>
      <c r="CF25" s="7"/>
      <c r="CG25" s="7"/>
      <c r="CH25" s="37">
        <f t="shared" si="7"/>
        <v>0</v>
      </c>
      <c r="CI25" s="7"/>
      <c r="CJ25" s="46"/>
      <c r="CK25" s="33">
        <f t="shared" si="8"/>
        <v>0</v>
      </c>
      <c r="CL25" s="7"/>
      <c r="CM25" s="7"/>
      <c r="CN25" s="37">
        <f t="shared" si="9"/>
        <v>0</v>
      </c>
      <c r="CO25" s="7"/>
      <c r="CP25" s="7"/>
      <c r="CQ25" s="33">
        <f t="shared" si="10"/>
        <v>0</v>
      </c>
      <c r="CR25" s="7"/>
      <c r="CS25" s="7"/>
      <c r="CT25" s="37">
        <f t="shared" si="11"/>
        <v>0</v>
      </c>
      <c r="CU25" s="7"/>
      <c r="CV25" s="7"/>
      <c r="CW25" s="33">
        <f t="shared" si="12"/>
        <v>0</v>
      </c>
      <c r="CX25" s="7"/>
      <c r="CY25" s="7"/>
      <c r="CZ25" s="47">
        <f t="shared" si="13"/>
        <v>0</v>
      </c>
      <c r="DA25" s="7"/>
      <c r="DB25" s="7"/>
      <c r="DC25" s="33">
        <f t="shared" si="14"/>
        <v>0</v>
      </c>
    </row>
    <row r="26" spans="1:107" s="49" customFormat="1" x14ac:dyDescent="0.2">
      <c r="A26" s="26" t="s">
        <v>29</v>
      </c>
      <c r="B26" s="26"/>
      <c r="C26" s="26"/>
      <c r="D26" s="26"/>
      <c r="E26" s="26"/>
      <c r="F26" s="391" t="s">
        <v>163</v>
      </c>
      <c r="G26" s="26" t="s">
        <v>108</v>
      </c>
      <c r="H26" s="26"/>
      <c r="I26" s="393" t="s">
        <v>165</v>
      </c>
      <c r="J26" s="29"/>
      <c r="K26" s="30">
        <v>9200090876</v>
      </c>
      <c r="L26" s="27">
        <v>4</v>
      </c>
      <c r="M26" s="29"/>
      <c r="N26" s="102"/>
      <c r="O26" s="103"/>
      <c r="P26" s="103"/>
      <c r="Q26" s="33"/>
      <c r="R26" s="34"/>
      <c r="S26" s="34"/>
      <c r="T26" s="34"/>
      <c r="U26" s="35"/>
      <c r="V26" s="108"/>
      <c r="W26" s="60"/>
      <c r="X26" s="29"/>
      <c r="Y26" s="37">
        <v>12</v>
      </c>
      <c r="Z26" s="29">
        <v>8987</v>
      </c>
      <c r="AA26" s="29"/>
      <c r="AB26" s="33">
        <v>100</v>
      </c>
      <c r="AC26" s="109"/>
      <c r="AD26" s="29"/>
      <c r="AE26" s="29"/>
      <c r="AF26" s="37">
        <v>10</v>
      </c>
      <c r="AG26" s="7">
        <v>13376</v>
      </c>
      <c r="AH26" s="7"/>
      <c r="AI26" s="33">
        <v>200</v>
      </c>
      <c r="AJ26" s="33"/>
      <c r="AK26" s="29"/>
      <c r="AL26" s="29"/>
      <c r="AM26" s="38">
        <v>23</v>
      </c>
      <c r="AN26" s="29">
        <v>18337</v>
      </c>
      <c r="AO26" s="61"/>
      <c r="AP26" s="33">
        <v>123</v>
      </c>
      <c r="AQ26" s="128"/>
      <c r="AR26" s="39"/>
      <c r="AS26" s="29"/>
      <c r="AT26" s="131">
        <v>1</v>
      </c>
      <c r="AU26" s="7"/>
      <c r="AV26" s="7"/>
      <c r="AW26" s="33">
        <v>12</v>
      </c>
      <c r="AX26" s="128" t="s">
        <v>158</v>
      </c>
      <c r="AY26" s="40"/>
      <c r="AZ26" s="40"/>
      <c r="BA26" s="41">
        <v>4</v>
      </c>
      <c r="BB26" s="29">
        <v>31589</v>
      </c>
      <c r="BC26" s="29"/>
      <c r="BD26" s="33">
        <v>123</v>
      </c>
      <c r="BE26" s="33"/>
      <c r="BF26" s="29"/>
      <c r="BG26" s="29"/>
      <c r="BH26" s="42">
        <v>0</v>
      </c>
      <c r="BI26" s="28">
        <v>38483</v>
      </c>
      <c r="BJ26" s="43"/>
      <c r="BK26" s="44">
        <f t="shared" si="0"/>
        <v>0</v>
      </c>
      <c r="BL26" s="29">
        <v>20</v>
      </c>
      <c r="BM26" s="29"/>
      <c r="BN26" s="37">
        <f t="shared" si="1"/>
        <v>0</v>
      </c>
      <c r="BO26" s="7"/>
      <c r="BP26" s="7"/>
      <c r="BQ26" s="33">
        <f t="shared" si="2"/>
        <v>0</v>
      </c>
      <c r="BR26" s="33"/>
      <c r="BS26" s="45"/>
      <c r="BT26" s="45"/>
      <c r="BU26" s="37">
        <f t="shared" si="3"/>
        <v>0</v>
      </c>
      <c r="BV26" s="7"/>
      <c r="BW26" s="7"/>
      <c r="BX26" s="33">
        <f t="shared" si="4"/>
        <v>0</v>
      </c>
      <c r="BY26" s="33"/>
      <c r="BZ26" s="7"/>
      <c r="CA26" s="7"/>
      <c r="CB26" s="37">
        <f t="shared" si="5"/>
        <v>0</v>
      </c>
      <c r="CC26" s="7"/>
      <c r="CD26" s="7"/>
      <c r="CE26" s="33">
        <f t="shared" si="6"/>
        <v>0</v>
      </c>
      <c r="CF26" s="7"/>
      <c r="CG26" s="7"/>
      <c r="CH26" s="37">
        <f t="shared" si="7"/>
        <v>0</v>
      </c>
      <c r="CI26" s="7"/>
      <c r="CJ26" s="46"/>
      <c r="CK26" s="33">
        <f t="shared" si="8"/>
        <v>0</v>
      </c>
      <c r="CL26" s="7"/>
      <c r="CM26" s="7"/>
      <c r="CN26" s="37">
        <f t="shared" si="9"/>
        <v>0</v>
      </c>
      <c r="CO26" s="7"/>
      <c r="CP26" s="7"/>
      <c r="CQ26" s="33">
        <f t="shared" si="10"/>
        <v>0</v>
      </c>
      <c r="CR26" s="7"/>
      <c r="CS26" s="7"/>
      <c r="CT26" s="37">
        <f t="shared" si="11"/>
        <v>0</v>
      </c>
      <c r="CU26" s="7"/>
      <c r="CV26" s="7"/>
      <c r="CW26" s="33">
        <f t="shared" si="12"/>
        <v>0</v>
      </c>
      <c r="CX26" s="7"/>
      <c r="CY26" s="7"/>
      <c r="CZ26" s="47">
        <f t="shared" si="13"/>
        <v>0</v>
      </c>
      <c r="DA26" s="7"/>
      <c r="DB26" s="7"/>
      <c r="DC26" s="33">
        <f t="shared" si="14"/>
        <v>0</v>
      </c>
    </row>
    <row r="27" spans="1:107" s="49" customFormat="1" x14ac:dyDescent="0.2">
      <c r="A27" s="26" t="s">
        <v>29</v>
      </c>
      <c r="B27" s="26"/>
      <c r="C27" s="26"/>
      <c r="D27" s="26"/>
      <c r="E27" s="26"/>
      <c r="F27" s="391" t="s">
        <v>163</v>
      </c>
      <c r="G27" s="26" t="s">
        <v>109</v>
      </c>
      <c r="H27" s="26"/>
      <c r="I27" s="393" t="s">
        <v>165</v>
      </c>
      <c r="J27" s="29"/>
      <c r="K27" s="30">
        <v>9200090876</v>
      </c>
      <c r="L27" s="27">
        <v>4</v>
      </c>
      <c r="M27" s="29"/>
      <c r="N27" s="102"/>
      <c r="O27" s="103"/>
      <c r="P27" s="103"/>
      <c r="Q27" s="33"/>
      <c r="R27" s="34"/>
      <c r="S27" s="34"/>
      <c r="T27" s="34"/>
      <c r="U27" s="35"/>
      <c r="V27" s="108"/>
      <c r="W27" s="60"/>
      <c r="X27" s="29"/>
      <c r="Y27" s="37">
        <v>12</v>
      </c>
      <c r="Z27" s="29">
        <v>8987</v>
      </c>
      <c r="AA27" s="29"/>
      <c r="AB27" s="33">
        <v>100</v>
      </c>
      <c r="AC27" s="109"/>
      <c r="AD27" s="29"/>
      <c r="AE27" s="29"/>
      <c r="AF27" s="37">
        <v>10</v>
      </c>
      <c r="AG27" s="7">
        <v>13376</v>
      </c>
      <c r="AH27" s="7"/>
      <c r="AI27" s="33">
        <v>200</v>
      </c>
      <c r="AJ27" s="33"/>
      <c r="AK27" s="29"/>
      <c r="AL27" s="29"/>
      <c r="AM27" s="38">
        <v>23</v>
      </c>
      <c r="AN27" s="29">
        <v>18337</v>
      </c>
      <c r="AO27" s="61"/>
      <c r="AP27" s="33">
        <v>123</v>
      </c>
      <c r="AQ27" s="128"/>
      <c r="AR27" s="39"/>
      <c r="AS27" s="29"/>
      <c r="AT27" s="131">
        <v>1</v>
      </c>
      <c r="AU27" s="7"/>
      <c r="AV27" s="7"/>
      <c r="AW27" s="33">
        <v>12</v>
      </c>
      <c r="AX27" s="128" t="s">
        <v>158</v>
      </c>
      <c r="AY27" s="40"/>
      <c r="AZ27" s="40"/>
      <c r="BA27" s="41">
        <v>4</v>
      </c>
      <c r="BB27" s="29">
        <v>31589</v>
      </c>
      <c r="BC27" s="29"/>
      <c r="BD27" s="33">
        <v>123</v>
      </c>
      <c r="BE27" s="33"/>
      <c r="BF27" s="29"/>
      <c r="BG27" s="29"/>
      <c r="BH27" s="42">
        <v>0</v>
      </c>
      <c r="BI27" s="28">
        <v>38483</v>
      </c>
      <c r="BJ27" s="43"/>
      <c r="BK27" s="44">
        <f t="shared" si="0"/>
        <v>0</v>
      </c>
      <c r="BL27" s="29">
        <v>20</v>
      </c>
      <c r="BM27" s="29"/>
      <c r="BN27" s="37">
        <f t="shared" si="1"/>
        <v>0</v>
      </c>
      <c r="BO27" s="7"/>
      <c r="BP27" s="7"/>
      <c r="BQ27" s="33">
        <f t="shared" si="2"/>
        <v>0</v>
      </c>
      <c r="BR27" s="33"/>
      <c r="BS27" s="45"/>
      <c r="BT27" s="45"/>
      <c r="BU27" s="37">
        <f t="shared" si="3"/>
        <v>0</v>
      </c>
      <c r="BV27" s="7"/>
      <c r="BW27" s="7"/>
      <c r="BX27" s="33">
        <f t="shared" si="4"/>
        <v>0</v>
      </c>
      <c r="BY27" s="33"/>
      <c r="BZ27" s="7"/>
      <c r="CA27" s="7"/>
      <c r="CB27" s="37">
        <f t="shared" si="5"/>
        <v>0</v>
      </c>
      <c r="CC27" s="7"/>
      <c r="CD27" s="7"/>
      <c r="CE27" s="33">
        <f t="shared" si="6"/>
        <v>0</v>
      </c>
      <c r="CF27" s="7"/>
      <c r="CG27" s="7"/>
      <c r="CH27" s="37">
        <f t="shared" si="7"/>
        <v>0</v>
      </c>
      <c r="CI27" s="7"/>
      <c r="CJ27" s="46"/>
      <c r="CK27" s="33">
        <f t="shared" si="8"/>
        <v>0</v>
      </c>
      <c r="CL27" s="7"/>
      <c r="CM27" s="7"/>
      <c r="CN27" s="37">
        <f t="shared" si="9"/>
        <v>0</v>
      </c>
      <c r="CO27" s="7"/>
      <c r="CP27" s="7"/>
      <c r="CQ27" s="33">
        <f t="shared" si="10"/>
        <v>0</v>
      </c>
      <c r="CR27" s="7"/>
      <c r="CS27" s="7"/>
      <c r="CT27" s="37">
        <f t="shared" si="11"/>
        <v>0</v>
      </c>
      <c r="CU27" s="7"/>
      <c r="CV27" s="7"/>
      <c r="CW27" s="33">
        <f t="shared" si="12"/>
        <v>0</v>
      </c>
      <c r="CX27" s="7"/>
      <c r="CY27" s="7"/>
      <c r="CZ27" s="47">
        <f t="shared" si="13"/>
        <v>0</v>
      </c>
      <c r="DA27" s="7"/>
      <c r="DB27" s="7"/>
      <c r="DC27" s="33">
        <f t="shared" si="14"/>
        <v>0</v>
      </c>
    </row>
    <row r="28" spans="1:107" s="49" customFormat="1" x14ac:dyDescent="0.2">
      <c r="A28" s="26" t="s">
        <v>29</v>
      </c>
      <c r="B28" s="26"/>
      <c r="C28" s="26"/>
      <c r="D28" s="26"/>
      <c r="E28" s="26"/>
      <c r="F28" s="391" t="s">
        <v>163</v>
      </c>
      <c r="G28" s="26" t="s">
        <v>110</v>
      </c>
      <c r="H28" s="26"/>
      <c r="I28" s="393" t="s">
        <v>165</v>
      </c>
      <c r="J28" s="29"/>
      <c r="K28" s="30">
        <v>9200090876</v>
      </c>
      <c r="L28" s="27">
        <v>4</v>
      </c>
      <c r="M28" s="29"/>
      <c r="N28" s="102"/>
      <c r="O28" s="103"/>
      <c r="P28" s="103"/>
      <c r="Q28" s="33"/>
      <c r="R28" s="34"/>
      <c r="S28" s="34"/>
      <c r="T28" s="34"/>
      <c r="U28" s="35"/>
      <c r="V28" s="108"/>
      <c r="W28" s="60"/>
      <c r="X28" s="29"/>
      <c r="Y28" s="37">
        <v>12</v>
      </c>
      <c r="Z28" s="29">
        <v>8987</v>
      </c>
      <c r="AA28" s="29"/>
      <c r="AB28" s="33">
        <v>100</v>
      </c>
      <c r="AC28" s="109"/>
      <c r="AD28" s="29"/>
      <c r="AE28" s="29"/>
      <c r="AF28" s="37">
        <v>10</v>
      </c>
      <c r="AG28" s="7">
        <v>13376</v>
      </c>
      <c r="AH28" s="7"/>
      <c r="AI28" s="33">
        <v>200</v>
      </c>
      <c r="AJ28" s="33"/>
      <c r="AK28" s="29"/>
      <c r="AL28" s="29"/>
      <c r="AM28" s="38">
        <v>23</v>
      </c>
      <c r="AN28" s="29">
        <v>18337</v>
      </c>
      <c r="AO28" s="61"/>
      <c r="AP28" s="33">
        <v>123</v>
      </c>
      <c r="AQ28" s="128"/>
      <c r="AR28" s="39"/>
      <c r="AS28" s="29"/>
      <c r="AT28" s="131">
        <v>1</v>
      </c>
      <c r="AU28" s="7"/>
      <c r="AV28" s="7"/>
      <c r="AW28" s="33">
        <v>12</v>
      </c>
      <c r="AX28" s="128" t="s">
        <v>158</v>
      </c>
      <c r="AY28" s="40"/>
      <c r="AZ28" s="40"/>
      <c r="BA28" s="41">
        <v>4</v>
      </c>
      <c r="BB28" s="29">
        <v>31589</v>
      </c>
      <c r="BC28" s="29"/>
      <c r="BD28" s="33">
        <v>123</v>
      </c>
      <c r="BE28" s="33"/>
      <c r="BF28" s="29"/>
      <c r="BG28" s="29"/>
      <c r="BH28" s="42">
        <v>0</v>
      </c>
      <c r="BI28" s="28">
        <v>38483</v>
      </c>
      <c r="BJ28" s="43"/>
      <c r="BK28" s="44">
        <f t="shared" si="0"/>
        <v>0</v>
      </c>
      <c r="BL28" s="29">
        <v>20</v>
      </c>
      <c r="BM28" s="29"/>
      <c r="BN28" s="37">
        <f t="shared" si="1"/>
        <v>0</v>
      </c>
      <c r="BO28" s="7"/>
      <c r="BP28" s="7"/>
      <c r="BQ28" s="33">
        <f t="shared" si="2"/>
        <v>0</v>
      </c>
      <c r="BR28" s="33"/>
      <c r="BS28" s="45"/>
      <c r="BT28" s="45"/>
      <c r="BU28" s="37">
        <f t="shared" si="3"/>
        <v>0</v>
      </c>
      <c r="BV28" s="7"/>
      <c r="BW28" s="7"/>
      <c r="BX28" s="33">
        <f t="shared" si="4"/>
        <v>0</v>
      </c>
      <c r="BY28" s="33"/>
      <c r="BZ28" s="7"/>
      <c r="CA28" s="7"/>
      <c r="CB28" s="37">
        <f t="shared" si="5"/>
        <v>0</v>
      </c>
      <c r="CC28" s="7"/>
      <c r="CD28" s="7"/>
      <c r="CE28" s="33">
        <f t="shared" si="6"/>
        <v>0</v>
      </c>
      <c r="CF28" s="7"/>
      <c r="CG28" s="7"/>
      <c r="CH28" s="37">
        <f t="shared" si="7"/>
        <v>0</v>
      </c>
      <c r="CI28" s="7"/>
      <c r="CJ28" s="46"/>
      <c r="CK28" s="33">
        <f t="shared" si="8"/>
        <v>0</v>
      </c>
      <c r="CL28" s="7"/>
      <c r="CM28" s="7"/>
      <c r="CN28" s="37">
        <f t="shared" si="9"/>
        <v>0</v>
      </c>
      <c r="CO28" s="7"/>
      <c r="CP28" s="7"/>
      <c r="CQ28" s="33">
        <f t="shared" si="10"/>
        <v>0</v>
      </c>
      <c r="CR28" s="7"/>
      <c r="CS28" s="7"/>
      <c r="CT28" s="37">
        <f t="shared" si="11"/>
        <v>0</v>
      </c>
      <c r="CU28" s="7"/>
      <c r="CV28" s="7"/>
      <c r="CW28" s="33">
        <f t="shared" si="12"/>
        <v>0</v>
      </c>
      <c r="CX28" s="7"/>
      <c r="CY28" s="7"/>
      <c r="CZ28" s="47">
        <f t="shared" si="13"/>
        <v>0</v>
      </c>
      <c r="DA28" s="7"/>
      <c r="DB28" s="7"/>
      <c r="DC28" s="33">
        <f t="shared" si="14"/>
        <v>0</v>
      </c>
    </row>
    <row r="29" spans="1:107" s="49" customFormat="1" x14ac:dyDescent="0.2">
      <c r="A29" s="26" t="s">
        <v>29</v>
      </c>
      <c r="B29" s="26"/>
      <c r="C29" s="26"/>
      <c r="D29" s="26"/>
      <c r="E29" s="26"/>
      <c r="F29" s="391" t="s">
        <v>163</v>
      </c>
      <c r="G29" s="26" t="s">
        <v>111</v>
      </c>
      <c r="H29" s="26"/>
      <c r="I29" s="393" t="s">
        <v>165</v>
      </c>
      <c r="J29" s="29"/>
      <c r="K29" s="30">
        <v>9200090876</v>
      </c>
      <c r="L29" s="27">
        <v>4</v>
      </c>
      <c r="M29" s="29"/>
      <c r="N29" s="102"/>
      <c r="O29" s="103"/>
      <c r="P29" s="103"/>
      <c r="Q29" s="33"/>
      <c r="R29" s="34"/>
      <c r="S29" s="34"/>
      <c r="T29" s="34"/>
      <c r="U29" s="35"/>
      <c r="V29" s="108"/>
      <c r="W29" s="60"/>
      <c r="X29" s="29"/>
      <c r="Y29" s="37">
        <v>12</v>
      </c>
      <c r="Z29" s="29">
        <v>8987</v>
      </c>
      <c r="AA29" s="29"/>
      <c r="AB29" s="33">
        <v>100</v>
      </c>
      <c r="AC29" s="109"/>
      <c r="AD29" s="29"/>
      <c r="AE29" s="29"/>
      <c r="AF29" s="37">
        <v>10</v>
      </c>
      <c r="AG29" s="7">
        <v>13376</v>
      </c>
      <c r="AH29" s="7"/>
      <c r="AI29" s="33">
        <v>200</v>
      </c>
      <c r="AJ29" s="33"/>
      <c r="AK29" s="29"/>
      <c r="AL29" s="29"/>
      <c r="AM29" s="38">
        <v>23</v>
      </c>
      <c r="AN29" s="29">
        <v>18337</v>
      </c>
      <c r="AO29" s="61"/>
      <c r="AP29" s="33">
        <v>123</v>
      </c>
      <c r="AQ29" s="128"/>
      <c r="AR29" s="39"/>
      <c r="AS29" s="29"/>
      <c r="AT29" s="131">
        <v>1</v>
      </c>
      <c r="AU29" s="7"/>
      <c r="AV29" s="7"/>
      <c r="AW29" s="33">
        <v>12</v>
      </c>
      <c r="AX29" s="128" t="s">
        <v>158</v>
      </c>
      <c r="AY29" s="40"/>
      <c r="AZ29" s="40"/>
      <c r="BA29" s="41">
        <v>4</v>
      </c>
      <c r="BB29" s="29">
        <v>31589</v>
      </c>
      <c r="BC29" s="29"/>
      <c r="BD29" s="33">
        <v>123</v>
      </c>
      <c r="BE29" s="33"/>
      <c r="BF29" s="29"/>
      <c r="BG29" s="29"/>
      <c r="BH29" s="42">
        <v>0</v>
      </c>
      <c r="BI29" s="28">
        <v>38483</v>
      </c>
      <c r="BJ29" s="43"/>
      <c r="BK29" s="44">
        <f t="shared" si="0"/>
        <v>0</v>
      </c>
      <c r="BL29" s="29">
        <v>20</v>
      </c>
      <c r="BM29" s="29"/>
      <c r="BN29" s="37">
        <f t="shared" si="1"/>
        <v>0</v>
      </c>
      <c r="BO29" s="7"/>
      <c r="BP29" s="7"/>
      <c r="BQ29" s="33">
        <f t="shared" si="2"/>
        <v>0</v>
      </c>
      <c r="BR29" s="33"/>
      <c r="BS29" s="45"/>
      <c r="BT29" s="45"/>
      <c r="BU29" s="37">
        <f t="shared" si="3"/>
        <v>0</v>
      </c>
      <c r="BV29" s="7"/>
      <c r="BW29" s="7"/>
      <c r="BX29" s="33">
        <f t="shared" si="4"/>
        <v>0</v>
      </c>
      <c r="BY29" s="33"/>
      <c r="BZ29" s="7"/>
      <c r="CA29" s="7"/>
      <c r="CB29" s="37">
        <f t="shared" si="5"/>
        <v>0</v>
      </c>
      <c r="CC29" s="7"/>
      <c r="CD29" s="7"/>
      <c r="CE29" s="33">
        <f t="shared" si="6"/>
        <v>0</v>
      </c>
      <c r="CF29" s="7"/>
      <c r="CG29" s="7"/>
      <c r="CH29" s="37">
        <f t="shared" si="7"/>
        <v>0</v>
      </c>
      <c r="CI29" s="7"/>
      <c r="CJ29" s="46"/>
      <c r="CK29" s="33">
        <f t="shared" si="8"/>
        <v>0</v>
      </c>
      <c r="CL29" s="7"/>
      <c r="CM29" s="7"/>
      <c r="CN29" s="37">
        <f t="shared" si="9"/>
        <v>0</v>
      </c>
      <c r="CO29" s="7"/>
      <c r="CP29" s="7"/>
      <c r="CQ29" s="33">
        <f t="shared" si="10"/>
        <v>0</v>
      </c>
      <c r="CR29" s="7"/>
      <c r="CS29" s="7"/>
      <c r="CT29" s="37">
        <f t="shared" si="11"/>
        <v>0</v>
      </c>
      <c r="CU29" s="7"/>
      <c r="CV29" s="7"/>
      <c r="CW29" s="33">
        <f t="shared" si="12"/>
        <v>0</v>
      </c>
      <c r="CX29" s="7"/>
      <c r="CY29" s="7"/>
      <c r="CZ29" s="47">
        <f t="shared" si="13"/>
        <v>0</v>
      </c>
      <c r="DA29" s="7"/>
      <c r="DB29" s="7"/>
      <c r="DC29" s="33">
        <f t="shared" si="14"/>
        <v>0</v>
      </c>
    </row>
    <row r="30" spans="1:107" x14ac:dyDescent="0.2">
      <c r="A30" s="26" t="s">
        <v>29</v>
      </c>
      <c r="B30" s="26"/>
      <c r="C30" s="26"/>
      <c r="F30" s="391" t="s">
        <v>163</v>
      </c>
      <c r="G30" s="26" t="s">
        <v>112</v>
      </c>
      <c r="I30" s="393" t="s">
        <v>165</v>
      </c>
      <c r="K30" s="30">
        <v>9200090876</v>
      </c>
      <c r="L30" s="27">
        <v>4</v>
      </c>
      <c r="N30" s="102"/>
      <c r="O30" s="103"/>
      <c r="P30" s="103"/>
      <c r="Q30" s="33"/>
      <c r="R30" s="34"/>
      <c r="S30" s="34"/>
      <c r="T30" s="34"/>
      <c r="U30" s="35"/>
      <c r="V30" s="108"/>
      <c r="W30" s="60"/>
      <c r="X30" s="29"/>
      <c r="Y30" s="37">
        <v>12</v>
      </c>
      <c r="Z30" s="29">
        <v>8987</v>
      </c>
      <c r="AA30" s="29"/>
      <c r="AB30" s="33">
        <v>100</v>
      </c>
      <c r="AC30" s="109"/>
      <c r="AD30" s="29"/>
      <c r="AE30" s="29"/>
      <c r="AF30" s="37">
        <v>10</v>
      </c>
      <c r="AG30" s="7">
        <v>13376</v>
      </c>
      <c r="AI30" s="33">
        <v>200</v>
      </c>
      <c r="AJ30" s="33"/>
      <c r="AK30" s="29"/>
      <c r="AL30" s="29"/>
      <c r="AM30" s="38">
        <v>23</v>
      </c>
      <c r="AN30" s="29">
        <v>18337</v>
      </c>
      <c r="AO30" s="61"/>
      <c r="AP30" s="33">
        <v>123</v>
      </c>
      <c r="AR30" s="39"/>
      <c r="AS30" s="29"/>
      <c r="AT30" s="131">
        <v>1</v>
      </c>
      <c r="AW30" s="33">
        <v>12</v>
      </c>
      <c r="AX30" s="128" t="s">
        <v>158</v>
      </c>
      <c r="AY30" s="40"/>
      <c r="AZ30" s="40"/>
      <c r="BA30" s="41">
        <v>4</v>
      </c>
      <c r="BB30" s="29">
        <v>31589</v>
      </c>
      <c r="BC30" s="29"/>
      <c r="BD30" s="33">
        <v>123</v>
      </c>
      <c r="BE30" s="33"/>
      <c r="BF30" s="29"/>
      <c r="BG30" s="29"/>
      <c r="BH30" s="42">
        <v>0</v>
      </c>
      <c r="BI30" s="28">
        <v>38483</v>
      </c>
      <c r="BK30" s="44">
        <f t="shared" si="0"/>
        <v>0</v>
      </c>
      <c r="BL30" s="29">
        <v>20</v>
      </c>
      <c r="BN30" s="37">
        <f t="shared" si="1"/>
        <v>0</v>
      </c>
      <c r="BQ30" s="33">
        <f t="shared" si="2"/>
        <v>0</v>
      </c>
      <c r="BR30" s="33"/>
      <c r="BS30" s="45"/>
      <c r="BT30" s="45"/>
      <c r="BU30" s="37">
        <f t="shared" si="3"/>
        <v>0</v>
      </c>
      <c r="BX30" s="33">
        <f t="shared" si="4"/>
        <v>0</v>
      </c>
      <c r="BY30" s="33"/>
      <c r="CB30" s="37">
        <f t="shared" si="5"/>
        <v>0</v>
      </c>
      <c r="CE30" s="33">
        <f t="shared" si="6"/>
        <v>0</v>
      </c>
      <c r="CH30" s="37">
        <f t="shared" si="7"/>
        <v>0</v>
      </c>
      <c r="CK30" s="33">
        <f t="shared" si="8"/>
        <v>0</v>
      </c>
      <c r="CN30" s="37">
        <f t="shared" si="9"/>
        <v>0</v>
      </c>
      <c r="CQ30" s="33">
        <f t="shared" si="10"/>
        <v>0</v>
      </c>
      <c r="CT30" s="37">
        <f t="shared" si="11"/>
        <v>0</v>
      </c>
      <c r="CW30" s="33">
        <f t="shared" si="12"/>
        <v>0</v>
      </c>
      <c r="CZ30" s="47">
        <f t="shared" si="13"/>
        <v>0</v>
      </c>
      <c r="DC30" s="33">
        <f t="shared" si="14"/>
        <v>0</v>
      </c>
    </row>
    <row r="31" spans="1:107" x14ac:dyDescent="0.2">
      <c r="A31" s="26" t="s">
        <v>29</v>
      </c>
      <c r="B31" s="26"/>
      <c r="C31" s="26"/>
      <c r="F31" s="391" t="s">
        <v>163</v>
      </c>
      <c r="G31" s="26" t="s">
        <v>113</v>
      </c>
      <c r="I31" s="393" t="s">
        <v>165</v>
      </c>
      <c r="K31" s="30">
        <v>9200090876</v>
      </c>
      <c r="L31" s="27">
        <v>4</v>
      </c>
      <c r="N31" s="102"/>
      <c r="O31" s="103"/>
      <c r="P31" s="103"/>
      <c r="Q31" s="33"/>
      <c r="R31" s="34"/>
      <c r="S31" s="34"/>
      <c r="T31" s="34"/>
      <c r="U31" s="35"/>
      <c r="V31" s="108"/>
      <c r="W31" s="60"/>
      <c r="X31" s="29"/>
      <c r="Y31" s="37">
        <v>12</v>
      </c>
      <c r="Z31" s="29">
        <v>8987</v>
      </c>
      <c r="AA31" s="29"/>
      <c r="AB31" s="33">
        <v>100</v>
      </c>
      <c r="AC31" s="109"/>
      <c r="AD31" s="29"/>
      <c r="AE31" s="29"/>
      <c r="AF31" s="37">
        <v>10</v>
      </c>
      <c r="AG31" s="7">
        <v>13376</v>
      </c>
      <c r="AI31" s="33">
        <v>200</v>
      </c>
      <c r="AJ31" s="33"/>
      <c r="AK31" s="29"/>
      <c r="AL31" s="29"/>
      <c r="AM31" s="38">
        <v>23</v>
      </c>
      <c r="AN31" s="29">
        <v>18337</v>
      </c>
      <c r="AO31" s="61"/>
      <c r="AP31" s="33">
        <v>123</v>
      </c>
      <c r="AR31" s="39"/>
      <c r="AS31" s="29"/>
      <c r="AT31" s="131">
        <v>1</v>
      </c>
      <c r="AW31" s="33">
        <v>12</v>
      </c>
      <c r="AX31" s="128" t="s">
        <v>158</v>
      </c>
      <c r="AY31" s="40"/>
      <c r="AZ31" s="40"/>
      <c r="BA31" s="41">
        <v>4</v>
      </c>
      <c r="BB31" s="29">
        <v>31589</v>
      </c>
      <c r="BC31" s="29"/>
      <c r="BD31" s="33">
        <v>123</v>
      </c>
      <c r="BE31" s="33"/>
      <c r="BF31" s="29"/>
      <c r="BG31" s="29"/>
      <c r="BH31" s="42">
        <v>0</v>
      </c>
      <c r="BI31" s="28">
        <v>38483</v>
      </c>
      <c r="BK31" s="44">
        <f t="shared" si="0"/>
        <v>0</v>
      </c>
      <c r="BL31" s="29">
        <v>20</v>
      </c>
      <c r="BN31" s="37">
        <f t="shared" si="1"/>
        <v>0</v>
      </c>
      <c r="BQ31" s="33">
        <f t="shared" si="2"/>
        <v>0</v>
      </c>
      <c r="BR31" s="33"/>
      <c r="BS31" s="45"/>
      <c r="BT31" s="45"/>
      <c r="BU31" s="37">
        <f t="shared" si="3"/>
        <v>0</v>
      </c>
      <c r="BX31" s="33">
        <f t="shared" si="4"/>
        <v>0</v>
      </c>
      <c r="BY31" s="33"/>
      <c r="CB31" s="37">
        <f t="shared" si="5"/>
        <v>0</v>
      </c>
      <c r="CE31" s="33">
        <f t="shared" si="6"/>
        <v>0</v>
      </c>
      <c r="CH31" s="37">
        <f t="shared" si="7"/>
        <v>0</v>
      </c>
      <c r="CK31" s="33">
        <f t="shared" si="8"/>
        <v>0</v>
      </c>
      <c r="CN31" s="37">
        <f t="shared" si="9"/>
        <v>0</v>
      </c>
      <c r="CQ31" s="33">
        <f t="shared" si="10"/>
        <v>0</v>
      </c>
      <c r="CT31" s="37">
        <f t="shared" si="11"/>
        <v>0</v>
      </c>
      <c r="CW31" s="33">
        <f t="shared" si="12"/>
        <v>0</v>
      </c>
      <c r="CZ31" s="47">
        <f t="shared" si="13"/>
        <v>0</v>
      </c>
      <c r="DC31" s="33">
        <f t="shared" si="14"/>
        <v>0</v>
      </c>
    </row>
    <row r="32" spans="1:107" x14ac:dyDescent="0.2">
      <c r="A32" s="26" t="s">
        <v>29</v>
      </c>
      <c r="B32" s="26"/>
      <c r="C32" s="26"/>
      <c r="F32" s="391" t="s">
        <v>163</v>
      </c>
      <c r="G32" s="26" t="s">
        <v>105</v>
      </c>
      <c r="I32" s="393" t="s">
        <v>165</v>
      </c>
      <c r="K32" s="30">
        <v>9200090876</v>
      </c>
      <c r="L32" s="27">
        <v>4</v>
      </c>
      <c r="N32" s="102"/>
      <c r="O32" s="103"/>
      <c r="P32" s="103"/>
      <c r="Q32" s="33"/>
      <c r="R32" s="34"/>
      <c r="S32" s="34"/>
      <c r="T32" s="34"/>
      <c r="U32" s="35"/>
      <c r="V32" s="108"/>
      <c r="W32" s="60"/>
      <c r="X32" s="29"/>
      <c r="Y32" s="37">
        <v>12</v>
      </c>
      <c r="Z32" s="29">
        <v>8987</v>
      </c>
      <c r="AA32" s="29"/>
      <c r="AB32" s="33">
        <v>100</v>
      </c>
      <c r="AC32" s="109"/>
      <c r="AD32" s="29"/>
      <c r="AE32" s="29"/>
      <c r="AF32" s="37">
        <v>10</v>
      </c>
      <c r="AG32" s="7">
        <v>13376</v>
      </c>
      <c r="AI32" s="33">
        <v>200</v>
      </c>
      <c r="AJ32" s="33"/>
      <c r="AK32" s="29"/>
      <c r="AL32" s="29"/>
      <c r="AM32" s="38">
        <v>23</v>
      </c>
      <c r="AN32" s="29">
        <v>18337</v>
      </c>
      <c r="AO32" s="61"/>
      <c r="AP32" s="33">
        <v>123</v>
      </c>
      <c r="AR32" s="39"/>
      <c r="AS32" s="29"/>
      <c r="AT32" s="131">
        <v>1</v>
      </c>
      <c r="AW32" s="33">
        <v>12</v>
      </c>
      <c r="AX32" s="128" t="s">
        <v>158</v>
      </c>
      <c r="AY32" s="40"/>
      <c r="AZ32" s="40"/>
      <c r="BA32" s="41">
        <v>4</v>
      </c>
      <c r="BB32" s="29">
        <v>31589</v>
      </c>
      <c r="BC32" s="29"/>
      <c r="BD32" s="33">
        <v>123</v>
      </c>
      <c r="BE32" s="33"/>
      <c r="BF32" s="29"/>
      <c r="BG32" s="29"/>
      <c r="BH32" s="42">
        <v>0</v>
      </c>
      <c r="BI32" s="28">
        <v>38483</v>
      </c>
      <c r="BK32" s="44">
        <f t="shared" si="0"/>
        <v>0</v>
      </c>
      <c r="BL32" s="29">
        <v>20</v>
      </c>
      <c r="BN32" s="37">
        <f t="shared" si="1"/>
        <v>0</v>
      </c>
      <c r="BQ32" s="33">
        <f t="shared" si="2"/>
        <v>0</v>
      </c>
      <c r="BR32" s="33"/>
      <c r="BS32" s="45"/>
      <c r="BT32" s="45"/>
      <c r="BU32" s="37">
        <f t="shared" si="3"/>
        <v>0</v>
      </c>
      <c r="BX32" s="33">
        <f t="shared" si="4"/>
        <v>0</v>
      </c>
      <c r="BY32" s="33"/>
      <c r="CB32" s="37">
        <f t="shared" si="5"/>
        <v>0</v>
      </c>
      <c r="CE32" s="33">
        <f t="shared" si="6"/>
        <v>0</v>
      </c>
      <c r="CH32" s="37">
        <f t="shared" si="7"/>
        <v>0</v>
      </c>
      <c r="CK32" s="33">
        <f t="shared" si="8"/>
        <v>0</v>
      </c>
      <c r="CN32" s="37">
        <f t="shared" si="9"/>
        <v>0</v>
      </c>
      <c r="CQ32" s="33">
        <f t="shared" si="10"/>
        <v>0</v>
      </c>
      <c r="CT32" s="37">
        <f t="shared" si="11"/>
        <v>0</v>
      </c>
      <c r="CW32" s="33">
        <f t="shared" si="12"/>
        <v>0</v>
      </c>
      <c r="CZ32" s="47">
        <f t="shared" si="13"/>
        <v>0</v>
      </c>
      <c r="DC32" s="33">
        <f t="shared" si="14"/>
        <v>0</v>
      </c>
    </row>
    <row r="33" spans="1:107" x14ac:dyDescent="0.2">
      <c r="A33" s="26" t="s">
        <v>29</v>
      </c>
      <c r="B33" s="26"/>
      <c r="C33" s="26"/>
      <c r="F33" s="391" t="s">
        <v>163</v>
      </c>
      <c r="H33" s="26" t="s">
        <v>68</v>
      </c>
      <c r="I33" s="393" t="s">
        <v>165</v>
      </c>
      <c r="K33" s="30">
        <v>9200090876</v>
      </c>
      <c r="L33" s="27">
        <v>4</v>
      </c>
      <c r="N33" s="102"/>
      <c r="O33" s="103"/>
      <c r="P33" s="103"/>
      <c r="Q33" s="33"/>
      <c r="R33" s="34"/>
      <c r="S33" s="34"/>
      <c r="T33" s="34"/>
      <c r="U33" s="35"/>
      <c r="V33" s="108"/>
      <c r="W33" s="60"/>
      <c r="X33" s="29"/>
      <c r="Y33" s="37">
        <v>12</v>
      </c>
      <c r="Z33" s="29">
        <v>8987</v>
      </c>
      <c r="AA33" s="29"/>
      <c r="AB33" s="33">
        <v>100</v>
      </c>
      <c r="AC33" s="109"/>
      <c r="AD33" s="29"/>
      <c r="AE33" s="29"/>
      <c r="AF33" s="37">
        <v>10</v>
      </c>
      <c r="AG33" s="7">
        <v>13376</v>
      </c>
      <c r="AI33" s="33">
        <v>200</v>
      </c>
      <c r="AJ33" s="33"/>
      <c r="AK33" s="29"/>
      <c r="AL33" s="29"/>
      <c r="AM33" s="38">
        <v>23</v>
      </c>
      <c r="AN33" s="29">
        <v>18337</v>
      </c>
      <c r="AO33" s="61"/>
      <c r="AP33" s="33">
        <v>123</v>
      </c>
      <c r="AR33" s="39"/>
      <c r="AS33" s="29"/>
      <c r="AT33" s="131">
        <v>1</v>
      </c>
      <c r="AW33" s="33">
        <v>12</v>
      </c>
      <c r="AX33" s="128" t="s">
        <v>158</v>
      </c>
      <c r="AY33" s="40"/>
      <c r="AZ33" s="40"/>
      <c r="BA33" s="41">
        <v>4</v>
      </c>
      <c r="BB33" s="29">
        <v>31589</v>
      </c>
      <c r="BC33" s="29"/>
      <c r="BD33" s="33">
        <v>123</v>
      </c>
      <c r="BE33" s="33"/>
      <c r="BF33" s="29"/>
      <c r="BG33" s="29"/>
      <c r="BH33" s="42">
        <v>0</v>
      </c>
      <c r="BI33" s="28">
        <v>38483</v>
      </c>
      <c r="BK33" s="44">
        <f t="shared" si="0"/>
        <v>0</v>
      </c>
      <c r="BL33" s="29">
        <v>20</v>
      </c>
      <c r="BN33" s="37">
        <f t="shared" si="1"/>
        <v>0</v>
      </c>
      <c r="BQ33" s="33">
        <f t="shared" si="2"/>
        <v>0</v>
      </c>
      <c r="BR33" s="33"/>
      <c r="BS33" s="45"/>
      <c r="BT33" s="45"/>
      <c r="BU33" s="37">
        <f t="shared" si="3"/>
        <v>0</v>
      </c>
      <c r="BX33" s="33">
        <f t="shared" si="4"/>
        <v>0</v>
      </c>
      <c r="BY33" s="33"/>
      <c r="CB33" s="37">
        <f t="shared" si="5"/>
        <v>0</v>
      </c>
      <c r="CE33" s="33">
        <f t="shared" si="6"/>
        <v>0</v>
      </c>
      <c r="CH33" s="37">
        <f t="shared" si="7"/>
        <v>0</v>
      </c>
      <c r="CK33" s="33">
        <f t="shared" si="8"/>
        <v>0</v>
      </c>
      <c r="CN33" s="37">
        <f t="shared" si="9"/>
        <v>0</v>
      </c>
      <c r="CQ33" s="33">
        <f t="shared" si="10"/>
        <v>0</v>
      </c>
      <c r="CT33" s="37">
        <f t="shared" si="11"/>
        <v>0</v>
      </c>
      <c r="CW33" s="33">
        <f t="shared" si="12"/>
        <v>0</v>
      </c>
      <c r="CZ33" s="47">
        <f t="shared" si="13"/>
        <v>0</v>
      </c>
      <c r="DC33" s="33">
        <f t="shared" si="14"/>
        <v>0</v>
      </c>
    </row>
    <row r="34" spans="1:107" ht="15" x14ac:dyDescent="0.2">
      <c r="A34" s="48" t="s">
        <v>32</v>
      </c>
      <c r="B34" s="48"/>
      <c r="C34" s="48"/>
      <c r="D34" s="48"/>
      <c r="E34" s="48"/>
      <c r="F34" s="48" t="s">
        <v>163</v>
      </c>
      <c r="G34" s="26" t="s">
        <v>66</v>
      </c>
      <c r="I34" s="393" t="s">
        <v>165</v>
      </c>
      <c r="K34" s="50">
        <v>9200090876</v>
      </c>
      <c r="L34" s="48">
        <v>5</v>
      </c>
      <c r="M34" s="49"/>
      <c r="N34" s="104"/>
      <c r="O34" s="105"/>
      <c r="P34" s="105"/>
      <c r="Q34" s="52"/>
      <c r="R34" s="53"/>
      <c r="S34" s="53"/>
      <c r="T34" s="53"/>
      <c r="U34" s="54"/>
      <c r="V34" s="52"/>
      <c r="W34" s="55"/>
      <c r="X34" s="56"/>
      <c r="Y34" s="37">
        <v>12</v>
      </c>
      <c r="Z34" s="56">
        <v>8987</v>
      </c>
      <c r="AA34" s="56"/>
      <c r="AB34" s="33">
        <v>100</v>
      </c>
      <c r="AC34" s="52"/>
      <c r="AD34" s="29"/>
      <c r="AE34" s="29"/>
      <c r="AF34" s="37">
        <v>10</v>
      </c>
      <c r="AI34" s="33">
        <v>200</v>
      </c>
      <c r="AJ34" s="52"/>
      <c r="AK34" s="29"/>
      <c r="AL34" s="29"/>
      <c r="AM34" s="38">
        <v>23</v>
      </c>
      <c r="AN34" s="29"/>
      <c r="AP34" s="33">
        <v>123</v>
      </c>
      <c r="AR34" s="29"/>
      <c r="AS34" s="29"/>
      <c r="AT34" s="131">
        <v>1</v>
      </c>
      <c r="AW34" s="33">
        <v>12</v>
      </c>
      <c r="AX34" s="128" t="s">
        <v>158</v>
      </c>
      <c r="AY34" s="56"/>
      <c r="AZ34" s="56"/>
      <c r="BA34" s="41">
        <v>4</v>
      </c>
      <c r="BB34" s="56"/>
      <c r="BC34" s="56"/>
      <c r="BD34" s="33">
        <v>123</v>
      </c>
      <c r="BE34" s="52"/>
      <c r="BH34" s="37">
        <v>0</v>
      </c>
      <c r="BI34" s="7"/>
      <c r="BJ34" s="7"/>
      <c r="BK34" s="52">
        <f t="shared" si="0"/>
        <v>0</v>
      </c>
      <c r="BL34" s="49"/>
      <c r="BM34" s="49"/>
      <c r="BN34" s="51">
        <f t="shared" si="1"/>
        <v>0</v>
      </c>
      <c r="BQ34" s="52">
        <f t="shared" si="2"/>
        <v>0</v>
      </c>
      <c r="BR34" s="52"/>
      <c r="BS34" s="49"/>
      <c r="BT34" s="49"/>
      <c r="BU34" s="51">
        <f t="shared" si="3"/>
        <v>0</v>
      </c>
      <c r="BX34" s="52">
        <f t="shared" si="4"/>
        <v>0</v>
      </c>
      <c r="BY34" s="52"/>
      <c r="CB34" s="37">
        <f t="shared" si="5"/>
        <v>0</v>
      </c>
      <c r="CE34" s="52">
        <f t="shared" si="6"/>
        <v>0</v>
      </c>
      <c r="CH34" s="37">
        <f t="shared" si="7"/>
        <v>0</v>
      </c>
      <c r="CK34" s="52">
        <f t="shared" si="8"/>
        <v>0</v>
      </c>
      <c r="CN34" s="37">
        <f t="shared" si="9"/>
        <v>0</v>
      </c>
      <c r="CQ34" s="52">
        <f t="shared" si="10"/>
        <v>0</v>
      </c>
      <c r="CT34" s="37">
        <f t="shared" si="11"/>
        <v>0</v>
      </c>
      <c r="CW34" s="52">
        <f t="shared" si="12"/>
        <v>0</v>
      </c>
      <c r="CZ34" s="47">
        <f t="shared" si="13"/>
        <v>0</v>
      </c>
      <c r="DC34" s="52">
        <f t="shared" si="14"/>
        <v>0</v>
      </c>
    </row>
    <row r="35" spans="1:107" x14ac:dyDescent="0.2">
      <c r="A35" s="26" t="s">
        <v>29</v>
      </c>
      <c r="B35" s="26"/>
      <c r="C35" s="26"/>
      <c r="F35" s="27" t="s">
        <v>164</v>
      </c>
      <c r="G35" s="26" t="s">
        <v>66</v>
      </c>
      <c r="I35" s="393" t="s">
        <v>165</v>
      </c>
      <c r="K35" s="30">
        <v>9200090876</v>
      </c>
      <c r="L35" s="27">
        <v>6</v>
      </c>
      <c r="N35" s="102"/>
      <c r="O35" s="103"/>
      <c r="P35" s="103"/>
      <c r="Q35" s="33"/>
      <c r="R35" s="34"/>
      <c r="S35" s="34"/>
      <c r="T35" s="34"/>
      <c r="U35" s="35"/>
      <c r="W35" s="60"/>
      <c r="X35" s="29"/>
      <c r="Y35" s="37">
        <v>12</v>
      </c>
      <c r="Z35" s="29"/>
      <c r="AA35" s="29"/>
      <c r="AB35" s="33">
        <v>100</v>
      </c>
      <c r="AC35" s="33"/>
      <c r="AD35" s="29"/>
      <c r="AE35" s="29"/>
      <c r="AF35" s="37">
        <v>10</v>
      </c>
      <c r="AI35" s="33">
        <v>200</v>
      </c>
      <c r="AJ35" s="33"/>
      <c r="AK35" s="29"/>
      <c r="AL35" s="29">
        <v>23764.46</v>
      </c>
      <c r="AM35" s="38">
        <v>23</v>
      </c>
      <c r="AN35" s="29">
        <v>18337</v>
      </c>
      <c r="AO35" s="61"/>
      <c r="AP35" s="33">
        <v>123</v>
      </c>
      <c r="AR35" s="39"/>
      <c r="AS35" s="29"/>
      <c r="AT35" s="131">
        <v>1</v>
      </c>
      <c r="AW35" s="33">
        <v>12</v>
      </c>
      <c r="AX35" s="128" t="s">
        <v>158</v>
      </c>
      <c r="AY35" s="40"/>
      <c r="AZ35" s="40"/>
      <c r="BA35" s="41">
        <v>4</v>
      </c>
      <c r="BB35" s="29">
        <v>31589</v>
      </c>
      <c r="BC35" s="80"/>
      <c r="BD35" s="33">
        <v>123</v>
      </c>
      <c r="BE35" s="33"/>
      <c r="BF35" s="29"/>
      <c r="BG35" s="29"/>
      <c r="BH35" s="42">
        <v>0</v>
      </c>
      <c r="BI35" s="28">
        <v>38483</v>
      </c>
      <c r="BK35" s="44">
        <f t="shared" si="0"/>
        <v>0</v>
      </c>
      <c r="BL35" s="29">
        <v>1000</v>
      </c>
      <c r="BN35" s="37">
        <f t="shared" si="1"/>
        <v>0</v>
      </c>
      <c r="BQ35" s="33">
        <f t="shared" si="2"/>
        <v>0</v>
      </c>
      <c r="BR35" s="33"/>
      <c r="BS35" s="45"/>
      <c r="BT35" s="45"/>
      <c r="BU35" s="37">
        <f t="shared" si="3"/>
        <v>0</v>
      </c>
      <c r="BX35" s="33">
        <f t="shared" si="4"/>
        <v>0</v>
      </c>
      <c r="BY35" s="33"/>
      <c r="CB35" s="37">
        <f t="shared" si="5"/>
        <v>0</v>
      </c>
      <c r="CE35" s="33">
        <f t="shared" si="6"/>
        <v>0</v>
      </c>
      <c r="CH35" s="37">
        <f t="shared" si="7"/>
        <v>0</v>
      </c>
      <c r="CK35" s="33">
        <f t="shared" si="8"/>
        <v>0</v>
      </c>
      <c r="CN35" s="37">
        <f t="shared" si="9"/>
        <v>0</v>
      </c>
      <c r="CQ35" s="33">
        <f t="shared" si="10"/>
        <v>0</v>
      </c>
      <c r="CT35" s="37">
        <f t="shared" si="11"/>
        <v>0</v>
      </c>
      <c r="CW35" s="33">
        <f t="shared" si="12"/>
        <v>0</v>
      </c>
      <c r="CZ35" s="47">
        <f t="shared" si="13"/>
        <v>0</v>
      </c>
      <c r="DC35" s="33">
        <f t="shared" si="14"/>
        <v>0</v>
      </c>
    </row>
    <row r="36" spans="1:107" ht="15" x14ac:dyDescent="0.2">
      <c r="A36" s="48" t="s">
        <v>32</v>
      </c>
      <c r="B36" s="48"/>
      <c r="C36" s="48"/>
      <c r="D36" s="48"/>
      <c r="E36" s="48"/>
      <c r="F36" s="48" t="s">
        <v>164</v>
      </c>
      <c r="G36" s="26" t="s">
        <v>65</v>
      </c>
      <c r="I36" s="393" t="s">
        <v>165</v>
      </c>
      <c r="K36" s="50">
        <v>9200092073</v>
      </c>
      <c r="L36" s="48">
        <v>9</v>
      </c>
      <c r="M36" s="49"/>
      <c r="N36" s="51"/>
      <c r="O36" s="52"/>
      <c r="P36" s="52"/>
      <c r="Q36" s="52"/>
      <c r="R36" s="53"/>
      <c r="S36" s="53"/>
      <c r="T36" s="53"/>
      <c r="U36" s="54"/>
      <c r="V36" s="52"/>
      <c r="W36" s="55"/>
      <c r="X36" s="56"/>
      <c r="Y36" s="37">
        <v>12</v>
      </c>
      <c r="Z36" s="56"/>
      <c r="AA36" s="56"/>
      <c r="AB36" s="33">
        <v>100</v>
      </c>
      <c r="AC36" s="52"/>
      <c r="AD36" s="29"/>
      <c r="AE36" s="29"/>
      <c r="AF36" s="37">
        <v>10</v>
      </c>
      <c r="AG36" s="7">
        <v>13344</v>
      </c>
      <c r="AI36" s="33">
        <v>200</v>
      </c>
      <c r="AJ36" s="52"/>
      <c r="AK36" s="29"/>
      <c r="AL36" s="29"/>
      <c r="AM36" s="38">
        <v>23</v>
      </c>
      <c r="AN36" s="29">
        <v>18293</v>
      </c>
      <c r="AO36" s="61"/>
      <c r="AP36" s="33">
        <v>123</v>
      </c>
      <c r="AR36" s="29"/>
      <c r="AS36" s="29"/>
      <c r="AT36" s="131">
        <v>1</v>
      </c>
      <c r="AW36" s="33">
        <v>12</v>
      </c>
      <c r="AX36" s="128" t="s">
        <v>158</v>
      </c>
      <c r="AY36" s="56"/>
      <c r="AZ36" s="56"/>
      <c r="BA36" s="41">
        <v>4</v>
      </c>
      <c r="BB36" s="56"/>
      <c r="BC36" s="56"/>
      <c r="BD36" s="33">
        <v>123</v>
      </c>
      <c r="BE36" s="52"/>
      <c r="BH36" s="37">
        <v>0</v>
      </c>
      <c r="BI36" s="7"/>
      <c r="BJ36" s="7"/>
      <c r="BK36" s="52">
        <f t="shared" si="0"/>
        <v>0</v>
      </c>
      <c r="BL36" s="49"/>
      <c r="BM36" s="49"/>
      <c r="BN36" s="51">
        <f t="shared" si="1"/>
        <v>0</v>
      </c>
      <c r="BQ36" s="52">
        <f t="shared" si="2"/>
        <v>0</v>
      </c>
      <c r="BR36" s="52"/>
      <c r="BS36" s="49"/>
      <c r="BT36" s="49"/>
      <c r="BU36" s="51">
        <f t="shared" si="3"/>
        <v>0</v>
      </c>
      <c r="BX36" s="52">
        <f t="shared" si="4"/>
        <v>0</v>
      </c>
      <c r="BY36" s="52"/>
      <c r="CB36" s="37">
        <f t="shared" si="5"/>
        <v>0</v>
      </c>
      <c r="CE36" s="52">
        <f t="shared" si="6"/>
        <v>0</v>
      </c>
      <c r="CH36" s="37">
        <f t="shared" si="7"/>
        <v>0</v>
      </c>
      <c r="CK36" s="52">
        <f t="shared" si="8"/>
        <v>0</v>
      </c>
      <c r="CN36" s="37">
        <f t="shared" si="9"/>
        <v>0</v>
      </c>
      <c r="CQ36" s="52">
        <f t="shared" si="10"/>
        <v>0</v>
      </c>
      <c r="CT36" s="37">
        <f t="shared" si="11"/>
        <v>0</v>
      </c>
      <c r="CW36" s="52">
        <f t="shared" si="12"/>
        <v>0</v>
      </c>
      <c r="CZ36" s="47">
        <f t="shared" si="13"/>
        <v>0</v>
      </c>
      <c r="DC36" s="52">
        <f t="shared" si="14"/>
        <v>0</v>
      </c>
    </row>
    <row r="37" spans="1:107" s="49" customFormat="1" x14ac:dyDescent="0.2">
      <c r="A37" s="48" t="s">
        <v>32</v>
      </c>
      <c r="B37" s="48"/>
      <c r="C37" s="48"/>
      <c r="D37" s="48"/>
      <c r="E37" s="48"/>
      <c r="F37" s="48" t="s">
        <v>164</v>
      </c>
      <c r="G37" s="26" t="s">
        <v>65</v>
      </c>
      <c r="H37" s="26"/>
      <c r="I37" s="393" t="s">
        <v>165</v>
      </c>
      <c r="J37" s="29"/>
      <c r="K37" s="88">
        <v>9200092073</v>
      </c>
      <c r="L37" s="48">
        <v>8</v>
      </c>
      <c r="N37" s="51"/>
      <c r="O37" s="52"/>
      <c r="P37" s="52"/>
      <c r="Q37" s="52"/>
      <c r="R37" s="53"/>
      <c r="S37" s="53"/>
      <c r="T37" s="53"/>
      <c r="U37" s="70"/>
      <c r="V37" s="71"/>
      <c r="W37" s="55"/>
      <c r="X37" s="56"/>
      <c r="Y37" s="37">
        <v>12</v>
      </c>
      <c r="Z37" s="56"/>
      <c r="AA37" s="56"/>
      <c r="AB37" s="33">
        <v>100</v>
      </c>
      <c r="AC37" s="52"/>
      <c r="AD37" s="29"/>
      <c r="AE37" s="29"/>
      <c r="AF37" s="37">
        <v>10</v>
      </c>
      <c r="AG37" s="7"/>
      <c r="AH37" s="7"/>
      <c r="AI37" s="33">
        <v>200</v>
      </c>
      <c r="AJ37" s="52"/>
      <c r="AK37" s="29"/>
      <c r="AL37" s="29"/>
      <c r="AM37" s="38">
        <v>23</v>
      </c>
      <c r="AN37" s="29">
        <v>18293</v>
      </c>
      <c r="AO37" s="61"/>
      <c r="AP37" s="33">
        <v>123</v>
      </c>
      <c r="AQ37" s="128"/>
      <c r="AR37" s="39"/>
      <c r="AS37" s="29"/>
      <c r="AT37" s="131">
        <v>1</v>
      </c>
      <c r="AU37" s="7">
        <v>24786</v>
      </c>
      <c r="AV37" s="7"/>
      <c r="AW37" s="33">
        <v>12</v>
      </c>
      <c r="AX37" s="128" t="s">
        <v>158</v>
      </c>
      <c r="AY37" s="89"/>
      <c r="AZ37" s="89"/>
      <c r="BA37" s="41">
        <v>4</v>
      </c>
      <c r="BB37" s="56"/>
      <c r="BC37" s="56"/>
      <c r="BD37" s="33">
        <v>123</v>
      </c>
      <c r="BE37" s="52"/>
      <c r="BF37" s="29"/>
      <c r="BG37" s="7"/>
      <c r="BH37" s="37">
        <v>0</v>
      </c>
      <c r="BI37" s="7"/>
      <c r="BJ37" s="7"/>
      <c r="BK37" s="52">
        <f t="shared" si="0"/>
        <v>0</v>
      </c>
      <c r="BN37" s="51">
        <f t="shared" si="1"/>
        <v>0</v>
      </c>
      <c r="BO37" s="7"/>
      <c r="BP37" s="7"/>
      <c r="BQ37" s="52">
        <f t="shared" si="2"/>
        <v>0</v>
      </c>
      <c r="BR37" s="52"/>
      <c r="BU37" s="51">
        <f t="shared" si="3"/>
        <v>0</v>
      </c>
      <c r="BV37" s="7"/>
      <c r="BW37" s="7"/>
      <c r="BX37" s="52">
        <f t="shared" si="4"/>
        <v>0</v>
      </c>
      <c r="BY37" s="52"/>
      <c r="BZ37" s="7"/>
      <c r="CA37" s="7"/>
      <c r="CB37" s="37">
        <f t="shared" si="5"/>
        <v>0</v>
      </c>
      <c r="CC37" s="7"/>
      <c r="CD37" s="7"/>
      <c r="CE37" s="52">
        <f t="shared" si="6"/>
        <v>0</v>
      </c>
      <c r="CF37" s="7"/>
      <c r="CG37" s="7"/>
      <c r="CH37" s="37">
        <f t="shared" si="7"/>
        <v>0</v>
      </c>
      <c r="CI37" s="7"/>
      <c r="CJ37" s="46"/>
      <c r="CK37" s="52">
        <f t="shared" si="8"/>
        <v>0</v>
      </c>
      <c r="CL37" s="7"/>
      <c r="CM37" s="7"/>
      <c r="CN37" s="37">
        <f t="shared" si="9"/>
        <v>0</v>
      </c>
      <c r="CO37" s="7"/>
      <c r="CP37" s="7"/>
      <c r="CQ37" s="52">
        <f t="shared" si="10"/>
        <v>0</v>
      </c>
      <c r="CR37" s="7"/>
      <c r="CS37" s="7"/>
      <c r="CT37" s="37">
        <f t="shared" si="11"/>
        <v>0</v>
      </c>
      <c r="CU37" s="7"/>
      <c r="CV37" s="7"/>
      <c r="CW37" s="52">
        <f t="shared" si="12"/>
        <v>0</v>
      </c>
      <c r="CX37" s="7"/>
      <c r="CY37" s="7"/>
      <c r="CZ37" s="47">
        <f t="shared" si="13"/>
        <v>0</v>
      </c>
      <c r="DA37" s="7"/>
      <c r="DB37" s="7"/>
      <c r="DC37" s="52">
        <f t="shared" si="14"/>
        <v>0</v>
      </c>
    </row>
    <row r="38" spans="1:107" s="49" customFormat="1" x14ac:dyDescent="0.2">
      <c r="A38" s="48" t="s">
        <v>29</v>
      </c>
      <c r="B38" s="48"/>
      <c r="C38" s="48"/>
      <c r="D38" s="48"/>
      <c r="E38" s="48"/>
      <c r="F38" s="27" t="s">
        <v>164</v>
      </c>
      <c r="G38" s="26" t="s">
        <v>65</v>
      </c>
      <c r="H38" s="26"/>
      <c r="I38" s="393" t="s">
        <v>165</v>
      </c>
      <c r="J38" s="29"/>
      <c r="K38" s="30">
        <v>9200092073</v>
      </c>
      <c r="L38" s="27">
        <v>7</v>
      </c>
      <c r="N38" s="51"/>
      <c r="O38" s="52"/>
      <c r="P38" s="52"/>
      <c r="Q38" s="52"/>
      <c r="R38" s="53"/>
      <c r="S38" s="53"/>
      <c r="T38" s="53"/>
      <c r="U38" s="70"/>
      <c r="V38" s="71"/>
      <c r="W38" s="26"/>
      <c r="X38" s="7"/>
      <c r="Y38" s="37">
        <v>12</v>
      </c>
      <c r="Z38" s="7"/>
      <c r="AA38" s="7"/>
      <c r="AB38" s="33">
        <v>100</v>
      </c>
      <c r="AC38" s="52"/>
      <c r="AD38" s="29"/>
      <c r="AE38" s="29"/>
      <c r="AF38" s="37">
        <v>10</v>
      </c>
      <c r="AG38" s="7"/>
      <c r="AH38" s="7"/>
      <c r="AI38" s="33">
        <v>200</v>
      </c>
      <c r="AJ38" s="52"/>
      <c r="AK38" s="29"/>
      <c r="AL38" s="29"/>
      <c r="AM38" s="38">
        <v>23</v>
      </c>
      <c r="AN38" s="29"/>
      <c r="AO38" s="29"/>
      <c r="AP38" s="33">
        <v>123</v>
      </c>
      <c r="AQ38" s="128"/>
      <c r="AR38" s="39"/>
      <c r="AS38" s="29"/>
      <c r="AT38" s="131">
        <v>1</v>
      </c>
      <c r="AU38" s="7">
        <v>24786</v>
      </c>
      <c r="AV38" s="7"/>
      <c r="AW38" s="33">
        <v>12</v>
      </c>
      <c r="AX38" s="128" t="s">
        <v>159</v>
      </c>
      <c r="AY38" s="40"/>
      <c r="AZ38" s="40"/>
      <c r="BA38" s="41">
        <v>4</v>
      </c>
      <c r="BB38" s="29">
        <v>31570</v>
      </c>
      <c r="BC38" s="80"/>
      <c r="BD38" s="33">
        <v>123</v>
      </c>
      <c r="BE38" s="52"/>
      <c r="BF38" s="29"/>
      <c r="BG38" s="29"/>
      <c r="BH38" s="42">
        <v>0</v>
      </c>
      <c r="BI38" s="28"/>
      <c r="BJ38" s="43"/>
      <c r="BK38" s="44">
        <f t="shared" si="0"/>
        <v>0</v>
      </c>
      <c r="BL38" s="29"/>
      <c r="BM38" s="29"/>
      <c r="BN38" s="51">
        <f t="shared" si="1"/>
        <v>0</v>
      </c>
      <c r="BO38" s="7"/>
      <c r="BP38" s="7"/>
      <c r="BQ38" s="52">
        <f t="shared" si="2"/>
        <v>0</v>
      </c>
      <c r="BR38" s="52"/>
      <c r="BU38" s="51">
        <f t="shared" si="3"/>
        <v>0</v>
      </c>
      <c r="BV38" s="7"/>
      <c r="BW38" s="7"/>
      <c r="BX38" s="52">
        <f t="shared" si="4"/>
        <v>0</v>
      </c>
      <c r="BY38" s="52"/>
      <c r="BZ38" s="7"/>
      <c r="CA38" s="7"/>
      <c r="CB38" s="37">
        <f t="shared" si="5"/>
        <v>0</v>
      </c>
      <c r="CC38" s="7"/>
      <c r="CD38" s="7"/>
      <c r="CE38" s="52">
        <f t="shared" si="6"/>
        <v>0</v>
      </c>
      <c r="CF38" s="7"/>
      <c r="CG38" s="7"/>
      <c r="CH38" s="37">
        <f t="shared" si="7"/>
        <v>0</v>
      </c>
      <c r="CI38" s="7"/>
      <c r="CJ38" s="46"/>
      <c r="CK38" s="52">
        <f t="shared" si="8"/>
        <v>0</v>
      </c>
      <c r="CL38" s="7"/>
      <c r="CM38" s="7"/>
      <c r="CN38" s="37">
        <f t="shared" si="9"/>
        <v>0</v>
      </c>
      <c r="CO38" s="7"/>
      <c r="CP38" s="7"/>
      <c r="CQ38" s="52">
        <f t="shared" si="10"/>
        <v>0</v>
      </c>
      <c r="CR38" s="7"/>
      <c r="CS38" s="7"/>
      <c r="CT38" s="37">
        <f t="shared" si="11"/>
        <v>0</v>
      </c>
      <c r="CU38" s="7"/>
      <c r="CV38" s="7"/>
      <c r="CW38" s="52">
        <f t="shared" si="12"/>
        <v>0</v>
      </c>
      <c r="CX38" s="7"/>
      <c r="CY38" s="7"/>
      <c r="CZ38" s="47">
        <f t="shared" si="13"/>
        <v>0</v>
      </c>
      <c r="DA38" s="7"/>
      <c r="DB38" s="7"/>
      <c r="DC38" s="52">
        <f t="shared" si="14"/>
        <v>0</v>
      </c>
    </row>
    <row r="39" spans="1:107" s="49" customFormat="1" x14ac:dyDescent="0.2">
      <c r="A39" s="60" t="s">
        <v>29</v>
      </c>
      <c r="B39" s="60"/>
      <c r="C39" s="60"/>
      <c r="D39" s="60"/>
      <c r="E39" s="60"/>
      <c r="F39" s="27" t="s">
        <v>164</v>
      </c>
      <c r="G39" s="26" t="s">
        <v>53</v>
      </c>
      <c r="H39" s="26"/>
      <c r="I39" s="393" t="s">
        <v>165</v>
      </c>
      <c r="J39" s="29"/>
      <c r="K39" s="30">
        <v>9200092073</v>
      </c>
      <c r="L39" s="27">
        <v>6</v>
      </c>
      <c r="M39" s="29"/>
      <c r="N39" s="31"/>
      <c r="O39" s="32"/>
      <c r="P39" s="32"/>
      <c r="Q39" s="33"/>
      <c r="R39" s="34"/>
      <c r="S39" s="34"/>
      <c r="T39" s="34"/>
      <c r="U39" s="35"/>
      <c r="V39" s="36"/>
      <c r="W39" s="26"/>
      <c r="X39" s="7"/>
      <c r="Y39" s="37">
        <v>12</v>
      </c>
      <c r="Z39" s="7"/>
      <c r="AA39" s="7"/>
      <c r="AB39" s="33">
        <v>100</v>
      </c>
      <c r="AC39" s="33"/>
      <c r="AD39" s="29"/>
      <c r="AE39" s="29"/>
      <c r="AF39" s="37">
        <v>10</v>
      </c>
      <c r="AG39" s="7">
        <v>13365</v>
      </c>
      <c r="AH39" s="7"/>
      <c r="AI39" s="33">
        <v>200</v>
      </c>
      <c r="AJ39" s="33"/>
      <c r="AK39" s="29"/>
      <c r="AL39" s="29"/>
      <c r="AM39" s="38">
        <v>23</v>
      </c>
      <c r="AN39" s="29">
        <v>18293</v>
      </c>
      <c r="AO39" s="61"/>
      <c r="AP39" s="33">
        <v>123</v>
      </c>
      <c r="AQ39" s="128"/>
      <c r="AR39" s="39"/>
      <c r="AS39" s="29"/>
      <c r="AT39" s="131">
        <v>1</v>
      </c>
      <c r="AU39" s="7">
        <v>24786</v>
      </c>
      <c r="AV39" s="7"/>
      <c r="AW39" s="33">
        <v>12</v>
      </c>
      <c r="AX39" s="128" t="s">
        <v>159</v>
      </c>
      <c r="AY39" s="40"/>
      <c r="AZ39" s="40"/>
      <c r="BA39" s="41">
        <v>4</v>
      </c>
      <c r="BB39" s="29">
        <v>31570</v>
      </c>
      <c r="BC39" s="80"/>
      <c r="BD39" s="33">
        <v>123</v>
      </c>
      <c r="BE39" s="33"/>
      <c r="BF39" s="29"/>
      <c r="BG39" s="29"/>
      <c r="BH39" s="42">
        <v>0</v>
      </c>
      <c r="BI39" s="28">
        <v>38413</v>
      </c>
      <c r="BJ39" s="43"/>
      <c r="BK39" s="44">
        <f t="shared" si="0"/>
        <v>0</v>
      </c>
      <c r="BL39" s="29">
        <v>20</v>
      </c>
      <c r="BM39" s="29"/>
      <c r="BN39" s="37">
        <f t="shared" si="1"/>
        <v>0</v>
      </c>
      <c r="BO39" s="7"/>
      <c r="BP39" s="7"/>
      <c r="BQ39" s="33">
        <f t="shared" si="2"/>
        <v>0</v>
      </c>
      <c r="BR39" s="33"/>
      <c r="BS39" s="45"/>
      <c r="BT39" s="45"/>
      <c r="BU39" s="37">
        <f t="shared" si="3"/>
        <v>0</v>
      </c>
      <c r="BV39" s="7"/>
      <c r="BW39" s="7"/>
      <c r="BX39" s="33">
        <f t="shared" si="4"/>
        <v>0</v>
      </c>
      <c r="BY39" s="33"/>
      <c r="BZ39" s="7"/>
      <c r="CA39" s="7"/>
      <c r="CB39" s="37">
        <f t="shared" si="5"/>
        <v>0</v>
      </c>
      <c r="CC39" s="7"/>
      <c r="CD39" s="7"/>
      <c r="CE39" s="33">
        <f t="shared" si="6"/>
        <v>0</v>
      </c>
      <c r="CF39" s="7"/>
      <c r="CG39" s="7"/>
      <c r="CH39" s="37">
        <f t="shared" si="7"/>
        <v>0</v>
      </c>
      <c r="CI39" s="7"/>
      <c r="CJ39" s="46"/>
      <c r="CK39" s="33">
        <f t="shared" si="8"/>
        <v>0</v>
      </c>
      <c r="CL39" s="7"/>
      <c r="CM39" s="7"/>
      <c r="CN39" s="37">
        <f t="shared" si="9"/>
        <v>0</v>
      </c>
      <c r="CO39" s="7"/>
      <c r="CP39" s="7"/>
      <c r="CQ39" s="33">
        <f t="shared" si="10"/>
        <v>0</v>
      </c>
      <c r="CR39" s="7"/>
      <c r="CS39" s="7"/>
      <c r="CT39" s="37">
        <f t="shared" si="11"/>
        <v>0</v>
      </c>
      <c r="CU39" s="7"/>
      <c r="CV39" s="7"/>
      <c r="CW39" s="33">
        <f t="shared" si="12"/>
        <v>0</v>
      </c>
      <c r="CX39" s="7"/>
      <c r="CY39" s="7"/>
      <c r="CZ39" s="47">
        <f t="shared" si="13"/>
        <v>0</v>
      </c>
      <c r="DA39" s="7"/>
      <c r="DB39" s="7"/>
      <c r="DC39" s="33">
        <f t="shared" si="14"/>
        <v>0</v>
      </c>
    </row>
    <row r="40" spans="1:107" s="49" customFormat="1" x14ac:dyDescent="0.2">
      <c r="A40" s="60" t="s">
        <v>29</v>
      </c>
      <c r="B40" s="60"/>
      <c r="C40" s="60"/>
      <c r="D40" s="60"/>
      <c r="E40" s="60"/>
      <c r="F40" s="27" t="s">
        <v>164</v>
      </c>
      <c r="G40" s="26" t="s">
        <v>62</v>
      </c>
      <c r="H40" s="26"/>
      <c r="I40" s="393" t="s">
        <v>165</v>
      </c>
      <c r="J40" s="29"/>
      <c r="K40" s="30">
        <v>9200092073</v>
      </c>
      <c r="L40" s="27">
        <v>5</v>
      </c>
      <c r="M40" s="29"/>
      <c r="N40" s="31"/>
      <c r="O40" s="32"/>
      <c r="P40" s="32"/>
      <c r="Q40" s="33"/>
      <c r="R40" s="34"/>
      <c r="S40" s="34"/>
      <c r="T40" s="34"/>
      <c r="U40" s="35"/>
      <c r="V40" s="36"/>
      <c r="W40" s="26"/>
      <c r="X40" s="7"/>
      <c r="Y40" s="37">
        <v>12</v>
      </c>
      <c r="Z40" s="7"/>
      <c r="AA40" s="7"/>
      <c r="AB40" s="33">
        <v>100</v>
      </c>
      <c r="AC40" s="33"/>
      <c r="AD40" s="29"/>
      <c r="AE40" s="29"/>
      <c r="AF40" s="37">
        <v>10</v>
      </c>
      <c r="AG40" s="7">
        <v>13365</v>
      </c>
      <c r="AH40" s="7"/>
      <c r="AI40" s="33">
        <v>200</v>
      </c>
      <c r="AJ40" s="33"/>
      <c r="AK40" s="29"/>
      <c r="AL40" s="29"/>
      <c r="AM40" s="38">
        <v>23</v>
      </c>
      <c r="AN40" s="29">
        <v>18293</v>
      </c>
      <c r="AO40" s="61"/>
      <c r="AP40" s="33">
        <v>123</v>
      </c>
      <c r="AQ40" s="128"/>
      <c r="AR40" s="39"/>
      <c r="AS40" s="29"/>
      <c r="AT40" s="131">
        <v>1</v>
      </c>
      <c r="AU40" s="7">
        <v>24786</v>
      </c>
      <c r="AV40" s="7"/>
      <c r="AW40" s="33">
        <v>12</v>
      </c>
      <c r="AX40" s="128" t="s">
        <v>159</v>
      </c>
      <c r="AY40" s="40"/>
      <c r="AZ40" s="40"/>
      <c r="BA40" s="41">
        <v>4</v>
      </c>
      <c r="BB40" s="29">
        <v>31570</v>
      </c>
      <c r="BC40" s="80"/>
      <c r="BD40" s="33">
        <v>123</v>
      </c>
      <c r="BE40" s="33"/>
      <c r="BF40" s="29"/>
      <c r="BG40" s="29"/>
      <c r="BH40" s="42">
        <v>0</v>
      </c>
      <c r="BI40" s="28">
        <v>38413</v>
      </c>
      <c r="BJ40" s="43"/>
      <c r="BK40" s="44">
        <f t="shared" si="0"/>
        <v>0</v>
      </c>
      <c r="BL40" s="29">
        <v>20</v>
      </c>
      <c r="BM40" s="29"/>
      <c r="BN40" s="37">
        <f t="shared" si="1"/>
        <v>0</v>
      </c>
      <c r="BO40" s="7"/>
      <c r="BP40" s="7"/>
      <c r="BQ40" s="33">
        <f t="shared" si="2"/>
        <v>0</v>
      </c>
      <c r="BR40" s="33"/>
      <c r="BS40" s="45"/>
      <c r="BT40" s="45"/>
      <c r="BU40" s="37">
        <f t="shared" si="3"/>
        <v>0</v>
      </c>
      <c r="BV40" s="7"/>
      <c r="BW40" s="7"/>
      <c r="BX40" s="33">
        <f t="shared" si="4"/>
        <v>0</v>
      </c>
      <c r="BY40" s="33"/>
      <c r="BZ40" s="7"/>
      <c r="CA40" s="7"/>
      <c r="CB40" s="37">
        <f t="shared" si="5"/>
        <v>0</v>
      </c>
      <c r="CC40" s="7"/>
      <c r="CD40" s="7"/>
      <c r="CE40" s="33">
        <f t="shared" si="6"/>
        <v>0</v>
      </c>
      <c r="CF40" s="7"/>
      <c r="CG40" s="7"/>
      <c r="CH40" s="37">
        <f t="shared" si="7"/>
        <v>0</v>
      </c>
      <c r="CI40" s="7"/>
      <c r="CJ40" s="46"/>
      <c r="CK40" s="33">
        <f t="shared" si="8"/>
        <v>0</v>
      </c>
      <c r="CL40" s="7"/>
      <c r="CM40" s="7"/>
      <c r="CN40" s="37">
        <f t="shared" si="9"/>
        <v>0</v>
      </c>
      <c r="CO40" s="7"/>
      <c r="CP40" s="7"/>
      <c r="CQ40" s="33">
        <f t="shared" si="10"/>
        <v>0</v>
      </c>
      <c r="CR40" s="7"/>
      <c r="CS40" s="7"/>
      <c r="CT40" s="37">
        <f t="shared" si="11"/>
        <v>0</v>
      </c>
      <c r="CU40" s="7"/>
      <c r="CV40" s="7"/>
      <c r="CW40" s="33">
        <f t="shared" si="12"/>
        <v>0</v>
      </c>
      <c r="CX40" s="7"/>
      <c r="CY40" s="7"/>
      <c r="CZ40" s="47">
        <f t="shared" si="13"/>
        <v>0</v>
      </c>
      <c r="DA40" s="7"/>
      <c r="DB40" s="7"/>
      <c r="DC40" s="33">
        <f t="shared" si="14"/>
        <v>0</v>
      </c>
    </row>
    <row r="41" spans="1:107" s="49" customFormat="1" x14ac:dyDescent="0.2">
      <c r="A41" s="60" t="s">
        <v>29</v>
      </c>
      <c r="B41" s="60"/>
      <c r="C41" s="60"/>
      <c r="D41" s="60"/>
      <c r="E41" s="60"/>
      <c r="F41" s="27" t="s">
        <v>164</v>
      </c>
      <c r="G41" s="26" t="s">
        <v>64</v>
      </c>
      <c r="H41" s="26"/>
      <c r="I41" s="393" t="s">
        <v>165</v>
      </c>
      <c r="J41" s="29"/>
      <c r="K41" s="30">
        <v>9200092073</v>
      </c>
      <c r="L41" s="27">
        <v>4</v>
      </c>
      <c r="M41" s="29"/>
      <c r="N41" s="31"/>
      <c r="O41" s="32"/>
      <c r="P41" s="32"/>
      <c r="Q41" s="33"/>
      <c r="R41" s="34"/>
      <c r="S41" s="34"/>
      <c r="T41" s="34"/>
      <c r="U41" s="35"/>
      <c r="V41" s="36"/>
      <c r="W41" s="26"/>
      <c r="X41" s="7"/>
      <c r="Y41" s="37">
        <v>12</v>
      </c>
      <c r="Z41" s="7"/>
      <c r="AA41" s="7"/>
      <c r="AB41" s="33">
        <v>100</v>
      </c>
      <c r="AC41" s="33"/>
      <c r="AD41" s="29"/>
      <c r="AE41" s="29"/>
      <c r="AF41" s="37">
        <v>10</v>
      </c>
      <c r="AG41" s="7">
        <v>13365</v>
      </c>
      <c r="AH41" s="7"/>
      <c r="AI41" s="33">
        <v>200</v>
      </c>
      <c r="AJ41" s="33"/>
      <c r="AK41" s="29"/>
      <c r="AL41" s="29"/>
      <c r="AM41" s="38">
        <v>23</v>
      </c>
      <c r="AN41" s="29">
        <v>18293</v>
      </c>
      <c r="AO41" s="61"/>
      <c r="AP41" s="33">
        <v>123</v>
      </c>
      <c r="AQ41" s="128"/>
      <c r="AR41" s="39"/>
      <c r="AS41" s="29"/>
      <c r="AT41" s="131">
        <v>1</v>
      </c>
      <c r="AU41" s="7">
        <v>24786</v>
      </c>
      <c r="AV41" s="7"/>
      <c r="AW41" s="33">
        <v>12</v>
      </c>
      <c r="AX41" s="128" t="s">
        <v>159</v>
      </c>
      <c r="AY41" s="40"/>
      <c r="AZ41" s="40"/>
      <c r="BA41" s="41">
        <v>4</v>
      </c>
      <c r="BB41" s="29">
        <v>31570</v>
      </c>
      <c r="BC41" s="80"/>
      <c r="BD41" s="33">
        <v>123</v>
      </c>
      <c r="BE41" s="33"/>
      <c r="BF41" s="29"/>
      <c r="BG41" s="29"/>
      <c r="BH41" s="42">
        <v>0</v>
      </c>
      <c r="BI41" s="28">
        <v>38413</v>
      </c>
      <c r="BJ41" s="43"/>
      <c r="BK41" s="44">
        <f t="shared" si="0"/>
        <v>0</v>
      </c>
      <c r="BL41" s="29">
        <v>20</v>
      </c>
      <c r="BM41" s="29"/>
      <c r="BN41" s="37">
        <f t="shared" si="1"/>
        <v>0</v>
      </c>
      <c r="BO41" s="7"/>
      <c r="BP41" s="7"/>
      <c r="BQ41" s="33">
        <f t="shared" si="2"/>
        <v>0</v>
      </c>
      <c r="BR41" s="33"/>
      <c r="BS41" s="45"/>
      <c r="BT41" s="45"/>
      <c r="BU41" s="37">
        <f t="shared" si="3"/>
        <v>0</v>
      </c>
      <c r="BV41" s="7"/>
      <c r="BW41" s="7"/>
      <c r="BX41" s="33">
        <f t="shared" si="4"/>
        <v>0</v>
      </c>
      <c r="BY41" s="33"/>
      <c r="BZ41" s="7"/>
      <c r="CA41" s="7"/>
      <c r="CB41" s="37">
        <f t="shared" si="5"/>
        <v>0</v>
      </c>
      <c r="CC41" s="7"/>
      <c r="CD41" s="7"/>
      <c r="CE41" s="33">
        <f t="shared" si="6"/>
        <v>0</v>
      </c>
      <c r="CF41" s="7"/>
      <c r="CG41" s="7"/>
      <c r="CH41" s="37">
        <f t="shared" si="7"/>
        <v>0</v>
      </c>
      <c r="CI41" s="7"/>
      <c r="CJ41" s="46"/>
      <c r="CK41" s="33">
        <f t="shared" si="8"/>
        <v>0</v>
      </c>
      <c r="CL41" s="7"/>
      <c r="CM41" s="7"/>
      <c r="CN41" s="37">
        <f t="shared" si="9"/>
        <v>0</v>
      </c>
      <c r="CO41" s="7"/>
      <c r="CP41" s="7"/>
      <c r="CQ41" s="33">
        <f t="shared" si="10"/>
        <v>0</v>
      </c>
      <c r="CR41" s="7"/>
      <c r="CS41" s="7"/>
      <c r="CT41" s="37">
        <f t="shared" si="11"/>
        <v>0</v>
      </c>
      <c r="CU41" s="7"/>
      <c r="CV41" s="7"/>
      <c r="CW41" s="33">
        <f t="shared" si="12"/>
        <v>0</v>
      </c>
      <c r="CX41" s="7"/>
      <c r="CY41" s="7"/>
      <c r="CZ41" s="47">
        <f t="shared" si="13"/>
        <v>0</v>
      </c>
      <c r="DA41" s="7"/>
      <c r="DB41" s="7"/>
      <c r="DC41" s="33">
        <f t="shared" si="14"/>
        <v>0</v>
      </c>
    </row>
    <row r="42" spans="1:107" x14ac:dyDescent="0.2">
      <c r="A42" s="60" t="s">
        <v>29</v>
      </c>
      <c r="B42" s="60"/>
      <c r="C42" s="60"/>
      <c r="D42" s="60"/>
      <c r="E42" s="60"/>
      <c r="F42" s="27" t="s">
        <v>164</v>
      </c>
      <c r="G42" s="26" t="s">
        <v>57</v>
      </c>
      <c r="I42" s="393" t="s">
        <v>165</v>
      </c>
      <c r="K42" s="30">
        <v>9200092073</v>
      </c>
      <c r="L42" s="27">
        <v>3</v>
      </c>
      <c r="N42" s="31"/>
      <c r="Q42" s="33"/>
      <c r="R42" s="34"/>
      <c r="S42" s="34"/>
      <c r="T42" s="34"/>
      <c r="U42" s="35"/>
      <c r="Y42" s="37">
        <v>12</v>
      </c>
      <c r="AB42" s="33">
        <v>100</v>
      </c>
      <c r="AC42" s="33"/>
      <c r="AD42" s="29"/>
      <c r="AE42" s="29"/>
      <c r="AF42" s="37">
        <v>10</v>
      </c>
      <c r="AG42" s="7">
        <v>13365</v>
      </c>
      <c r="AI42" s="33">
        <v>200</v>
      </c>
      <c r="AJ42" s="33"/>
      <c r="AK42" s="29"/>
      <c r="AL42" s="29"/>
      <c r="AM42" s="38">
        <v>23</v>
      </c>
      <c r="AN42" s="29">
        <v>18293</v>
      </c>
      <c r="AO42" s="61"/>
      <c r="AP42" s="33">
        <v>123</v>
      </c>
      <c r="AR42" s="39"/>
      <c r="AS42" s="29"/>
      <c r="AT42" s="131">
        <v>1</v>
      </c>
      <c r="AU42" s="7">
        <v>24786</v>
      </c>
      <c r="AW42" s="33">
        <v>12</v>
      </c>
      <c r="AX42" s="128" t="s">
        <v>159</v>
      </c>
      <c r="AY42" s="40"/>
      <c r="AZ42" s="40"/>
      <c r="BA42" s="41">
        <v>4</v>
      </c>
      <c r="BB42" s="29">
        <v>31570</v>
      </c>
      <c r="BC42" s="80"/>
      <c r="BD42" s="33">
        <v>123</v>
      </c>
      <c r="BE42" s="33"/>
      <c r="BF42" s="29"/>
      <c r="BG42" s="29"/>
      <c r="BH42" s="42">
        <v>0</v>
      </c>
      <c r="BI42" s="28">
        <v>38413</v>
      </c>
      <c r="BK42" s="44">
        <f t="shared" si="0"/>
        <v>0</v>
      </c>
      <c r="BL42" s="29">
        <v>20</v>
      </c>
      <c r="BN42" s="37">
        <f t="shared" si="1"/>
        <v>0</v>
      </c>
      <c r="BQ42" s="33">
        <f t="shared" si="2"/>
        <v>0</v>
      </c>
      <c r="BR42" s="33"/>
      <c r="BS42" s="45"/>
      <c r="BT42" s="45"/>
      <c r="BU42" s="37">
        <f t="shared" si="3"/>
        <v>0</v>
      </c>
      <c r="BX42" s="33">
        <f t="shared" si="4"/>
        <v>0</v>
      </c>
      <c r="BY42" s="33"/>
      <c r="CB42" s="37">
        <f t="shared" si="5"/>
        <v>0</v>
      </c>
      <c r="CE42" s="33">
        <f t="shared" si="6"/>
        <v>0</v>
      </c>
      <c r="CH42" s="37">
        <f t="shared" si="7"/>
        <v>0</v>
      </c>
      <c r="CK42" s="33">
        <f t="shared" si="8"/>
        <v>0</v>
      </c>
      <c r="CN42" s="37">
        <f t="shared" si="9"/>
        <v>0</v>
      </c>
      <c r="CQ42" s="33">
        <f t="shared" si="10"/>
        <v>0</v>
      </c>
      <c r="CT42" s="37">
        <f t="shared" si="11"/>
        <v>0</v>
      </c>
      <c r="CW42" s="33">
        <f t="shared" si="12"/>
        <v>0</v>
      </c>
      <c r="CZ42" s="47">
        <f t="shared" si="13"/>
        <v>0</v>
      </c>
      <c r="DC42" s="33">
        <f t="shared" si="14"/>
        <v>0</v>
      </c>
    </row>
    <row r="43" spans="1:107" ht="15.75" customHeight="1" x14ac:dyDescent="0.2">
      <c r="A43" s="48" t="s">
        <v>32</v>
      </c>
      <c r="B43" s="48"/>
      <c r="C43" s="48"/>
      <c r="D43" s="48"/>
      <c r="E43" s="48"/>
      <c r="F43" s="48" t="s">
        <v>164</v>
      </c>
      <c r="G43" s="26" t="s">
        <v>37</v>
      </c>
      <c r="I43" s="393" t="s">
        <v>165</v>
      </c>
      <c r="K43" s="50">
        <v>9200092073</v>
      </c>
      <c r="L43" s="48">
        <v>2</v>
      </c>
      <c r="M43" s="49"/>
      <c r="N43" s="51"/>
      <c r="O43" s="52"/>
      <c r="P43" s="52"/>
      <c r="Q43" s="52"/>
      <c r="R43" s="53"/>
      <c r="S43" s="53"/>
      <c r="T43" s="53"/>
      <c r="U43" s="54"/>
      <c r="V43" s="52"/>
      <c r="W43" s="55"/>
      <c r="X43" s="56"/>
      <c r="Y43" s="37">
        <v>12</v>
      </c>
      <c r="Z43" s="56"/>
      <c r="AA43" s="56"/>
      <c r="AB43" s="33">
        <v>100</v>
      </c>
      <c r="AC43" s="52"/>
      <c r="AD43" s="29"/>
      <c r="AE43" s="29"/>
      <c r="AF43" s="37">
        <v>10</v>
      </c>
      <c r="AG43" s="7">
        <v>13365</v>
      </c>
      <c r="AI43" s="33">
        <v>200</v>
      </c>
      <c r="AJ43" s="52"/>
      <c r="AK43" s="90"/>
      <c r="AL43" s="29"/>
      <c r="AM43" s="38">
        <v>23</v>
      </c>
      <c r="AN43" s="29">
        <v>18293</v>
      </c>
      <c r="AO43" s="61"/>
      <c r="AP43" s="33">
        <v>123</v>
      </c>
      <c r="AR43" s="29"/>
      <c r="AS43" s="29"/>
      <c r="AT43" s="131">
        <v>1</v>
      </c>
      <c r="AW43" s="33">
        <v>12</v>
      </c>
      <c r="AX43" s="128" t="s">
        <v>158</v>
      </c>
      <c r="AY43" s="56"/>
      <c r="AZ43" s="56"/>
      <c r="BA43" s="41">
        <v>4</v>
      </c>
      <c r="BB43" s="56"/>
      <c r="BC43" s="56"/>
      <c r="BD43" s="33">
        <v>123</v>
      </c>
      <c r="BE43" s="52"/>
      <c r="BH43" s="37">
        <v>0</v>
      </c>
      <c r="BI43" s="7"/>
      <c r="BJ43" s="7"/>
      <c r="BK43" s="52">
        <f t="shared" si="0"/>
        <v>0</v>
      </c>
      <c r="BL43" s="49"/>
      <c r="BM43" s="49"/>
      <c r="BN43" s="51">
        <f t="shared" si="1"/>
        <v>0</v>
      </c>
      <c r="BQ43" s="52">
        <f t="shared" si="2"/>
        <v>0</v>
      </c>
      <c r="BR43" s="52"/>
      <c r="BS43" s="49"/>
      <c r="BT43" s="49"/>
      <c r="BU43" s="51">
        <f t="shared" si="3"/>
        <v>0</v>
      </c>
      <c r="BX43" s="52">
        <f t="shared" si="4"/>
        <v>0</v>
      </c>
      <c r="BY43" s="52"/>
      <c r="CB43" s="37">
        <f t="shared" si="5"/>
        <v>0</v>
      </c>
      <c r="CE43" s="52">
        <f t="shared" si="6"/>
        <v>0</v>
      </c>
      <c r="CH43" s="37">
        <f t="shared" si="7"/>
        <v>0</v>
      </c>
      <c r="CK43" s="52">
        <f t="shared" si="8"/>
        <v>0</v>
      </c>
      <c r="CN43" s="37">
        <f t="shared" si="9"/>
        <v>0</v>
      </c>
      <c r="CQ43" s="52">
        <f t="shared" si="10"/>
        <v>0</v>
      </c>
      <c r="CT43" s="37">
        <f t="shared" si="11"/>
        <v>0</v>
      </c>
      <c r="CW43" s="52">
        <f t="shared" si="12"/>
        <v>0</v>
      </c>
      <c r="CZ43" s="47">
        <f t="shared" si="13"/>
        <v>0</v>
      </c>
      <c r="DC43" s="52">
        <f t="shared" si="14"/>
        <v>0</v>
      </c>
    </row>
    <row r="44" spans="1:107" s="49" customFormat="1" x14ac:dyDescent="0.2">
      <c r="A44" s="60" t="s">
        <v>29</v>
      </c>
      <c r="B44" s="60"/>
      <c r="C44" s="60"/>
      <c r="D44" s="60"/>
      <c r="E44" s="60"/>
      <c r="F44" s="27" t="s">
        <v>164</v>
      </c>
      <c r="G44" s="26" t="s">
        <v>56</v>
      </c>
      <c r="H44" s="26"/>
      <c r="I44" s="393" t="s">
        <v>165</v>
      </c>
      <c r="J44" s="29"/>
      <c r="K44" s="30">
        <v>9200092073</v>
      </c>
      <c r="L44" s="27">
        <v>1</v>
      </c>
      <c r="M44" s="29"/>
      <c r="N44" s="31"/>
      <c r="O44" s="32"/>
      <c r="P44" s="32"/>
      <c r="Q44" s="33"/>
      <c r="R44" s="34"/>
      <c r="S44" s="34"/>
      <c r="T44" s="34"/>
      <c r="U44" s="35"/>
      <c r="V44" s="36"/>
      <c r="W44" s="26"/>
      <c r="X44" s="7"/>
      <c r="Y44" s="37">
        <v>12</v>
      </c>
      <c r="Z44" s="7"/>
      <c r="AA44" s="7"/>
      <c r="AB44" s="33">
        <v>100</v>
      </c>
      <c r="AC44" s="33"/>
      <c r="AD44" s="29"/>
      <c r="AE44" s="29"/>
      <c r="AF44" s="37">
        <v>10</v>
      </c>
      <c r="AG44" s="7">
        <v>13365</v>
      </c>
      <c r="AH44" s="7"/>
      <c r="AI44" s="33">
        <v>200</v>
      </c>
      <c r="AJ44" s="33"/>
      <c r="AK44" s="29"/>
      <c r="AL44" s="29"/>
      <c r="AM44" s="38">
        <v>23</v>
      </c>
      <c r="AN44" s="29">
        <v>18293</v>
      </c>
      <c r="AO44" s="61"/>
      <c r="AP44" s="33">
        <v>123</v>
      </c>
      <c r="AQ44" s="128"/>
      <c r="AR44" s="39"/>
      <c r="AS44" s="29"/>
      <c r="AT44" s="131">
        <v>1</v>
      </c>
      <c r="AU44" s="7">
        <v>24786</v>
      </c>
      <c r="AV44" s="7"/>
      <c r="AW44" s="33">
        <v>12</v>
      </c>
      <c r="AX44" s="128" t="s">
        <v>159</v>
      </c>
      <c r="AY44" s="40"/>
      <c r="AZ44" s="40"/>
      <c r="BA44" s="41">
        <v>4</v>
      </c>
      <c r="BB44" s="29">
        <v>31570</v>
      </c>
      <c r="BC44" s="80"/>
      <c r="BD44" s="33">
        <v>123</v>
      </c>
      <c r="BE44" s="33"/>
      <c r="BF44" s="29"/>
      <c r="BG44" s="29"/>
      <c r="BH44" s="42">
        <v>0</v>
      </c>
      <c r="BI44" s="28">
        <v>38413</v>
      </c>
      <c r="BJ44" s="43"/>
      <c r="BK44" s="44">
        <f t="shared" si="0"/>
        <v>0</v>
      </c>
      <c r="BL44" s="29">
        <v>20</v>
      </c>
      <c r="BM44" s="29"/>
      <c r="BN44" s="37">
        <f t="shared" si="1"/>
        <v>0</v>
      </c>
      <c r="BO44" s="7"/>
      <c r="BP44" s="7"/>
      <c r="BQ44" s="33">
        <f t="shared" si="2"/>
        <v>0</v>
      </c>
      <c r="BR44" s="33"/>
      <c r="BS44" s="45"/>
      <c r="BT44" s="45"/>
      <c r="BU44" s="37">
        <f t="shared" si="3"/>
        <v>0</v>
      </c>
      <c r="BV44" s="7"/>
      <c r="BW44" s="7"/>
      <c r="BX44" s="33">
        <f t="shared" si="4"/>
        <v>0</v>
      </c>
      <c r="BY44" s="33"/>
      <c r="BZ44" s="7"/>
      <c r="CA44" s="7"/>
      <c r="CB44" s="37">
        <f t="shared" si="5"/>
        <v>0</v>
      </c>
      <c r="CC44" s="7"/>
      <c r="CD44" s="7"/>
      <c r="CE44" s="33">
        <f t="shared" si="6"/>
        <v>0</v>
      </c>
      <c r="CF44" s="7"/>
      <c r="CG44" s="7"/>
      <c r="CH44" s="37">
        <f t="shared" si="7"/>
        <v>0</v>
      </c>
      <c r="CI44" s="7"/>
      <c r="CJ44" s="46"/>
      <c r="CK44" s="33">
        <f t="shared" si="8"/>
        <v>0</v>
      </c>
      <c r="CL44" s="7"/>
      <c r="CM44" s="7"/>
      <c r="CN44" s="37">
        <f t="shared" si="9"/>
        <v>0</v>
      </c>
      <c r="CO44" s="7"/>
      <c r="CP44" s="7"/>
      <c r="CQ44" s="33">
        <f t="shared" si="10"/>
        <v>0</v>
      </c>
      <c r="CR44" s="7"/>
      <c r="CS44" s="7"/>
      <c r="CT44" s="37">
        <f t="shared" si="11"/>
        <v>0</v>
      </c>
      <c r="CU44" s="7"/>
      <c r="CV44" s="7"/>
      <c r="CW44" s="33">
        <f t="shared" si="12"/>
        <v>0</v>
      </c>
      <c r="CX44" s="7"/>
      <c r="CY44" s="7"/>
      <c r="CZ44" s="47">
        <f t="shared" si="13"/>
        <v>0</v>
      </c>
      <c r="DA44" s="7"/>
      <c r="DB44" s="7"/>
      <c r="DC44" s="33">
        <f t="shared" si="14"/>
        <v>0</v>
      </c>
    </row>
    <row r="45" spans="1:107" x14ac:dyDescent="0.2">
      <c r="A45" s="60" t="s">
        <v>29</v>
      </c>
      <c r="B45" s="60"/>
      <c r="C45" s="60"/>
      <c r="D45" s="60"/>
      <c r="E45" s="60"/>
      <c r="F45" s="27" t="s">
        <v>164</v>
      </c>
      <c r="G45" s="26" t="s">
        <v>58</v>
      </c>
      <c r="I45" s="393" t="s">
        <v>165</v>
      </c>
      <c r="J45" s="7"/>
      <c r="K45" s="30">
        <v>9200092073</v>
      </c>
      <c r="L45" s="27">
        <v>12</v>
      </c>
      <c r="M45" s="7"/>
      <c r="N45" s="31"/>
      <c r="Q45" s="33"/>
      <c r="R45" s="34"/>
      <c r="S45" s="34"/>
      <c r="T45" s="34"/>
      <c r="U45" s="35"/>
      <c r="Y45" s="37">
        <v>12</v>
      </c>
      <c r="AB45" s="33">
        <v>100</v>
      </c>
      <c r="AC45" s="33"/>
      <c r="AD45" s="29"/>
      <c r="AE45" s="29"/>
      <c r="AF45" s="37">
        <v>10</v>
      </c>
      <c r="AG45" s="7">
        <v>14694</v>
      </c>
      <c r="AI45" s="33">
        <v>200</v>
      </c>
      <c r="AJ45" s="33"/>
      <c r="AK45" s="29"/>
      <c r="AL45" s="29"/>
      <c r="AM45" s="38">
        <v>23</v>
      </c>
      <c r="AN45" s="29">
        <v>18293</v>
      </c>
      <c r="AO45" s="61"/>
      <c r="AP45" s="33">
        <v>123</v>
      </c>
      <c r="AR45" s="39"/>
      <c r="AS45" s="29"/>
      <c r="AT45" s="131">
        <v>1</v>
      </c>
      <c r="AU45" s="7">
        <v>24786</v>
      </c>
      <c r="AW45" s="33">
        <v>12</v>
      </c>
      <c r="AX45" s="128" t="s">
        <v>159</v>
      </c>
      <c r="AY45" s="40"/>
      <c r="AZ45" s="40"/>
      <c r="BA45" s="41">
        <v>4</v>
      </c>
      <c r="BB45" s="29">
        <v>31570</v>
      </c>
      <c r="BC45" s="80"/>
      <c r="BD45" s="33">
        <v>123</v>
      </c>
      <c r="BE45" s="33"/>
      <c r="BF45" s="29"/>
      <c r="BG45" s="29"/>
      <c r="BH45" s="42">
        <v>0</v>
      </c>
      <c r="BK45" s="44">
        <f t="shared" si="0"/>
        <v>0</v>
      </c>
      <c r="BL45" s="29">
        <v>0</v>
      </c>
      <c r="BN45" s="37">
        <f t="shared" si="1"/>
        <v>0</v>
      </c>
      <c r="BQ45" s="33">
        <v>0</v>
      </c>
      <c r="BR45" s="33"/>
      <c r="BS45" s="45"/>
      <c r="BT45" s="45"/>
      <c r="BU45" s="37">
        <f t="shared" si="3"/>
        <v>0</v>
      </c>
      <c r="BX45" s="33">
        <f t="shared" si="4"/>
        <v>0</v>
      </c>
      <c r="BY45" s="33"/>
      <c r="CB45" s="37">
        <v>0</v>
      </c>
      <c r="CE45" s="33">
        <v>0</v>
      </c>
      <c r="CH45" s="37">
        <v>0</v>
      </c>
      <c r="CK45" s="33">
        <v>0</v>
      </c>
      <c r="CN45" s="37">
        <v>0</v>
      </c>
      <c r="CQ45" s="33">
        <v>0</v>
      </c>
      <c r="CT45" s="37">
        <v>0</v>
      </c>
      <c r="CW45" s="33">
        <v>0</v>
      </c>
      <c r="CZ45" s="47">
        <v>0</v>
      </c>
      <c r="DC45" s="33">
        <v>0</v>
      </c>
    </row>
    <row r="46" spans="1:107" ht="15.75" customHeight="1" x14ac:dyDescent="0.2">
      <c r="A46" s="60" t="s">
        <v>29</v>
      </c>
      <c r="B46" s="60"/>
      <c r="C46" s="60"/>
      <c r="D46" s="60"/>
      <c r="E46" s="60"/>
      <c r="F46" s="27" t="s">
        <v>164</v>
      </c>
      <c r="G46" s="26" t="s">
        <v>54</v>
      </c>
      <c r="I46" s="393" t="s">
        <v>165</v>
      </c>
      <c r="J46" s="7"/>
      <c r="K46" s="30">
        <v>9200092073</v>
      </c>
      <c r="L46" s="27">
        <v>12</v>
      </c>
      <c r="M46" s="7"/>
      <c r="N46" s="31"/>
      <c r="Q46" s="33"/>
      <c r="R46" s="34"/>
      <c r="S46" s="34"/>
      <c r="T46" s="34"/>
      <c r="U46" s="35"/>
      <c r="Y46" s="37">
        <v>12</v>
      </c>
      <c r="AB46" s="33">
        <v>100</v>
      </c>
      <c r="AC46" s="33"/>
      <c r="AD46" s="29"/>
      <c r="AE46" s="29"/>
      <c r="AF46" s="37">
        <v>10</v>
      </c>
      <c r="AG46" s="7">
        <v>14694</v>
      </c>
      <c r="AI46" s="33">
        <v>200</v>
      </c>
      <c r="AJ46" s="33"/>
      <c r="AK46" s="29"/>
      <c r="AL46" s="29"/>
      <c r="AM46" s="38">
        <v>23</v>
      </c>
      <c r="AN46" s="29">
        <v>18293</v>
      </c>
      <c r="AO46" s="61"/>
      <c r="AP46" s="33">
        <v>123</v>
      </c>
      <c r="AR46" s="39"/>
      <c r="AS46" s="29"/>
      <c r="AT46" s="131">
        <v>1</v>
      </c>
      <c r="AU46" s="7">
        <v>24786</v>
      </c>
      <c r="AW46" s="33">
        <v>12</v>
      </c>
      <c r="AX46" s="129" t="s">
        <v>159</v>
      </c>
      <c r="AY46" s="40"/>
      <c r="AZ46" s="40"/>
      <c r="BA46" s="41">
        <v>4</v>
      </c>
      <c r="BB46" s="29">
        <v>31570</v>
      </c>
      <c r="BC46" s="80"/>
      <c r="BD46" s="33">
        <v>123</v>
      </c>
      <c r="BE46" s="33"/>
      <c r="BF46" s="29"/>
      <c r="BG46" s="29"/>
      <c r="BH46" s="42">
        <v>0</v>
      </c>
      <c r="BK46" s="44">
        <f t="shared" si="0"/>
        <v>0</v>
      </c>
      <c r="BL46" s="29">
        <v>0</v>
      </c>
      <c r="BN46" s="37">
        <f t="shared" si="1"/>
        <v>0</v>
      </c>
      <c r="BQ46" s="33">
        <v>0</v>
      </c>
      <c r="BR46" s="33"/>
      <c r="BS46" s="45"/>
      <c r="BT46" s="45"/>
      <c r="BU46" s="37">
        <f t="shared" si="3"/>
        <v>0</v>
      </c>
      <c r="BX46" s="33">
        <f t="shared" si="4"/>
        <v>0</v>
      </c>
      <c r="BY46" s="33"/>
      <c r="CB46" s="37">
        <v>0</v>
      </c>
      <c r="CE46" s="33">
        <v>0</v>
      </c>
      <c r="CH46" s="37">
        <v>0</v>
      </c>
      <c r="CK46" s="33">
        <v>0</v>
      </c>
      <c r="CN46" s="37">
        <v>0</v>
      </c>
      <c r="CQ46" s="33">
        <v>0</v>
      </c>
      <c r="CT46" s="37">
        <v>0</v>
      </c>
      <c r="CW46" s="33">
        <v>0</v>
      </c>
      <c r="CZ46" s="47">
        <v>0</v>
      </c>
      <c r="DC46" s="33">
        <v>0</v>
      </c>
    </row>
    <row r="47" spans="1:107" ht="15.75" customHeight="1" x14ac:dyDescent="0.2">
      <c r="A47" s="60" t="s">
        <v>29</v>
      </c>
      <c r="B47" s="60"/>
      <c r="C47" s="60"/>
      <c r="D47" s="60"/>
      <c r="E47" s="60"/>
      <c r="F47" s="27" t="s">
        <v>164</v>
      </c>
      <c r="G47" s="64"/>
      <c r="H47" s="64"/>
      <c r="I47" s="393" t="s">
        <v>165</v>
      </c>
      <c r="J47" s="7"/>
      <c r="K47" s="30">
        <v>9200092073</v>
      </c>
      <c r="L47" s="27">
        <v>12</v>
      </c>
      <c r="M47" s="7"/>
      <c r="N47" s="31"/>
      <c r="Q47" s="33"/>
      <c r="R47" s="34"/>
      <c r="S47" s="34"/>
      <c r="T47" s="34"/>
      <c r="U47" s="35"/>
      <c r="Y47" s="37">
        <v>12</v>
      </c>
      <c r="AB47" s="33">
        <v>100</v>
      </c>
      <c r="AC47" s="33"/>
      <c r="AD47" s="29"/>
      <c r="AE47" s="29"/>
      <c r="AF47" s="37">
        <v>10</v>
      </c>
      <c r="AG47" s="7">
        <v>14694</v>
      </c>
      <c r="AI47" s="33">
        <v>200</v>
      </c>
      <c r="AJ47" s="33"/>
      <c r="AK47" s="29"/>
      <c r="AL47" s="29"/>
      <c r="AM47" s="38">
        <v>23</v>
      </c>
      <c r="AN47" s="29"/>
      <c r="AO47" s="61"/>
      <c r="AP47" s="33">
        <v>123</v>
      </c>
      <c r="AR47" s="39"/>
      <c r="AS47" s="29"/>
      <c r="AT47" s="131">
        <v>1</v>
      </c>
      <c r="AW47" s="33">
        <v>12</v>
      </c>
      <c r="AX47" s="128" t="s">
        <v>158</v>
      </c>
      <c r="AY47" s="40"/>
      <c r="AZ47" s="40"/>
      <c r="BA47" s="41">
        <v>4</v>
      </c>
      <c r="BB47" s="29"/>
      <c r="BC47" s="80"/>
      <c r="BD47" s="33">
        <v>123</v>
      </c>
      <c r="BE47" s="33"/>
      <c r="BF47" s="29"/>
      <c r="BG47" s="29"/>
      <c r="BH47" s="42">
        <v>0</v>
      </c>
      <c r="BI47" s="28">
        <v>38413</v>
      </c>
      <c r="BK47" s="44">
        <f t="shared" si="0"/>
        <v>0</v>
      </c>
      <c r="BL47" s="29">
        <v>20</v>
      </c>
      <c r="BN47" s="37">
        <f t="shared" si="1"/>
        <v>0</v>
      </c>
      <c r="BQ47" s="33">
        <v>0</v>
      </c>
      <c r="BR47" s="33"/>
      <c r="BS47" s="45"/>
      <c r="BT47" s="45"/>
      <c r="BU47" s="37">
        <f t="shared" si="3"/>
        <v>0</v>
      </c>
      <c r="BX47" s="33">
        <f t="shared" si="4"/>
        <v>0</v>
      </c>
      <c r="BY47" s="33"/>
      <c r="CB47" s="37">
        <v>0</v>
      </c>
      <c r="CE47" s="33">
        <v>0</v>
      </c>
      <c r="CH47" s="37">
        <v>0</v>
      </c>
      <c r="CK47" s="33">
        <v>0</v>
      </c>
      <c r="CN47" s="37">
        <v>0</v>
      </c>
      <c r="CQ47" s="33">
        <v>0</v>
      </c>
      <c r="CT47" s="37">
        <v>0</v>
      </c>
      <c r="CW47" s="33">
        <v>0</v>
      </c>
      <c r="CZ47" s="47">
        <v>0</v>
      </c>
      <c r="DC47" s="33">
        <v>0</v>
      </c>
    </row>
    <row r="48" spans="1:107" ht="15.75" customHeight="1" x14ac:dyDescent="0.2">
      <c r="A48" s="26" t="s">
        <v>29</v>
      </c>
      <c r="B48" s="26"/>
      <c r="C48" s="26"/>
      <c r="D48" s="60"/>
      <c r="E48" s="60"/>
      <c r="F48" s="27" t="s">
        <v>164</v>
      </c>
      <c r="G48" s="60" t="s">
        <v>54</v>
      </c>
      <c r="H48" s="60"/>
      <c r="I48" s="393" t="s">
        <v>165</v>
      </c>
      <c r="K48" s="30">
        <v>9200092073</v>
      </c>
      <c r="L48" s="27">
        <v>12</v>
      </c>
      <c r="M48" s="7"/>
      <c r="N48" s="31"/>
      <c r="Q48" s="33"/>
      <c r="R48" s="34"/>
      <c r="S48" s="34"/>
      <c r="T48" s="34"/>
      <c r="U48" s="35"/>
      <c r="Y48" s="37">
        <v>12</v>
      </c>
      <c r="AB48" s="33">
        <v>100</v>
      </c>
      <c r="AC48" s="33"/>
      <c r="AD48" s="29"/>
      <c r="AE48" s="29"/>
      <c r="AF48" s="37">
        <v>10</v>
      </c>
      <c r="AI48" s="33">
        <v>200</v>
      </c>
      <c r="AJ48" s="33"/>
      <c r="AK48" s="29"/>
      <c r="AL48" s="29"/>
      <c r="AM48" s="38">
        <v>23</v>
      </c>
      <c r="AN48" s="29"/>
      <c r="AO48" s="61"/>
      <c r="AP48" s="33">
        <v>123</v>
      </c>
      <c r="AR48" s="39"/>
      <c r="AS48" s="29"/>
      <c r="AT48" s="131">
        <v>1</v>
      </c>
      <c r="AW48" s="33">
        <v>12</v>
      </c>
      <c r="AX48" s="128" t="s">
        <v>158</v>
      </c>
      <c r="AY48" s="40"/>
      <c r="AZ48" s="40"/>
      <c r="BA48" s="41">
        <v>4</v>
      </c>
      <c r="BB48" s="29">
        <v>31570</v>
      </c>
      <c r="BC48" s="80"/>
      <c r="BD48" s="33">
        <v>123</v>
      </c>
      <c r="BE48" s="33"/>
      <c r="BF48" s="91"/>
      <c r="BG48" s="29"/>
      <c r="BH48" s="42">
        <v>0</v>
      </c>
      <c r="BI48" s="28">
        <v>38413</v>
      </c>
      <c r="BK48" s="44">
        <f t="shared" si="0"/>
        <v>0</v>
      </c>
      <c r="BL48" s="29">
        <v>20</v>
      </c>
      <c r="BN48" s="37">
        <f t="shared" si="1"/>
        <v>0</v>
      </c>
      <c r="BQ48" s="33">
        <v>0</v>
      </c>
      <c r="BR48" s="33"/>
      <c r="BS48" s="45"/>
      <c r="BT48" s="45"/>
      <c r="BU48" s="37">
        <f t="shared" si="3"/>
        <v>0</v>
      </c>
      <c r="BX48" s="33">
        <f t="shared" si="4"/>
        <v>0</v>
      </c>
      <c r="BY48" s="33"/>
      <c r="CB48" s="37">
        <v>0</v>
      </c>
      <c r="CE48" s="33">
        <v>0</v>
      </c>
      <c r="CH48" s="37">
        <v>0</v>
      </c>
      <c r="CK48" s="33">
        <v>0</v>
      </c>
      <c r="CN48" s="37">
        <v>0</v>
      </c>
      <c r="CQ48" s="33">
        <v>0</v>
      </c>
      <c r="CT48" s="37">
        <v>0</v>
      </c>
      <c r="CW48" s="33">
        <v>0</v>
      </c>
      <c r="CZ48" s="47">
        <v>0</v>
      </c>
      <c r="DC48" s="33">
        <v>0</v>
      </c>
    </row>
    <row r="49" spans="1:107" x14ac:dyDescent="0.2">
      <c r="A49" s="26" t="s">
        <v>29</v>
      </c>
      <c r="B49" s="26"/>
      <c r="C49" s="26"/>
      <c r="F49" s="27" t="s">
        <v>164</v>
      </c>
      <c r="G49" s="26" t="s">
        <v>59</v>
      </c>
      <c r="I49" s="393" t="s">
        <v>165</v>
      </c>
      <c r="J49" s="7"/>
      <c r="K49" s="30">
        <v>9200092073</v>
      </c>
      <c r="L49" s="27">
        <v>11</v>
      </c>
      <c r="M49" s="7"/>
      <c r="N49" s="31"/>
      <c r="Q49" s="33"/>
      <c r="R49" s="34"/>
      <c r="S49" s="34"/>
      <c r="T49" s="34"/>
      <c r="U49" s="35"/>
      <c r="Y49" s="37">
        <v>12</v>
      </c>
      <c r="AB49" s="33">
        <v>100</v>
      </c>
      <c r="AC49" s="33"/>
      <c r="AD49" s="29"/>
      <c r="AE49" s="29"/>
      <c r="AF49" s="37">
        <v>10</v>
      </c>
      <c r="AG49" s="7">
        <v>14694</v>
      </c>
      <c r="AI49" s="33">
        <v>200</v>
      </c>
      <c r="AJ49" s="33"/>
      <c r="AK49" s="29"/>
      <c r="AL49" s="29"/>
      <c r="AM49" s="38">
        <v>23</v>
      </c>
      <c r="AN49" s="29">
        <v>18293</v>
      </c>
      <c r="AO49" s="61"/>
      <c r="AP49" s="33">
        <v>123</v>
      </c>
      <c r="AR49" s="39"/>
      <c r="AS49" s="29"/>
      <c r="AT49" s="131">
        <v>1</v>
      </c>
      <c r="AU49" s="7">
        <v>24786</v>
      </c>
      <c r="AW49" s="33">
        <v>12</v>
      </c>
      <c r="AX49" s="128" t="s">
        <v>159</v>
      </c>
      <c r="AY49" s="40"/>
      <c r="AZ49" s="40"/>
      <c r="BA49" s="41">
        <v>4</v>
      </c>
      <c r="BB49" s="29">
        <v>31570</v>
      </c>
      <c r="BC49" s="80"/>
      <c r="BD49" s="33">
        <v>123</v>
      </c>
      <c r="BE49" s="33"/>
      <c r="BF49" s="29"/>
      <c r="BG49" s="29"/>
      <c r="BH49" s="42">
        <v>0</v>
      </c>
      <c r="BI49" s="28">
        <v>38413</v>
      </c>
      <c r="BK49" s="44">
        <f t="shared" si="0"/>
        <v>0</v>
      </c>
      <c r="BL49" s="29">
        <v>20</v>
      </c>
      <c r="BN49" s="37">
        <f t="shared" si="1"/>
        <v>0</v>
      </c>
      <c r="BQ49" s="33">
        <v>0</v>
      </c>
      <c r="BR49" s="33"/>
      <c r="BS49" s="45"/>
      <c r="BT49" s="45"/>
      <c r="BU49" s="37">
        <f t="shared" si="3"/>
        <v>0</v>
      </c>
      <c r="BX49" s="33">
        <f t="shared" si="4"/>
        <v>0</v>
      </c>
      <c r="BY49" s="33"/>
      <c r="CB49" s="37">
        <v>0</v>
      </c>
      <c r="CE49" s="33">
        <v>0</v>
      </c>
      <c r="CH49" s="37">
        <v>0</v>
      </c>
      <c r="CK49" s="33">
        <v>0</v>
      </c>
      <c r="CN49" s="37">
        <v>0</v>
      </c>
      <c r="CQ49" s="33">
        <v>0</v>
      </c>
      <c r="CT49" s="37">
        <v>0</v>
      </c>
      <c r="CW49" s="33">
        <v>0</v>
      </c>
      <c r="CZ49" s="47">
        <v>0</v>
      </c>
      <c r="DC49" s="33">
        <v>0</v>
      </c>
    </row>
    <row r="50" spans="1:107" ht="15.75" customHeight="1" x14ac:dyDescent="0.2">
      <c r="A50" s="26" t="s">
        <v>29</v>
      </c>
      <c r="B50" s="26"/>
      <c r="C50" s="26"/>
      <c r="F50" s="27" t="s">
        <v>164</v>
      </c>
      <c r="G50" s="26" t="s">
        <v>66</v>
      </c>
      <c r="I50" s="393" t="s">
        <v>165</v>
      </c>
      <c r="J50" s="7"/>
      <c r="K50" s="30">
        <v>9200092073</v>
      </c>
      <c r="L50" s="27">
        <v>10</v>
      </c>
      <c r="M50" s="7"/>
      <c r="N50" s="31"/>
      <c r="Q50" s="33"/>
      <c r="R50" s="34"/>
      <c r="S50" s="34"/>
      <c r="T50" s="34"/>
      <c r="U50" s="35"/>
      <c r="Y50" s="37">
        <v>12</v>
      </c>
      <c r="AB50" s="33">
        <v>100</v>
      </c>
      <c r="AC50" s="33"/>
      <c r="AD50" s="29"/>
      <c r="AE50" s="29"/>
      <c r="AF50" s="37">
        <v>10</v>
      </c>
      <c r="AG50" s="7" t="s">
        <v>168</v>
      </c>
      <c r="AI50" s="33">
        <v>200</v>
      </c>
      <c r="AJ50" s="33"/>
      <c r="AK50" s="29"/>
      <c r="AL50" s="29"/>
      <c r="AM50" s="38">
        <v>23</v>
      </c>
      <c r="AN50" s="29" t="s">
        <v>169</v>
      </c>
      <c r="AO50" s="61"/>
      <c r="AP50" s="33">
        <v>123</v>
      </c>
      <c r="AR50" s="39"/>
      <c r="AS50" s="29"/>
      <c r="AT50" s="131">
        <v>1</v>
      </c>
      <c r="AU50" s="7">
        <v>24801</v>
      </c>
      <c r="AW50" s="33">
        <v>12</v>
      </c>
      <c r="AX50" s="128" t="s">
        <v>159</v>
      </c>
      <c r="AY50" s="40"/>
      <c r="AZ50" s="40"/>
      <c r="BA50" s="41">
        <v>4</v>
      </c>
      <c r="BB50" s="29">
        <v>31570</v>
      </c>
      <c r="BC50" s="80"/>
      <c r="BD50" s="33">
        <v>123</v>
      </c>
      <c r="BE50" s="33"/>
      <c r="BF50" s="29"/>
      <c r="BG50" s="29"/>
      <c r="BH50" s="42">
        <v>0</v>
      </c>
      <c r="BK50" s="44">
        <f t="shared" si="0"/>
        <v>0</v>
      </c>
      <c r="BL50" s="29">
        <v>0</v>
      </c>
      <c r="BN50" s="37">
        <f t="shared" si="1"/>
        <v>0</v>
      </c>
      <c r="BQ50" s="33">
        <v>0</v>
      </c>
      <c r="BR50" s="33"/>
      <c r="BS50" s="45"/>
      <c r="BT50" s="45"/>
      <c r="BU50" s="37">
        <f t="shared" si="3"/>
        <v>0</v>
      </c>
      <c r="BX50" s="33">
        <f t="shared" si="4"/>
        <v>0</v>
      </c>
      <c r="BY50" s="33"/>
      <c r="CB50" s="37">
        <v>0</v>
      </c>
      <c r="CE50" s="33">
        <v>0</v>
      </c>
      <c r="CH50" s="37">
        <v>0</v>
      </c>
      <c r="CK50" s="33">
        <v>0</v>
      </c>
      <c r="CN50" s="37">
        <v>0</v>
      </c>
      <c r="CQ50" s="33">
        <v>0</v>
      </c>
      <c r="CT50" s="37">
        <v>0</v>
      </c>
      <c r="CW50" s="33">
        <v>0</v>
      </c>
      <c r="CZ50" s="47">
        <v>0</v>
      </c>
      <c r="DC50" s="33">
        <v>0</v>
      </c>
    </row>
    <row r="51" spans="1:107" s="49" customFormat="1" x14ac:dyDescent="0.2">
      <c r="A51" s="48" t="s">
        <v>29</v>
      </c>
      <c r="B51" s="48"/>
      <c r="C51" s="48"/>
      <c r="D51" s="48"/>
      <c r="E51" s="48"/>
      <c r="F51" s="27" t="s">
        <v>164</v>
      </c>
      <c r="G51" s="26"/>
      <c r="H51" s="26"/>
      <c r="I51" s="393" t="s">
        <v>165</v>
      </c>
      <c r="J51" s="7"/>
      <c r="K51" s="30">
        <v>9200092073</v>
      </c>
      <c r="L51" s="27">
        <v>13</v>
      </c>
      <c r="N51" s="51"/>
      <c r="O51" s="52"/>
      <c r="P51" s="52"/>
      <c r="Q51" s="52"/>
      <c r="R51" s="53"/>
      <c r="S51" s="53"/>
      <c r="T51" s="53"/>
      <c r="U51" s="70"/>
      <c r="V51" s="71"/>
      <c r="W51" s="26"/>
      <c r="X51" s="7"/>
      <c r="Y51" s="37">
        <v>12</v>
      </c>
      <c r="Z51" s="7"/>
      <c r="AA51" s="7"/>
      <c r="AB51" s="33">
        <v>100</v>
      </c>
      <c r="AC51" s="52"/>
      <c r="AD51" s="29"/>
      <c r="AE51" s="29"/>
      <c r="AF51" s="37">
        <v>10</v>
      </c>
      <c r="AG51" s="7"/>
      <c r="AH51" s="7"/>
      <c r="AI51" s="33">
        <v>200</v>
      </c>
      <c r="AJ51" s="52"/>
      <c r="AK51" s="29"/>
      <c r="AL51" s="29">
        <v>41</v>
      </c>
      <c r="AM51" s="38">
        <v>23</v>
      </c>
      <c r="AN51" s="29">
        <v>18293</v>
      </c>
      <c r="AO51" s="61"/>
      <c r="AP51" s="33">
        <v>123</v>
      </c>
      <c r="AQ51" s="128"/>
      <c r="AR51" s="39"/>
      <c r="AS51" s="29"/>
      <c r="AT51" s="131">
        <v>1</v>
      </c>
      <c r="AU51" s="7">
        <v>24786</v>
      </c>
      <c r="AV51" s="7"/>
      <c r="AW51" s="33">
        <v>12</v>
      </c>
      <c r="AX51" s="128" t="s">
        <v>159</v>
      </c>
      <c r="AY51" s="40"/>
      <c r="AZ51" s="40"/>
      <c r="BA51" s="41">
        <v>4</v>
      </c>
      <c r="BB51" s="29">
        <v>31570</v>
      </c>
      <c r="BC51" s="80"/>
      <c r="BD51" s="33">
        <v>123</v>
      </c>
      <c r="BE51" s="52"/>
      <c r="BF51" s="29"/>
      <c r="BG51" s="29"/>
      <c r="BH51" s="42">
        <v>0</v>
      </c>
      <c r="BI51" s="28">
        <v>38413</v>
      </c>
      <c r="BJ51" s="43"/>
      <c r="BK51" s="44">
        <f t="shared" si="0"/>
        <v>0</v>
      </c>
      <c r="BL51" s="29">
        <v>0</v>
      </c>
      <c r="BM51" s="29"/>
      <c r="BN51" s="51">
        <f t="shared" si="1"/>
        <v>0</v>
      </c>
      <c r="BO51" s="7"/>
      <c r="BP51" s="7"/>
      <c r="BQ51" s="52">
        <v>0</v>
      </c>
      <c r="BR51" s="52"/>
      <c r="BU51" s="51">
        <f t="shared" si="3"/>
        <v>0</v>
      </c>
      <c r="BV51" s="7"/>
      <c r="BW51" s="7"/>
      <c r="BX51" s="52">
        <f t="shared" si="4"/>
        <v>0</v>
      </c>
      <c r="BY51" s="52"/>
      <c r="BZ51" s="7"/>
      <c r="CA51" s="7"/>
      <c r="CB51" s="37">
        <v>0</v>
      </c>
      <c r="CC51" s="7"/>
      <c r="CD51" s="7"/>
      <c r="CE51" s="52">
        <v>0</v>
      </c>
      <c r="CF51" s="7"/>
      <c r="CG51" s="7"/>
      <c r="CH51" s="37">
        <v>0</v>
      </c>
      <c r="CI51" s="7"/>
      <c r="CJ51" s="46"/>
      <c r="CK51" s="52">
        <v>0</v>
      </c>
      <c r="CL51" s="7"/>
      <c r="CM51" s="7"/>
      <c r="CN51" s="37">
        <v>0</v>
      </c>
      <c r="CO51" s="7"/>
      <c r="CP51" s="7"/>
      <c r="CQ51" s="52">
        <v>0</v>
      </c>
      <c r="CR51" s="7"/>
      <c r="CS51" s="7"/>
      <c r="CT51" s="37">
        <v>0</v>
      </c>
      <c r="CU51" s="7"/>
      <c r="CV51" s="7"/>
      <c r="CW51" s="52">
        <v>0</v>
      </c>
      <c r="CX51" s="7"/>
      <c r="CY51" s="7"/>
      <c r="CZ51" s="47">
        <v>0</v>
      </c>
      <c r="DA51" s="7"/>
      <c r="DB51" s="7"/>
      <c r="DC51" s="52">
        <v>0</v>
      </c>
    </row>
    <row r="52" spans="1:107" s="49" customFormat="1" x14ac:dyDescent="0.2">
      <c r="A52" s="26" t="s">
        <v>29</v>
      </c>
      <c r="B52" s="26"/>
      <c r="C52" s="26"/>
      <c r="D52" s="26"/>
      <c r="E52" s="26"/>
      <c r="F52" s="27" t="s">
        <v>164</v>
      </c>
      <c r="G52" s="26" t="s">
        <v>66</v>
      </c>
      <c r="H52" s="26"/>
      <c r="I52" s="393" t="s">
        <v>165</v>
      </c>
      <c r="J52" s="7"/>
      <c r="K52" s="30">
        <v>9200092073</v>
      </c>
      <c r="L52" s="27">
        <v>14</v>
      </c>
      <c r="M52" s="7"/>
      <c r="N52" s="31"/>
      <c r="O52" s="32"/>
      <c r="P52" s="32"/>
      <c r="Q52" s="33"/>
      <c r="R52" s="34"/>
      <c r="S52" s="34"/>
      <c r="T52" s="34"/>
      <c r="U52" s="35"/>
      <c r="V52" s="36"/>
      <c r="W52" s="26"/>
      <c r="X52" s="7"/>
      <c r="Y52" s="37">
        <v>12</v>
      </c>
      <c r="Z52" s="7"/>
      <c r="AA52" s="7"/>
      <c r="AB52" s="33">
        <v>100</v>
      </c>
      <c r="AC52" s="33"/>
      <c r="AD52" s="29"/>
      <c r="AE52" s="29"/>
      <c r="AF52" s="37">
        <v>10</v>
      </c>
      <c r="AG52" s="7"/>
      <c r="AH52" s="7"/>
      <c r="AI52" s="33">
        <v>200</v>
      </c>
      <c r="AJ52" s="33"/>
      <c r="AK52" s="29"/>
      <c r="AL52" s="29">
        <v>23468.400000000001</v>
      </c>
      <c r="AM52" s="38">
        <v>23</v>
      </c>
      <c r="AN52" s="29" t="s">
        <v>170</v>
      </c>
      <c r="AO52" s="61"/>
      <c r="AP52" s="33">
        <v>123</v>
      </c>
      <c r="AQ52" s="128"/>
      <c r="AR52" s="90"/>
      <c r="AS52" s="29"/>
      <c r="AT52" s="131">
        <v>1</v>
      </c>
      <c r="AU52" s="7">
        <v>24786</v>
      </c>
      <c r="AV52" s="7"/>
      <c r="AW52" s="33">
        <v>12</v>
      </c>
      <c r="AX52" s="128" t="s">
        <v>159</v>
      </c>
      <c r="AY52" s="40"/>
      <c r="AZ52" s="40"/>
      <c r="BA52" s="41">
        <v>4</v>
      </c>
      <c r="BB52" s="29">
        <v>31570</v>
      </c>
      <c r="BC52" s="80"/>
      <c r="BD52" s="33">
        <v>123</v>
      </c>
      <c r="BE52" s="33"/>
      <c r="BF52" s="29"/>
      <c r="BG52" s="29"/>
      <c r="BH52" s="42">
        <v>0</v>
      </c>
      <c r="BI52" s="28">
        <v>38413</v>
      </c>
      <c r="BJ52" s="43"/>
      <c r="BK52" s="44">
        <f t="shared" si="0"/>
        <v>0</v>
      </c>
      <c r="BL52" s="29">
        <v>20</v>
      </c>
      <c r="BM52" s="29"/>
      <c r="BN52" s="37">
        <f t="shared" si="1"/>
        <v>0</v>
      </c>
      <c r="BO52" s="7"/>
      <c r="BP52" s="7"/>
      <c r="BQ52" s="33">
        <v>0</v>
      </c>
      <c r="BR52" s="33"/>
      <c r="BS52" s="45"/>
      <c r="BT52" s="45"/>
      <c r="BU52" s="37">
        <f t="shared" si="3"/>
        <v>0</v>
      </c>
      <c r="BV52" s="7"/>
      <c r="BW52" s="7"/>
      <c r="BX52" s="33">
        <f t="shared" si="4"/>
        <v>0</v>
      </c>
      <c r="BY52" s="33"/>
      <c r="BZ52" s="7"/>
      <c r="CA52" s="7"/>
      <c r="CB52" s="37">
        <v>0</v>
      </c>
      <c r="CC52" s="7"/>
      <c r="CD52" s="7"/>
      <c r="CE52" s="33">
        <v>0</v>
      </c>
      <c r="CF52" s="7"/>
      <c r="CG52" s="7"/>
      <c r="CH52" s="37">
        <v>0</v>
      </c>
      <c r="CI52" s="7"/>
      <c r="CJ52" s="46"/>
      <c r="CK52" s="33">
        <v>0</v>
      </c>
      <c r="CL52" s="7"/>
      <c r="CM52" s="7"/>
      <c r="CN52" s="37">
        <v>0</v>
      </c>
      <c r="CO52" s="7"/>
      <c r="CP52" s="7"/>
      <c r="CQ52" s="33">
        <v>0</v>
      </c>
      <c r="CR52" s="7"/>
      <c r="CS52" s="7"/>
      <c r="CT52" s="37">
        <v>0</v>
      </c>
      <c r="CU52" s="7"/>
      <c r="CV52" s="7"/>
      <c r="CW52" s="33">
        <v>0</v>
      </c>
      <c r="CX52" s="7"/>
      <c r="CY52" s="7"/>
      <c r="CZ52" s="47">
        <v>0</v>
      </c>
      <c r="DA52" s="7"/>
      <c r="DB52" s="7"/>
      <c r="DC52" s="33">
        <v>0</v>
      </c>
    </row>
    <row r="53" spans="1:107" s="49" customFormat="1" x14ac:dyDescent="0.2">
      <c r="A53" s="60" t="s">
        <v>29</v>
      </c>
      <c r="B53" s="60"/>
      <c r="C53" s="60"/>
      <c r="D53" s="60"/>
      <c r="E53" s="60"/>
      <c r="F53" s="27" t="s">
        <v>164</v>
      </c>
      <c r="G53" s="26" t="s">
        <v>102</v>
      </c>
      <c r="H53" s="26"/>
      <c r="I53" s="393" t="s">
        <v>165</v>
      </c>
      <c r="J53" s="29" t="s">
        <v>100</v>
      </c>
      <c r="K53" s="30">
        <v>9200092329</v>
      </c>
      <c r="L53" s="27">
        <v>1</v>
      </c>
      <c r="M53" s="29"/>
      <c r="N53" s="31"/>
      <c r="O53" s="32"/>
      <c r="P53" s="32"/>
      <c r="Q53" s="33"/>
      <c r="R53" s="34"/>
      <c r="S53" s="34"/>
      <c r="T53" s="34"/>
      <c r="U53" s="35"/>
      <c r="V53" s="36"/>
      <c r="W53" s="60"/>
      <c r="X53" s="29"/>
      <c r="Y53" s="37">
        <v>12</v>
      </c>
      <c r="Z53" s="29">
        <v>7859</v>
      </c>
      <c r="AA53" s="29"/>
      <c r="AB53" s="33">
        <v>100</v>
      </c>
      <c r="AC53" s="33"/>
      <c r="AD53" s="29"/>
      <c r="AE53" s="29"/>
      <c r="AF53" s="37">
        <v>10</v>
      </c>
      <c r="AG53" s="7">
        <v>13383</v>
      </c>
      <c r="AH53" s="7"/>
      <c r="AI53" s="33">
        <v>200</v>
      </c>
      <c r="AJ53" s="33"/>
      <c r="AK53" s="29"/>
      <c r="AL53" s="29"/>
      <c r="AM53" s="38">
        <v>23</v>
      </c>
      <c r="AN53" s="29">
        <v>18311</v>
      </c>
      <c r="AO53" s="61"/>
      <c r="AP53" s="33">
        <v>123</v>
      </c>
      <c r="AQ53" s="128"/>
      <c r="AR53" s="39"/>
      <c r="AS53" s="29"/>
      <c r="AT53" s="131">
        <v>1</v>
      </c>
      <c r="AU53" s="7"/>
      <c r="AV53" s="7"/>
      <c r="AW53" s="33">
        <v>12</v>
      </c>
      <c r="AX53" s="128" t="s">
        <v>158</v>
      </c>
      <c r="AY53" s="40"/>
      <c r="AZ53" s="40"/>
      <c r="BA53" s="41">
        <v>4</v>
      </c>
      <c r="BB53" s="29">
        <v>31588</v>
      </c>
      <c r="BC53" s="80"/>
      <c r="BD53" s="33">
        <v>123</v>
      </c>
      <c r="BE53" s="33"/>
      <c r="BF53" s="29"/>
      <c r="BG53" s="29"/>
      <c r="BH53" s="42">
        <v>0</v>
      </c>
      <c r="BI53" s="28">
        <v>38473</v>
      </c>
      <c r="BJ53" s="43"/>
      <c r="BK53" s="44">
        <f t="shared" si="0"/>
        <v>0</v>
      </c>
      <c r="BL53" s="29">
        <v>20</v>
      </c>
      <c r="BM53" s="29"/>
      <c r="BN53" s="37">
        <f t="shared" si="1"/>
        <v>0</v>
      </c>
      <c r="BO53" s="7"/>
      <c r="BP53" s="7"/>
      <c r="BQ53" s="33">
        <f t="shared" ref="BQ53:BQ84" si="16">IFERROR(BN53*$O53,0)</f>
        <v>0</v>
      </c>
      <c r="BR53" s="33"/>
      <c r="BS53" s="45"/>
      <c r="BT53" s="45"/>
      <c r="BU53" s="37">
        <f t="shared" si="3"/>
        <v>0</v>
      </c>
      <c r="BV53" s="7"/>
      <c r="BW53" s="7"/>
      <c r="BX53" s="33">
        <f t="shared" si="4"/>
        <v>0</v>
      </c>
      <c r="BY53" s="33"/>
      <c r="BZ53" s="7"/>
      <c r="CA53" s="7"/>
      <c r="CB53" s="37">
        <f t="shared" ref="CB53:CB84" si="17">IFERROR(ROUNDUP((BZ53+CA53)*IF(ISBLANK($P53),1,$P53)/$O53,3),0)</f>
        <v>0</v>
      </c>
      <c r="CC53" s="7"/>
      <c r="CD53" s="7"/>
      <c r="CE53" s="33">
        <f t="shared" ref="CE53:CE84" si="18">IFERROR(CB53*$O53,0)</f>
        <v>0</v>
      </c>
      <c r="CF53" s="7"/>
      <c r="CG53" s="7"/>
      <c r="CH53" s="37">
        <f t="shared" ref="CH53:CH84" si="19">IFERROR(ROUNDUP((CF53+CG53)*IF(ISBLANK($P53),1,$P53)/$O53,3),0)</f>
        <v>0</v>
      </c>
      <c r="CI53" s="7"/>
      <c r="CJ53" s="46"/>
      <c r="CK53" s="33">
        <f t="shared" ref="CK53:CK84" si="20">IFERROR(CH53*$O53,0)</f>
        <v>0</v>
      </c>
      <c r="CL53" s="7"/>
      <c r="CM53" s="7"/>
      <c r="CN53" s="37">
        <f t="shared" ref="CN53:CN84" si="21">IFERROR(ROUNDUP((CL53+CM53)*IF(ISBLANK($P53),1,$P53)/$O53,3),0)</f>
        <v>0</v>
      </c>
      <c r="CO53" s="7"/>
      <c r="CP53" s="7"/>
      <c r="CQ53" s="33">
        <f t="shared" ref="CQ53:CQ84" si="22">IFERROR(CN53*$O53,0)</f>
        <v>0</v>
      </c>
      <c r="CR53" s="7"/>
      <c r="CS53" s="7"/>
      <c r="CT53" s="37">
        <f t="shared" ref="CT53:CT84" si="23">IFERROR(ROUNDUP((CR53+CS53)*IF(ISBLANK($P53),1,$P53)/$O53,3),0)</f>
        <v>0</v>
      </c>
      <c r="CU53" s="7"/>
      <c r="CV53" s="7"/>
      <c r="CW53" s="33">
        <f t="shared" ref="CW53:CW84" si="24">IFERROR(CT53*$O53,0)</f>
        <v>0</v>
      </c>
      <c r="CX53" s="7"/>
      <c r="CY53" s="7"/>
      <c r="CZ53" s="47">
        <f t="shared" ref="CZ53:CZ84" si="25">IFERROR(ROUNDUP((CX53+CY53)*IF(ISBLANK($P53),1,$P53)/$O53,3),0)</f>
        <v>0</v>
      </c>
      <c r="DA53" s="7"/>
      <c r="DB53" s="7"/>
      <c r="DC53" s="33">
        <f t="shared" ref="DC53:DC84" si="26">IFERROR(CZ53*$O53,0)</f>
        <v>0</v>
      </c>
    </row>
    <row r="54" spans="1:107" s="49" customFormat="1" ht="15" x14ac:dyDescent="0.2">
      <c r="A54" s="48" t="s">
        <v>32</v>
      </c>
      <c r="B54" s="48"/>
      <c r="C54" s="48"/>
      <c r="D54" s="48"/>
      <c r="E54" s="48"/>
      <c r="F54" s="48" t="s">
        <v>164</v>
      </c>
      <c r="G54" s="26" t="s">
        <v>114</v>
      </c>
      <c r="H54" s="26"/>
      <c r="I54" s="393" t="s">
        <v>165</v>
      </c>
      <c r="J54" s="29" t="s">
        <v>44</v>
      </c>
      <c r="K54" s="50">
        <v>9300400341</v>
      </c>
      <c r="L54" s="48">
        <v>4</v>
      </c>
      <c r="N54" s="51"/>
      <c r="O54" s="52"/>
      <c r="P54" s="52"/>
      <c r="Q54" s="52"/>
      <c r="R54" s="53"/>
      <c r="S54" s="53"/>
      <c r="T54" s="53"/>
      <c r="U54" s="54"/>
      <c r="V54" s="52"/>
      <c r="W54" s="55"/>
      <c r="X54" s="56"/>
      <c r="Y54" s="37">
        <v>12</v>
      </c>
      <c r="Z54" s="56"/>
      <c r="AA54" s="56"/>
      <c r="AB54" s="33">
        <v>100</v>
      </c>
      <c r="AC54" s="52"/>
      <c r="AD54" s="29"/>
      <c r="AE54" s="29"/>
      <c r="AF54" s="37">
        <v>10</v>
      </c>
      <c r="AG54" s="7"/>
      <c r="AH54" s="7"/>
      <c r="AI54" s="33">
        <v>200</v>
      </c>
      <c r="AJ54" s="52"/>
      <c r="AK54" s="29"/>
      <c r="AL54" s="29"/>
      <c r="AM54" s="38">
        <v>23</v>
      </c>
      <c r="AN54" s="7"/>
      <c r="AO54" s="7"/>
      <c r="AP54" s="33">
        <v>123</v>
      </c>
      <c r="AQ54" s="128"/>
      <c r="AR54" s="7"/>
      <c r="AS54" s="7"/>
      <c r="AT54" s="131">
        <v>1</v>
      </c>
      <c r="AU54" s="7"/>
      <c r="AV54" s="7"/>
      <c r="AW54" s="33">
        <v>12</v>
      </c>
      <c r="AX54" s="128" t="s">
        <v>158</v>
      </c>
      <c r="AY54" s="56"/>
      <c r="AZ54" s="56"/>
      <c r="BA54" s="41">
        <v>4</v>
      </c>
      <c r="BB54" s="56"/>
      <c r="BC54" s="56"/>
      <c r="BD54" s="33">
        <v>123</v>
      </c>
      <c r="BE54" s="52"/>
      <c r="BF54" s="7"/>
      <c r="BG54" s="7"/>
      <c r="BH54" s="47">
        <v>0</v>
      </c>
      <c r="BI54" s="7"/>
      <c r="BJ54" s="7"/>
      <c r="BK54" s="52">
        <f t="shared" si="0"/>
        <v>0</v>
      </c>
      <c r="BN54" s="58">
        <f t="shared" si="1"/>
        <v>0</v>
      </c>
      <c r="BO54" s="7"/>
      <c r="BP54" s="7"/>
      <c r="BQ54" s="52">
        <f t="shared" si="16"/>
        <v>0</v>
      </c>
      <c r="BR54" s="52"/>
      <c r="BU54" s="58">
        <f t="shared" si="3"/>
        <v>0</v>
      </c>
      <c r="BV54" s="7"/>
      <c r="BW54" s="7"/>
      <c r="BX54" s="52">
        <f t="shared" si="4"/>
        <v>0</v>
      </c>
      <c r="BY54" s="52"/>
      <c r="BZ54" s="7"/>
      <c r="CA54" s="7"/>
      <c r="CB54" s="47">
        <f t="shared" si="17"/>
        <v>0</v>
      </c>
      <c r="CC54" s="7"/>
      <c r="CD54" s="7"/>
      <c r="CE54" s="52">
        <f t="shared" si="18"/>
        <v>0</v>
      </c>
      <c r="CF54" s="7"/>
      <c r="CG54" s="7"/>
      <c r="CH54" s="59">
        <f t="shared" si="19"/>
        <v>0</v>
      </c>
      <c r="CI54" s="7"/>
      <c r="CJ54" s="46">
        <f t="shared" ref="CJ54:CJ83" si="27">IFERROR(CG54*$O54,0)</f>
        <v>0</v>
      </c>
      <c r="CK54" s="52">
        <f t="shared" si="20"/>
        <v>0</v>
      </c>
      <c r="CL54" s="7"/>
      <c r="CM54" s="7"/>
      <c r="CN54" s="47">
        <f t="shared" si="21"/>
        <v>0</v>
      </c>
      <c r="CO54" s="7"/>
      <c r="CP54" s="7"/>
      <c r="CQ54" s="52">
        <f t="shared" si="22"/>
        <v>0</v>
      </c>
      <c r="CR54" s="7"/>
      <c r="CS54" s="7"/>
      <c r="CT54" s="47">
        <f t="shared" si="23"/>
        <v>0</v>
      </c>
      <c r="CU54" s="7"/>
      <c r="CV54" s="7"/>
      <c r="CW54" s="52">
        <f t="shared" si="24"/>
        <v>0</v>
      </c>
      <c r="CX54" s="7"/>
      <c r="CY54" s="7"/>
      <c r="CZ54" s="47">
        <f t="shared" si="25"/>
        <v>0</v>
      </c>
      <c r="DA54" s="7"/>
      <c r="DB54" s="7"/>
      <c r="DC54" s="52">
        <f t="shared" si="26"/>
        <v>0</v>
      </c>
    </row>
    <row r="55" spans="1:107" s="49" customFormat="1" ht="15" x14ac:dyDescent="0.2">
      <c r="A55" s="48" t="s">
        <v>32</v>
      </c>
      <c r="B55" s="48"/>
      <c r="C55" s="48"/>
      <c r="D55" s="48"/>
      <c r="E55" s="48"/>
      <c r="F55" s="48" t="s">
        <v>164</v>
      </c>
      <c r="G55" s="26" t="s">
        <v>114</v>
      </c>
      <c r="H55" s="26"/>
      <c r="I55" s="393" t="s">
        <v>165</v>
      </c>
      <c r="J55" s="29" t="s">
        <v>44</v>
      </c>
      <c r="K55" s="50">
        <v>9300400341</v>
      </c>
      <c r="L55" s="48">
        <v>6</v>
      </c>
      <c r="N55" s="51"/>
      <c r="O55" s="52"/>
      <c r="P55" s="52"/>
      <c r="Q55" s="52"/>
      <c r="R55" s="53"/>
      <c r="S55" s="53"/>
      <c r="T55" s="53"/>
      <c r="U55" s="54"/>
      <c r="V55" s="52"/>
      <c r="W55" s="55"/>
      <c r="X55" s="56"/>
      <c r="Y55" s="37">
        <v>12</v>
      </c>
      <c r="Z55" s="56"/>
      <c r="AA55" s="56"/>
      <c r="AB55" s="33">
        <v>100</v>
      </c>
      <c r="AC55" s="52"/>
      <c r="AD55" s="29"/>
      <c r="AE55" s="29"/>
      <c r="AF55" s="37">
        <v>10</v>
      </c>
      <c r="AG55" s="7"/>
      <c r="AH55" s="7"/>
      <c r="AI55" s="33">
        <v>200</v>
      </c>
      <c r="AJ55" s="52"/>
      <c r="AK55" s="29"/>
      <c r="AL55" s="29"/>
      <c r="AM55" s="38">
        <v>23</v>
      </c>
      <c r="AN55" s="7"/>
      <c r="AO55" s="7"/>
      <c r="AP55" s="33">
        <v>123</v>
      </c>
      <c r="AQ55" s="128"/>
      <c r="AR55" s="7"/>
      <c r="AS55" s="7"/>
      <c r="AT55" s="131">
        <v>1</v>
      </c>
      <c r="AU55" s="7"/>
      <c r="AV55" s="7"/>
      <c r="AW55" s="33">
        <v>12</v>
      </c>
      <c r="AX55" s="128" t="s">
        <v>158</v>
      </c>
      <c r="AY55" s="56"/>
      <c r="AZ55" s="56"/>
      <c r="BA55" s="41">
        <v>4</v>
      </c>
      <c r="BB55" s="56"/>
      <c r="BC55" s="56"/>
      <c r="BD55" s="33">
        <v>123</v>
      </c>
      <c r="BE55" s="52"/>
      <c r="BF55" s="7"/>
      <c r="BG55" s="7"/>
      <c r="BH55" s="47">
        <v>0</v>
      </c>
      <c r="BI55" s="7"/>
      <c r="BJ55" s="7"/>
      <c r="BK55" s="52">
        <f t="shared" si="0"/>
        <v>0</v>
      </c>
      <c r="BN55" s="58">
        <f t="shared" si="1"/>
        <v>0</v>
      </c>
      <c r="BO55" s="7"/>
      <c r="BP55" s="7"/>
      <c r="BQ55" s="52">
        <f t="shared" si="16"/>
        <v>0</v>
      </c>
      <c r="BR55" s="52"/>
      <c r="BU55" s="58">
        <f t="shared" si="3"/>
        <v>0</v>
      </c>
      <c r="BV55" s="7"/>
      <c r="BW55" s="7"/>
      <c r="BX55" s="52">
        <f t="shared" si="4"/>
        <v>0</v>
      </c>
      <c r="BY55" s="52"/>
      <c r="BZ55" s="7"/>
      <c r="CA55" s="7"/>
      <c r="CB55" s="47">
        <f t="shared" si="17"/>
        <v>0</v>
      </c>
      <c r="CC55" s="7"/>
      <c r="CD55" s="7"/>
      <c r="CE55" s="52">
        <f t="shared" si="18"/>
        <v>0</v>
      </c>
      <c r="CF55" s="7"/>
      <c r="CG55" s="7"/>
      <c r="CH55" s="59">
        <f t="shared" si="19"/>
        <v>0</v>
      </c>
      <c r="CI55" s="7"/>
      <c r="CJ55" s="46">
        <f t="shared" si="27"/>
        <v>0</v>
      </c>
      <c r="CK55" s="52">
        <f t="shared" si="20"/>
        <v>0</v>
      </c>
      <c r="CL55" s="7"/>
      <c r="CM55" s="7"/>
      <c r="CN55" s="47">
        <f t="shared" si="21"/>
        <v>0</v>
      </c>
      <c r="CO55" s="7"/>
      <c r="CP55" s="7"/>
      <c r="CQ55" s="52">
        <f t="shared" si="22"/>
        <v>0</v>
      </c>
      <c r="CR55" s="7"/>
      <c r="CS55" s="7"/>
      <c r="CT55" s="47">
        <f t="shared" si="23"/>
        <v>0</v>
      </c>
      <c r="CU55" s="7"/>
      <c r="CV55" s="7"/>
      <c r="CW55" s="52">
        <f t="shared" si="24"/>
        <v>0</v>
      </c>
      <c r="CX55" s="7"/>
      <c r="CY55" s="7"/>
      <c r="CZ55" s="47">
        <f t="shared" si="25"/>
        <v>0</v>
      </c>
      <c r="DA55" s="7"/>
      <c r="DB55" s="7"/>
      <c r="DC55" s="52">
        <f t="shared" si="26"/>
        <v>0</v>
      </c>
    </row>
    <row r="56" spans="1:107" s="49" customFormat="1" ht="15" x14ac:dyDescent="0.2">
      <c r="A56" s="48" t="s">
        <v>32</v>
      </c>
      <c r="B56" s="48"/>
      <c r="C56" s="48"/>
      <c r="D56" s="48"/>
      <c r="E56" s="48"/>
      <c r="F56" s="48" t="s">
        <v>164</v>
      </c>
      <c r="G56" s="26" t="s">
        <v>115</v>
      </c>
      <c r="H56" s="26"/>
      <c r="I56" s="393" t="s">
        <v>165</v>
      </c>
      <c r="J56" s="29" t="s">
        <v>44</v>
      </c>
      <c r="K56" s="50">
        <v>9300400341</v>
      </c>
      <c r="L56" s="48">
        <v>7</v>
      </c>
      <c r="N56" s="51"/>
      <c r="O56" s="52"/>
      <c r="P56" s="52"/>
      <c r="Q56" s="52"/>
      <c r="R56" s="53"/>
      <c r="S56" s="53"/>
      <c r="T56" s="53"/>
      <c r="U56" s="54"/>
      <c r="V56" s="52"/>
      <c r="W56" s="55"/>
      <c r="X56" s="56"/>
      <c r="Y56" s="37">
        <v>12</v>
      </c>
      <c r="Z56" s="56"/>
      <c r="AA56" s="56"/>
      <c r="AB56" s="33">
        <v>100</v>
      </c>
      <c r="AC56" s="52"/>
      <c r="AD56" s="29"/>
      <c r="AE56" s="29"/>
      <c r="AF56" s="37">
        <v>10</v>
      </c>
      <c r="AG56" s="7"/>
      <c r="AH56" s="7"/>
      <c r="AI56" s="33">
        <v>200</v>
      </c>
      <c r="AJ56" s="52"/>
      <c r="AK56" s="29"/>
      <c r="AL56" s="29"/>
      <c r="AM56" s="38">
        <v>23</v>
      </c>
      <c r="AN56" s="7"/>
      <c r="AO56" s="7"/>
      <c r="AP56" s="33">
        <v>123</v>
      </c>
      <c r="AQ56" s="128"/>
      <c r="AR56" s="7"/>
      <c r="AS56" s="7"/>
      <c r="AT56" s="131">
        <v>1</v>
      </c>
      <c r="AU56" s="7"/>
      <c r="AV56" s="7"/>
      <c r="AW56" s="33">
        <v>12</v>
      </c>
      <c r="AX56" s="128" t="s">
        <v>158</v>
      </c>
      <c r="AY56" s="56"/>
      <c r="AZ56" s="56"/>
      <c r="BA56" s="41">
        <v>4</v>
      </c>
      <c r="BB56" s="56"/>
      <c r="BC56" s="56"/>
      <c r="BD56" s="33">
        <v>123</v>
      </c>
      <c r="BE56" s="52"/>
      <c r="BF56" s="7"/>
      <c r="BG56" s="7"/>
      <c r="BH56" s="47">
        <v>0</v>
      </c>
      <c r="BI56" s="7"/>
      <c r="BJ56" s="7"/>
      <c r="BK56" s="52">
        <f t="shared" si="0"/>
        <v>0</v>
      </c>
      <c r="BN56" s="58">
        <f t="shared" si="1"/>
        <v>0</v>
      </c>
      <c r="BO56" s="7"/>
      <c r="BP56" s="7"/>
      <c r="BQ56" s="52">
        <f t="shared" si="16"/>
        <v>0</v>
      </c>
      <c r="BR56" s="52"/>
      <c r="BU56" s="58">
        <f t="shared" si="3"/>
        <v>0</v>
      </c>
      <c r="BV56" s="7"/>
      <c r="BW56" s="7"/>
      <c r="BX56" s="52">
        <f t="shared" si="4"/>
        <v>0</v>
      </c>
      <c r="BY56" s="52"/>
      <c r="BZ56" s="7"/>
      <c r="CA56" s="7"/>
      <c r="CB56" s="47">
        <f t="shared" si="17"/>
        <v>0</v>
      </c>
      <c r="CC56" s="7"/>
      <c r="CD56" s="7"/>
      <c r="CE56" s="52">
        <f t="shared" si="18"/>
        <v>0</v>
      </c>
      <c r="CF56" s="7"/>
      <c r="CG56" s="7"/>
      <c r="CH56" s="59">
        <f t="shared" si="19"/>
        <v>0</v>
      </c>
      <c r="CI56" s="7"/>
      <c r="CJ56" s="46">
        <f t="shared" si="27"/>
        <v>0</v>
      </c>
      <c r="CK56" s="52">
        <f t="shared" si="20"/>
        <v>0</v>
      </c>
      <c r="CL56" s="7"/>
      <c r="CM56" s="7"/>
      <c r="CN56" s="47">
        <f t="shared" si="21"/>
        <v>0</v>
      </c>
      <c r="CO56" s="7"/>
      <c r="CP56" s="7"/>
      <c r="CQ56" s="52">
        <f t="shared" si="22"/>
        <v>0</v>
      </c>
      <c r="CR56" s="7"/>
      <c r="CS56" s="7"/>
      <c r="CT56" s="47">
        <f t="shared" si="23"/>
        <v>0</v>
      </c>
      <c r="CU56" s="7"/>
      <c r="CV56" s="7"/>
      <c r="CW56" s="52">
        <f t="shared" si="24"/>
        <v>0</v>
      </c>
      <c r="CX56" s="7"/>
      <c r="CY56" s="7"/>
      <c r="CZ56" s="47">
        <f t="shared" si="25"/>
        <v>0</v>
      </c>
      <c r="DA56" s="7"/>
      <c r="DB56" s="7"/>
      <c r="DC56" s="52">
        <f t="shared" si="26"/>
        <v>0</v>
      </c>
    </row>
    <row r="57" spans="1:107" s="49" customFormat="1" ht="15" x14ac:dyDescent="0.2">
      <c r="A57" s="48" t="s">
        <v>32</v>
      </c>
      <c r="B57" s="48"/>
      <c r="C57" s="48"/>
      <c r="D57" s="48"/>
      <c r="E57" s="48"/>
      <c r="F57" s="48" t="s">
        <v>164</v>
      </c>
      <c r="G57" s="26" t="s">
        <v>105</v>
      </c>
      <c r="H57" s="26"/>
      <c r="I57" s="393" t="s">
        <v>165</v>
      </c>
      <c r="J57" s="29" t="s">
        <v>106</v>
      </c>
      <c r="K57" s="50">
        <v>9300400398</v>
      </c>
      <c r="L57" s="48">
        <v>3</v>
      </c>
      <c r="N57" s="51"/>
      <c r="O57" s="52"/>
      <c r="P57" s="52"/>
      <c r="Q57" s="52"/>
      <c r="R57" s="53"/>
      <c r="S57" s="53"/>
      <c r="T57" s="53"/>
      <c r="U57" s="54"/>
      <c r="V57" s="52"/>
      <c r="W57" s="55"/>
      <c r="X57" s="56"/>
      <c r="Y57" s="37">
        <v>12</v>
      </c>
      <c r="Z57" s="56"/>
      <c r="AA57" s="56"/>
      <c r="AB57" s="33">
        <v>100</v>
      </c>
      <c r="AC57" s="52"/>
      <c r="AD57" s="29"/>
      <c r="AE57" s="29"/>
      <c r="AF57" s="37">
        <v>10</v>
      </c>
      <c r="AG57" s="7"/>
      <c r="AH57" s="7"/>
      <c r="AI57" s="33">
        <v>200</v>
      </c>
      <c r="AJ57" s="52"/>
      <c r="AK57" s="29"/>
      <c r="AL57" s="29"/>
      <c r="AM57" s="38">
        <v>23</v>
      </c>
      <c r="AN57" s="7"/>
      <c r="AO57" s="7"/>
      <c r="AP57" s="33">
        <v>123</v>
      </c>
      <c r="AQ57" s="128"/>
      <c r="AR57" s="7"/>
      <c r="AS57" s="7"/>
      <c r="AT57" s="131">
        <v>1</v>
      </c>
      <c r="AU57" s="7"/>
      <c r="AV57" s="7"/>
      <c r="AW57" s="33">
        <v>12</v>
      </c>
      <c r="AX57" s="128" t="s">
        <v>158</v>
      </c>
      <c r="AY57" s="56"/>
      <c r="AZ57" s="56"/>
      <c r="BA57" s="41">
        <v>4</v>
      </c>
      <c r="BB57" s="56"/>
      <c r="BC57" s="56"/>
      <c r="BD57" s="33">
        <v>123</v>
      </c>
      <c r="BE57" s="52"/>
      <c r="BF57" s="7"/>
      <c r="BG57" s="7"/>
      <c r="BH57" s="47">
        <v>0</v>
      </c>
      <c r="BI57" s="7"/>
      <c r="BJ57" s="7"/>
      <c r="BK57" s="52">
        <f t="shared" si="0"/>
        <v>0</v>
      </c>
      <c r="BN57" s="58">
        <f t="shared" si="1"/>
        <v>0</v>
      </c>
      <c r="BO57" s="7"/>
      <c r="BP57" s="7"/>
      <c r="BQ57" s="52">
        <f t="shared" si="16"/>
        <v>0</v>
      </c>
      <c r="BR57" s="52"/>
      <c r="BU57" s="58">
        <f t="shared" si="3"/>
        <v>0</v>
      </c>
      <c r="BV57" s="7"/>
      <c r="BW57" s="7"/>
      <c r="BX57" s="52">
        <f t="shared" si="4"/>
        <v>0</v>
      </c>
      <c r="BY57" s="52"/>
      <c r="BZ57" s="7"/>
      <c r="CA57" s="7"/>
      <c r="CB57" s="47">
        <f t="shared" si="17"/>
        <v>0</v>
      </c>
      <c r="CC57" s="7"/>
      <c r="CD57" s="7"/>
      <c r="CE57" s="52">
        <f t="shared" si="18"/>
        <v>0</v>
      </c>
      <c r="CF57" s="7"/>
      <c r="CG57" s="7"/>
      <c r="CH57" s="59">
        <f t="shared" si="19"/>
        <v>0</v>
      </c>
      <c r="CI57" s="7"/>
      <c r="CJ57" s="46">
        <f t="shared" si="27"/>
        <v>0</v>
      </c>
      <c r="CK57" s="52">
        <f t="shared" si="20"/>
        <v>0</v>
      </c>
      <c r="CL57" s="7"/>
      <c r="CM57" s="7"/>
      <c r="CN57" s="47">
        <f t="shared" si="21"/>
        <v>0</v>
      </c>
      <c r="CO57" s="7"/>
      <c r="CP57" s="7"/>
      <c r="CQ57" s="52">
        <f t="shared" si="22"/>
        <v>0</v>
      </c>
      <c r="CR57" s="7"/>
      <c r="CS57" s="7"/>
      <c r="CT57" s="47">
        <f t="shared" si="23"/>
        <v>0</v>
      </c>
      <c r="CU57" s="7"/>
      <c r="CV57" s="7"/>
      <c r="CW57" s="52">
        <f t="shared" si="24"/>
        <v>0</v>
      </c>
      <c r="CX57" s="7"/>
      <c r="CY57" s="7"/>
      <c r="CZ57" s="47">
        <f t="shared" si="25"/>
        <v>0</v>
      </c>
      <c r="DA57" s="7"/>
      <c r="DB57" s="7"/>
      <c r="DC57" s="52">
        <f t="shared" si="26"/>
        <v>0</v>
      </c>
    </row>
    <row r="58" spans="1:107" s="49" customFormat="1" ht="15" x14ac:dyDescent="0.2">
      <c r="A58" s="48" t="s">
        <v>32</v>
      </c>
      <c r="B58" s="48"/>
      <c r="C58" s="48"/>
      <c r="D58" s="48"/>
      <c r="E58" s="48"/>
      <c r="F58" s="48" t="s">
        <v>164</v>
      </c>
      <c r="G58" s="26"/>
      <c r="H58" s="26" t="s">
        <v>68</v>
      </c>
      <c r="I58" s="393" t="s">
        <v>165</v>
      </c>
      <c r="J58" s="29" t="s">
        <v>106</v>
      </c>
      <c r="K58" s="50">
        <v>9300400398</v>
      </c>
      <c r="L58" s="48">
        <v>3</v>
      </c>
      <c r="N58" s="51"/>
      <c r="O58" s="52"/>
      <c r="P58" s="52"/>
      <c r="Q58" s="52"/>
      <c r="R58" s="53"/>
      <c r="S58" s="53"/>
      <c r="T58" s="53"/>
      <c r="U58" s="54"/>
      <c r="V58" s="52"/>
      <c r="W58" s="55"/>
      <c r="X58" s="56"/>
      <c r="Y58" s="37">
        <v>12</v>
      </c>
      <c r="Z58" s="56"/>
      <c r="AA58" s="56"/>
      <c r="AB58" s="33">
        <v>100</v>
      </c>
      <c r="AC58" s="52"/>
      <c r="AD58" s="29"/>
      <c r="AE58" s="29"/>
      <c r="AF58" s="37">
        <v>10</v>
      </c>
      <c r="AG58" s="7"/>
      <c r="AH58" s="7"/>
      <c r="AI58" s="33">
        <v>200</v>
      </c>
      <c r="AJ58" s="52"/>
      <c r="AK58" s="29"/>
      <c r="AL58" s="29"/>
      <c r="AM58" s="38">
        <v>23</v>
      </c>
      <c r="AN58" s="7"/>
      <c r="AO58" s="7"/>
      <c r="AP58" s="33">
        <v>123</v>
      </c>
      <c r="AQ58" s="128"/>
      <c r="AR58" s="7"/>
      <c r="AS58" s="7"/>
      <c r="AT58" s="131">
        <v>1</v>
      </c>
      <c r="AU58" s="7"/>
      <c r="AV58" s="7"/>
      <c r="AW58" s="33">
        <v>12</v>
      </c>
      <c r="AX58" s="128" t="s">
        <v>158</v>
      </c>
      <c r="AY58" s="56"/>
      <c r="AZ58" s="56"/>
      <c r="BA58" s="41">
        <v>4</v>
      </c>
      <c r="BB58" s="56"/>
      <c r="BC58" s="56"/>
      <c r="BD58" s="33">
        <v>123</v>
      </c>
      <c r="BE58" s="52"/>
      <c r="BF58" s="7"/>
      <c r="BG58" s="7"/>
      <c r="BH58" s="47">
        <v>0</v>
      </c>
      <c r="BI58" s="7"/>
      <c r="BJ58" s="7"/>
      <c r="BK58" s="52">
        <f t="shared" si="0"/>
        <v>0</v>
      </c>
      <c r="BN58" s="58">
        <f t="shared" si="1"/>
        <v>0</v>
      </c>
      <c r="BO58" s="7"/>
      <c r="BP58" s="7"/>
      <c r="BQ58" s="52">
        <f t="shared" si="16"/>
        <v>0</v>
      </c>
      <c r="BR58" s="52"/>
      <c r="BU58" s="58">
        <f t="shared" si="3"/>
        <v>0</v>
      </c>
      <c r="BV58" s="7"/>
      <c r="BW58" s="7"/>
      <c r="BX58" s="52">
        <f t="shared" si="4"/>
        <v>0</v>
      </c>
      <c r="BY58" s="52"/>
      <c r="BZ58" s="7"/>
      <c r="CA58" s="7"/>
      <c r="CB58" s="47">
        <f t="shared" si="17"/>
        <v>0</v>
      </c>
      <c r="CC58" s="7"/>
      <c r="CD58" s="7"/>
      <c r="CE58" s="52">
        <f t="shared" si="18"/>
        <v>0</v>
      </c>
      <c r="CF58" s="7"/>
      <c r="CG58" s="7"/>
      <c r="CH58" s="59">
        <f t="shared" si="19"/>
        <v>0</v>
      </c>
      <c r="CI58" s="7"/>
      <c r="CJ58" s="46">
        <f t="shared" si="27"/>
        <v>0</v>
      </c>
      <c r="CK58" s="52">
        <f t="shared" si="20"/>
        <v>0</v>
      </c>
      <c r="CL58" s="7"/>
      <c r="CM58" s="7"/>
      <c r="CN58" s="47">
        <f t="shared" si="21"/>
        <v>0</v>
      </c>
      <c r="CO58" s="7"/>
      <c r="CP58" s="7"/>
      <c r="CQ58" s="52">
        <f t="shared" si="22"/>
        <v>0</v>
      </c>
      <c r="CR58" s="7"/>
      <c r="CS58" s="7"/>
      <c r="CT58" s="47">
        <f t="shared" si="23"/>
        <v>0</v>
      </c>
      <c r="CU58" s="7"/>
      <c r="CV58" s="7"/>
      <c r="CW58" s="52">
        <f t="shared" si="24"/>
        <v>0</v>
      </c>
      <c r="CX58" s="7"/>
      <c r="CY58" s="7"/>
      <c r="CZ58" s="47">
        <f t="shared" si="25"/>
        <v>0</v>
      </c>
      <c r="DA58" s="7"/>
      <c r="DB58" s="7"/>
      <c r="DC58" s="52">
        <f t="shared" si="26"/>
        <v>0</v>
      </c>
    </row>
    <row r="59" spans="1:107" s="49" customFormat="1" ht="15" x14ac:dyDescent="0.2">
      <c r="A59" s="48" t="s">
        <v>32</v>
      </c>
      <c r="B59" s="48"/>
      <c r="C59" s="48"/>
      <c r="D59" s="48"/>
      <c r="E59" s="48"/>
      <c r="F59" s="48" t="s">
        <v>164</v>
      </c>
      <c r="G59" s="26" t="s">
        <v>107</v>
      </c>
      <c r="H59" s="26"/>
      <c r="I59" s="393" t="s">
        <v>165</v>
      </c>
      <c r="J59" s="29" t="s">
        <v>106</v>
      </c>
      <c r="K59" s="50">
        <v>9300400398</v>
      </c>
      <c r="L59" s="48">
        <v>3</v>
      </c>
      <c r="N59" s="51"/>
      <c r="O59" s="52"/>
      <c r="P59" s="52"/>
      <c r="Q59" s="52"/>
      <c r="R59" s="53"/>
      <c r="S59" s="53"/>
      <c r="T59" s="53"/>
      <c r="U59" s="54"/>
      <c r="V59" s="52"/>
      <c r="W59" s="55"/>
      <c r="X59" s="56"/>
      <c r="Y59" s="37">
        <v>12</v>
      </c>
      <c r="Z59" s="56"/>
      <c r="AA59" s="56"/>
      <c r="AB59" s="33">
        <v>100</v>
      </c>
      <c r="AC59" s="52"/>
      <c r="AD59" s="29"/>
      <c r="AE59" s="29"/>
      <c r="AF59" s="37">
        <v>10</v>
      </c>
      <c r="AG59" s="7"/>
      <c r="AH59" s="7"/>
      <c r="AI59" s="33">
        <v>200</v>
      </c>
      <c r="AJ59" s="52"/>
      <c r="AK59" s="29"/>
      <c r="AL59" s="29"/>
      <c r="AM59" s="38">
        <v>23</v>
      </c>
      <c r="AN59" s="7"/>
      <c r="AO59" s="7"/>
      <c r="AP59" s="33">
        <v>123</v>
      </c>
      <c r="AQ59" s="128"/>
      <c r="AR59" s="7"/>
      <c r="AS59" s="7"/>
      <c r="AT59" s="131">
        <v>1</v>
      </c>
      <c r="AU59" s="7"/>
      <c r="AV59" s="7"/>
      <c r="AW59" s="33">
        <v>12</v>
      </c>
      <c r="AX59" s="128" t="s">
        <v>158</v>
      </c>
      <c r="AY59" s="56"/>
      <c r="AZ59" s="56"/>
      <c r="BA59" s="41">
        <v>4</v>
      </c>
      <c r="BB59" s="56"/>
      <c r="BC59" s="56"/>
      <c r="BD59" s="33">
        <v>123</v>
      </c>
      <c r="BE59" s="52"/>
      <c r="BF59" s="7"/>
      <c r="BG59" s="7"/>
      <c r="BH59" s="47">
        <v>0</v>
      </c>
      <c r="BI59" s="7"/>
      <c r="BJ59" s="7"/>
      <c r="BK59" s="52">
        <f t="shared" si="0"/>
        <v>0</v>
      </c>
      <c r="BN59" s="58">
        <f t="shared" si="1"/>
        <v>0</v>
      </c>
      <c r="BO59" s="7"/>
      <c r="BP59" s="7"/>
      <c r="BQ59" s="52">
        <f t="shared" si="16"/>
        <v>0</v>
      </c>
      <c r="BR59" s="52"/>
      <c r="BU59" s="58">
        <f t="shared" si="3"/>
        <v>0</v>
      </c>
      <c r="BV59" s="7"/>
      <c r="BW59" s="7"/>
      <c r="BX59" s="52">
        <f t="shared" si="4"/>
        <v>0</v>
      </c>
      <c r="BY59" s="52"/>
      <c r="BZ59" s="7"/>
      <c r="CA59" s="7"/>
      <c r="CB59" s="47">
        <f t="shared" si="17"/>
        <v>0</v>
      </c>
      <c r="CC59" s="7"/>
      <c r="CD59" s="7"/>
      <c r="CE59" s="52">
        <f t="shared" si="18"/>
        <v>0</v>
      </c>
      <c r="CF59" s="7"/>
      <c r="CG59" s="7"/>
      <c r="CH59" s="59">
        <f t="shared" si="19"/>
        <v>0</v>
      </c>
      <c r="CI59" s="7"/>
      <c r="CJ59" s="46">
        <f t="shared" si="27"/>
        <v>0</v>
      </c>
      <c r="CK59" s="52">
        <f t="shared" si="20"/>
        <v>0</v>
      </c>
      <c r="CL59" s="7"/>
      <c r="CM59" s="7"/>
      <c r="CN59" s="47">
        <f t="shared" si="21"/>
        <v>0</v>
      </c>
      <c r="CO59" s="7"/>
      <c r="CP59" s="7"/>
      <c r="CQ59" s="52">
        <f t="shared" si="22"/>
        <v>0</v>
      </c>
      <c r="CR59" s="7"/>
      <c r="CS59" s="7"/>
      <c r="CT59" s="47">
        <f t="shared" si="23"/>
        <v>0</v>
      </c>
      <c r="CU59" s="7"/>
      <c r="CV59" s="7"/>
      <c r="CW59" s="52">
        <f t="shared" si="24"/>
        <v>0</v>
      </c>
      <c r="CX59" s="7"/>
      <c r="CY59" s="7"/>
      <c r="CZ59" s="47">
        <f t="shared" si="25"/>
        <v>0</v>
      </c>
      <c r="DA59" s="7"/>
      <c r="DB59" s="7"/>
      <c r="DC59" s="52">
        <f t="shared" si="26"/>
        <v>0</v>
      </c>
    </row>
    <row r="60" spans="1:107" s="49" customFormat="1" ht="15" x14ac:dyDescent="0.2">
      <c r="A60" s="48" t="s">
        <v>32</v>
      </c>
      <c r="B60" s="48"/>
      <c r="C60" s="48"/>
      <c r="D60" s="48"/>
      <c r="E60" s="48"/>
      <c r="F60" s="48" t="s">
        <v>164</v>
      </c>
      <c r="G60" s="26" t="s">
        <v>108</v>
      </c>
      <c r="H60" s="26"/>
      <c r="I60" s="393" t="s">
        <v>165</v>
      </c>
      <c r="J60" s="29"/>
      <c r="K60" s="50">
        <v>9300400398</v>
      </c>
      <c r="L60" s="48">
        <v>3</v>
      </c>
      <c r="N60" s="51"/>
      <c r="O60" s="52"/>
      <c r="P60" s="52"/>
      <c r="Q60" s="52"/>
      <c r="R60" s="53"/>
      <c r="S60" s="53"/>
      <c r="T60" s="53"/>
      <c r="U60" s="54"/>
      <c r="V60" s="52"/>
      <c r="W60" s="55"/>
      <c r="X60" s="56"/>
      <c r="Y60" s="37">
        <v>12</v>
      </c>
      <c r="Z60" s="56"/>
      <c r="AA60" s="56"/>
      <c r="AB60" s="33">
        <v>100</v>
      </c>
      <c r="AC60" s="52"/>
      <c r="AD60" s="29"/>
      <c r="AE60" s="29"/>
      <c r="AF60" s="37">
        <v>10</v>
      </c>
      <c r="AG60" s="7"/>
      <c r="AH60" s="7"/>
      <c r="AI60" s="33">
        <v>200</v>
      </c>
      <c r="AJ60" s="52"/>
      <c r="AK60" s="29"/>
      <c r="AL60" s="29"/>
      <c r="AM60" s="38">
        <v>23</v>
      </c>
      <c r="AN60" s="7"/>
      <c r="AO60" s="7"/>
      <c r="AP60" s="33">
        <v>123</v>
      </c>
      <c r="AQ60" s="128"/>
      <c r="AR60" s="7"/>
      <c r="AS60" s="7"/>
      <c r="AT60" s="131">
        <v>1</v>
      </c>
      <c r="AU60" s="7"/>
      <c r="AV60" s="7"/>
      <c r="AW60" s="33">
        <v>12</v>
      </c>
      <c r="AX60" s="128" t="s">
        <v>158</v>
      </c>
      <c r="AY60" s="56"/>
      <c r="AZ60" s="56"/>
      <c r="BA60" s="41">
        <v>4</v>
      </c>
      <c r="BB60" s="56"/>
      <c r="BC60" s="56"/>
      <c r="BD60" s="33">
        <v>123</v>
      </c>
      <c r="BE60" s="52"/>
      <c r="BF60" s="7"/>
      <c r="BG60" s="7"/>
      <c r="BH60" s="47">
        <v>0</v>
      </c>
      <c r="BI60" s="7"/>
      <c r="BJ60" s="7"/>
      <c r="BK60" s="52">
        <f t="shared" si="0"/>
        <v>0</v>
      </c>
      <c r="BN60" s="58">
        <f t="shared" si="1"/>
        <v>0</v>
      </c>
      <c r="BO60" s="7"/>
      <c r="BP60" s="7"/>
      <c r="BQ60" s="52">
        <f t="shared" si="16"/>
        <v>0</v>
      </c>
      <c r="BR60" s="52"/>
      <c r="BU60" s="58">
        <f t="shared" si="3"/>
        <v>0</v>
      </c>
      <c r="BV60" s="7"/>
      <c r="BW60" s="7"/>
      <c r="BX60" s="52">
        <f t="shared" si="4"/>
        <v>0</v>
      </c>
      <c r="BY60" s="52"/>
      <c r="BZ60" s="7"/>
      <c r="CA60" s="7"/>
      <c r="CB60" s="47">
        <f t="shared" si="17"/>
        <v>0</v>
      </c>
      <c r="CC60" s="7"/>
      <c r="CD60" s="7"/>
      <c r="CE60" s="52">
        <f t="shared" si="18"/>
        <v>0</v>
      </c>
      <c r="CF60" s="7"/>
      <c r="CG60" s="7"/>
      <c r="CH60" s="59">
        <f t="shared" si="19"/>
        <v>0</v>
      </c>
      <c r="CI60" s="7"/>
      <c r="CJ60" s="46">
        <f t="shared" si="27"/>
        <v>0</v>
      </c>
      <c r="CK60" s="52">
        <f t="shared" si="20"/>
        <v>0</v>
      </c>
      <c r="CL60" s="7"/>
      <c r="CM60" s="7"/>
      <c r="CN60" s="47">
        <f t="shared" si="21"/>
        <v>0</v>
      </c>
      <c r="CO60" s="7"/>
      <c r="CP60" s="7"/>
      <c r="CQ60" s="52">
        <f t="shared" si="22"/>
        <v>0</v>
      </c>
      <c r="CR60" s="7"/>
      <c r="CS60" s="7"/>
      <c r="CT60" s="47">
        <f t="shared" si="23"/>
        <v>0</v>
      </c>
      <c r="CU60" s="7"/>
      <c r="CV60" s="7"/>
      <c r="CW60" s="52">
        <f t="shared" si="24"/>
        <v>0</v>
      </c>
      <c r="CX60" s="7"/>
      <c r="CY60" s="7"/>
      <c r="CZ60" s="47">
        <f t="shared" si="25"/>
        <v>0</v>
      </c>
      <c r="DA60" s="7"/>
      <c r="DB60" s="7"/>
      <c r="DC60" s="52">
        <f t="shared" si="26"/>
        <v>0</v>
      </c>
    </row>
    <row r="61" spans="1:107" s="49" customFormat="1" ht="15" x14ac:dyDescent="0.2">
      <c r="A61" s="48" t="s">
        <v>32</v>
      </c>
      <c r="B61" s="48"/>
      <c r="C61" s="48"/>
      <c r="D61" s="48"/>
      <c r="E61" s="48"/>
      <c r="F61" s="48" t="s">
        <v>164</v>
      </c>
      <c r="G61" s="26" t="s">
        <v>109</v>
      </c>
      <c r="H61" s="26"/>
      <c r="I61" s="393" t="s">
        <v>165</v>
      </c>
      <c r="J61" s="29"/>
      <c r="K61" s="50">
        <v>9300400398</v>
      </c>
      <c r="L61" s="48">
        <v>3</v>
      </c>
      <c r="N61" s="51"/>
      <c r="O61" s="52"/>
      <c r="P61" s="52"/>
      <c r="Q61" s="52"/>
      <c r="R61" s="53"/>
      <c r="S61" s="53"/>
      <c r="T61" s="53"/>
      <c r="U61" s="54"/>
      <c r="V61" s="52"/>
      <c r="W61" s="55"/>
      <c r="X61" s="56"/>
      <c r="Y61" s="37">
        <v>12</v>
      </c>
      <c r="Z61" s="56"/>
      <c r="AA61" s="56"/>
      <c r="AB61" s="33">
        <v>100</v>
      </c>
      <c r="AC61" s="52"/>
      <c r="AD61" s="29"/>
      <c r="AE61" s="29"/>
      <c r="AF61" s="37">
        <v>10</v>
      </c>
      <c r="AG61" s="7"/>
      <c r="AH61" s="7"/>
      <c r="AI61" s="33">
        <v>200</v>
      </c>
      <c r="AJ61" s="52"/>
      <c r="AK61" s="29"/>
      <c r="AL61" s="29"/>
      <c r="AM61" s="38">
        <v>23</v>
      </c>
      <c r="AN61" s="7"/>
      <c r="AO61" s="7"/>
      <c r="AP61" s="33">
        <v>123</v>
      </c>
      <c r="AQ61" s="128"/>
      <c r="AR61" s="7"/>
      <c r="AS61" s="7"/>
      <c r="AT61" s="131">
        <v>1</v>
      </c>
      <c r="AU61" s="7"/>
      <c r="AV61" s="7"/>
      <c r="AW61" s="33">
        <v>12</v>
      </c>
      <c r="AX61" s="128" t="s">
        <v>158</v>
      </c>
      <c r="AY61" s="56"/>
      <c r="AZ61" s="56"/>
      <c r="BA61" s="41">
        <v>4</v>
      </c>
      <c r="BB61" s="56"/>
      <c r="BC61" s="56"/>
      <c r="BD61" s="33">
        <v>123</v>
      </c>
      <c r="BE61" s="52"/>
      <c r="BF61" s="7"/>
      <c r="BG61" s="7"/>
      <c r="BH61" s="47">
        <v>0</v>
      </c>
      <c r="BI61" s="7"/>
      <c r="BJ61" s="7"/>
      <c r="BK61" s="52">
        <f t="shared" si="0"/>
        <v>0</v>
      </c>
      <c r="BN61" s="58">
        <f t="shared" si="1"/>
        <v>0</v>
      </c>
      <c r="BO61" s="7"/>
      <c r="BP61" s="7"/>
      <c r="BQ61" s="52">
        <f t="shared" si="16"/>
        <v>0</v>
      </c>
      <c r="BR61" s="52"/>
      <c r="BU61" s="58">
        <f t="shared" si="3"/>
        <v>0</v>
      </c>
      <c r="BV61" s="7"/>
      <c r="BW61" s="7"/>
      <c r="BX61" s="52">
        <f t="shared" si="4"/>
        <v>0</v>
      </c>
      <c r="BY61" s="52"/>
      <c r="BZ61" s="7"/>
      <c r="CA61" s="7"/>
      <c r="CB61" s="47">
        <f t="shared" si="17"/>
        <v>0</v>
      </c>
      <c r="CC61" s="7"/>
      <c r="CD61" s="7"/>
      <c r="CE61" s="52">
        <f t="shared" si="18"/>
        <v>0</v>
      </c>
      <c r="CF61" s="7"/>
      <c r="CG61" s="7"/>
      <c r="CH61" s="59">
        <f t="shared" si="19"/>
        <v>0</v>
      </c>
      <c r="CI61" s="7"/>
      <c r="CJ61" s="46">
        <f t="shared" si="27"/>
        <v>0</v>
      </c>
      <c r="CK61" s="52">
        <f t="shared" si="20"/>
        <v>0</v>
      </c>
      <c r="CL61" s="7"/>
      <c r="CM61" s="7"/>
      <c r="CN61" s="47">
        <f t="shared" si="21"/>
        <v>0</v>
      </c>
      <c r="CO61" s="7"/>
      <c r="CP61" s="7"/>
      <c r="CQ61" s="52">
        <f t="shared" si="22"/>
        <v>0</v>
      </c>
      <c r="CR61" s="7"/>
      <c r="CS61" s="7"/>
      <c r="CT61" s="47">
        <f t="shared" si="23"/>
        <v>0</v>
      </c>
      <c r="CU61" s="7"/>
      <c r="CV61" s="7"/>
      <c r="CW61" s="52">
        <f t="shared" si="24"/>
        <v>0</v>
      </c>
      <c r="CX61" s="7"/>
      <c r="CY61" s="7"/>
      <c r="CZ61" s="47">
        <f t="shared" si="25"/>
        <v>0</v>
      </c>
      <c r="DA61" s="7"/>
      <c r="DB61" s="7"/>
      <c r="DC61" s="52">
        <f t="shared" si="26"/>
        <v>0</v>
      </c>
    </row>
    <row r="62" spans="1:107" s="49" customFormat="1" ht="15" x14ac:dyDescent="0.2">
      <c r="A62" s="48" t="s">
        <v>32</v>
      </c>
      <c r="B62" s="48"/>
      <c r="C62" s="48"/>
      <c r="D62" s="48"/>
      <c r="E62" s="48"/>
      <c r="F62" s="48" t="s">
        <v>164</v>
      </c>
      <c r="G62" s="26" t="s">
        <v>110</v>
      </c>
      <c r="H62" s="26"/>
      <c r="I62" s="393" t="s">
        <v>165</v>
      </c>
      <c r="J62" s="29"/>
      <c r="K62" s="50">
        <v>9300400398</v>
      </c>
      <c r="L62" s="48">
        <v>3</v>
      </c>
      <c r="N62" s="51"/>
      <c r="O62" s="52"/>
      <c r="P62" s="52"/>
      <c r="Q62" s="52"/>
      <c r="R62" s="53"/>
      <c r="S62" s="53"/>
      <c r="T62" s="53"/>
      <c r="U62" s="54"/>
      <c r="V62" s="52"/>
      <c r="W62" s="55"/>
      <c r="X62" s="56"/>
      <c r="Y62" s="37">
        <v>12</v>
      </c>
      <c r="Z62" s="56"/>
      <c r="AA62" s="56"/>
      <c r="AB62" s="33">
        <v>100</v>
      </c>
      <c r="AC62" s="52"/>
      <c r="AD62" s="29"/>
      <c r="AE62" s="29"/>
      <c r="AF62" s="37">
        <v>10</v>
      </c>
      <c r="AG62" s="7"/>
      <c r="AH62" s="7"/>
      <c r="AI62" s="33">
        <v>200</v>
      </c>
      <c r="AJ62" s="52"/>
      <c r="AK62" s="29"/>
      <c r="AL62" s="29"/>
      <c r="AM62" s="38">
        <v>23</v>
      </c>
      <c r="AN62" s="7"/>
      <c r="AO62" s="7"/>
      <c r="AP62" s="33">
        <v>123</v>
      </c>
      <c r="AQ62" s="128"/>
      <c r="AR62" s="7"/>
      <c r="AS62" s="7"/>
      <c r="AT62" s="131">
        <v>1</v>
      </c>
      <c r="AU62" s="7"/>
      <c r="AV62" s="7"/>
      <c r="AW62" s="33">
        <v>12</v>
      </c>
      <c r="AX62" s="128" t="s">
        <v>158</v>
      </c>
      <c r="AY62" s="56"/>
      <c r="AZ62" s="56"/>
      <c r="BA62" s="41">
        <v>4</v>
      </c>
      <c r="BB62" s="56"/>
      <c r="BC62" s="56"/>
      <c r="BD62" s="33">
        <v>123</v>
      </c>
      <c r="BE62" s="52"/>
      <c r="BF62" s="7"/>
      <c r="BG62" s="7"/>
      <c r="BH62" s="47">
        <v>0</v>
      </c>
      <c r="BI62" s="7"/>
      <c r="BJ62" s="7"/>
      <c r="BK62" s="52">
        <f t="shared" si="0"/>
        <v>0</v>
      </c>
      <c r="BN62" s="58">
        <f t="shared" si="1"/>
        <v>0</v>
      </c>
      <c r="BO62" s="7"/>
      <c r="BP62" s="7"/>
      <c r="BQ62" s="52">
        <f t="shared" si="16"/>
        <v>0</v>
      </c>
      <c r="BR62" s="52"/>
      <c r="BU62" s="58">
        <f t="shared" si="3"/>
        <v>0</v>
      </c>
      <c r="BV62" s="7"/>
      <c r="BW62" s="7"/>
      <c r="BX62" s="52">
        <f t="shared" si="4"/>
        <v>0</v>
      </c>
      <c r="BY62" s="52"/>
      <c r="BZ62" s="7"/>
      <c r="CA62" s="7"/>
      <c r="CB62" s="47">
        <f t="shared" si="17"/>
        <v>0</v>
      </c>
      <c r="CC62" s="7"/>
      <c r="CD62" s="7"/>
      <c r="CE62" s="52">
        <f t="shared" si="18"/>
        <v>0</v>
      </c>
      <c r="CF62" s="7"/>
      <c r="CG62" s="7"/>
      <c r="CH62" s="59">
        <f t="shared" si="19"/>
        <v>0</v>
      </c>
      <c r="CI62" s="7"/>
      <c r="CJ62" s="46">
        <f t="shared" si="27"/>
        <v>0</v>
      </c>
      <c r="CK62" s="52">
        <f t="shared" si="20"/>
        <v>0</v>
      </c>
      <c r="CL62" s="7"/>
      <c r="CM62" s="7"/>
      <c r="CN62" s="47">
        <f t="shared" si="21"/>
        <v>0</v>
      </c>
      <c r="CO62" s="7"/>
      <c r="CP62" s="7"/>
      <c r="CQ62" s="52">
        <f t="shared" si="22"/>
        <v>0</v>
      </c>
      <c r="CR62" s="7"/>
      <c r="CS62" s="7"/>
      <c r="CT62" s="47">
        <f t="shared" si="23"/>
        <v>0</v>
      </c>
      <c r="CU62" s="7"/>
      <c r="CV62" s="7"/>
      <c r="CW62" s="52">
        <f t="shared" si="24"/>
        <v>0</v>
      </c>
      <c r="CX62" s="7"/>
      <c r="CY62" s="7"/>
      <c r="CZ62" s="47">
        <f t="shared" si="25"/>
        <v>0</v>
      </c>
      <c r="DA62" s="7"/>
      <c r="DB62" s="7"/>
      <c r="DC62" s="52">
        <f t="shared" si="26"/>
        <v>0</v>
      </c>
    </row>
    <row r="63" spans="1:107" s="49" customFormat="1" ht="15" x14ac:dyDescent="0.2">
      <c r="A63" s="48" t="s">
        <v>32</v>
      </c>
      <c r="B63" s="48"/>
      <c r="C63" s="48"/>
      <c r="D63" s="48"/>
      <c r="E63" s="48"/>
      <c r="F63" s="48" t="s">
        <v>164</v>
      </c>
      <c r="G63" s="26" t="s">
        <v>37</v>
      </c>
      <c r="H63" s="26" t="s">
        <v>37</v>
      </c>
      <c r="I63" s="393" t="s">
        <v>165</v>
      </c>
      <c r="J63" s="29"/>
      <c r="K63" s="50">
        <v>9300400398</v>
      </c>
      <c r="L63" s="48">
        <v>3</v>
      </c>
      <c r="N63" s="51"/>
      <c r="O63" s="52"/>
      <c r="P63" s="52"/>
      <c r="Q63" s="52"/>
      <c r="R63" s="53"/>
      <c r="S63" s="53"/>
      <c r="T63" s="53"/>
      <c r="U63" s="54"/>
      <c r="V63" s="52"/>
      <c r="W63" s="55"/>
      <c r="X63" s="56"/>
      <c r="Y63" s="37">
        <v>12</v>
      </c>
      <c r="Z63" s="56"/>
      <c r="AA63" s="56"/>
      <c r="AB63" s="33">
        <v>100</v>
      </c>
      <c r="AC63" s="52"/>
      <c r="AD63" s="29"/>
      <c r="AE63" s="29"/>
      <c r="AF63" s="37">
        <v>10</v>
      </c>
      <c r="AG63" s="7"/>
      <c r="AH63" s="7"/>
      <c r="AI63" s="33">
        <v>200</v>
      </c>
      <c r="AJ63" s="52"/>
      <c r="AK63" s="29"/>
      <c r="AL63" s="29"/>
      <c r="AM63" s="38">
        <v>23</v>
      </c>
      <c r="AN63" s="7"/>
      <c r="AO63" s="7"/>
      <c r="AP63" s="33">
        <v>123</v>
      </c>
      <c r="AQ63" s="128"/>
      <c r="AR63" s="7"/>
      <c r="AS63" s="7"/>
      <c r="AT63" s="131">
        <v>1</v>
      </c>
      <c r="AU63" s="7"/>
      <c r="AV63" s="7"/>
      <c r="AW63" s="33">
        <v>12</v>
      </c>
      <c r="AX63" s="128" t="s">
        <v>158</v>
      </c>
      <c r="AY63" s="56"/>
      <c r="AZ63" s="56"/>
      <c r="BA63" s="41">
        <v>4</v>
      </c>
      <c r="BB63" s="56"/>
      <c r="BC63" s="56"/>
      <c r="BD63" s="33">
        <v>123</v>
      </c>
      <c r="BE63" s="52"/>
      <c r="BF63" s="7"/>
      <c r="BG63" s="7"/>
      <c r="BH63" s="47">
        <v>0</v>
      </c>
      <c r="BI63" s="7"/>
      <c r="BJ63" s="7"/>
      <c r="BK63" s="52">
        <f t="shared" si="0"/>
        <v>0</v>
      </c>
      <c r="BN63" s="58">
        <f t="shared" si="1"/>
        <v>0</v>
      </c>
      <c r="BO63" s="7"/>
      <c r="BP63" s="7"/>
      <c r="BQ63" s="52">
        <f t="shared" si="16"/>
        <v>0</v>
      </c>
      <c r="BR63" s="52"/>
      <c r="BU63" s="58">
        <f t="shared" si="3"/>
        <v>0</v>
      </c>
      <c r="BV63" s="7"/>
      <c r="BW63" s="7"/>
      <c r="BX63" s="52">
        <f t="shared" si="4"/>
        <v>0</v>
      </c>
      <c r="BY63" s="52"/>
      <c r="BZ63" s="7"/>
      <c r="CA63" s="7"/>
      <c r="CB63" s="47">
        <f t="shared" si="17"/>
        <v>0</v>
      </c>
      <c r="CC63" s="7"/>
      <c r="CD63" s="7"/>
      <c r="CE63" s="52">
        <f t="shared" si="18"/>
        <v>0</v>
      </c>
      <c r="CF63" s="7"/>
      <c r="CG63" s="7"/>
      <c r="CH63" s="59">
        <f t="shared" si="19"/>
        <v>0</v>
      </c>
      <c r="CI63" s="7"/>
      <c r="CJ63" s="46">
        <f t="shared" si="27"/>
        <v>0</v>
      </c>
      <c r="CK63" s="52">
        <f t="shared" si="20"/>
        <v>0</v>
      </c>
      <c r="CL63" s="7"/>
      <c r="CM63" s="7"/>
      <c r="CN63" s="47">
        <f t="shared" si="21"/>
        <v>0</v>
      </c>
      <c r="CO63" s="7"/>
      <c r="CP63" s="7"/>
      <c r="CQ63" s="52">
        <f t="shared" si="22"/>
        <v>0</v>
      </c>
      <c r="CR63" s="7"/>
      <c r="CS63" s="7"/>
      <c r="CT63" s="47">
        <f t="shared" si="23"/>
        <v>0</v>
      </c>
      <c r="CU63" s="7"/>
      <c r="CV63" s="7"/>
      <c r="CW63" s="52">
        <f t="shared" si="24"/>
        <v>0</v>
      </c>
      <c r="CX63" s="7"/>
      <c r="CY63" s="7"/>
      <c r="CZ63" s="47">
        <f t="shared" si="25"/>
        <v>0</v>
      </c>
      <c r="DA63" s="7"/>
      <c r="DB63" s="7"/>
      <c r="DC63" s="52">
        <f t="shared" si="26"/>
        <v>0</v>
      </c>
    </row>
    <row r="64" spans="1:107" s="49" customFormat="1" ht="15" x14ac:dyDescent="0.2">
      <c r="A64" s="48" t="s">
        <v>32</v>
      </c>
      <c r="B64" s="48"/>
      <c r="C64" s="48"/>
      <c r="D64" s="48"/>
      <c r="E64" s="48"/>
      <c r="F64" s="48" t="s">
        <v>164</v>
      </c>
      <c r="G64" s="26" t="s">
        <v>135</v>
      </c>
      <c r="H64" s="26"/>
      <c r="I64" s="393" t="s">
        <v>165</v>
      </c>
      <c r="J64" s="29" t="s">
        <v>106</v>
      </c>
      <c r="K64" s="50">
        <v>9300407305</v>
      </c>
      <c r="L64" s="48">
        <v>4</v>
      </c>
      <c r="N64" s="104"/>
      <c r="O64" s="105"/>
      <c r="P64" s="105"/>
      <c r="Q64" s="52"/>
      <c r="R64" s="53"/>
      <c r="S64" s="53"/>
      <c r="T64" s="53"/>
      <c r="U64" s="54"/>
      <c r="V64" s="52"/>
      <c r="W64" s="55"/>
      <c r="X64" s="56"/>
      <c r="Y64" s="37">
        <v>12</v>
      </c>
      <c r="Z64" s="56"/>
      <c r="AA64" s="56"/>
      <c r="AB64" s="33">
        <v>100</v>
      </c>
      <c r="AC64" s="52"/>
      <c r="AD64" s="29"/>
      <c r="AE64" s="29"/>
      <c r="AF64" s="37">
        <v>10</v>
      </c>
      <c r="AG64" s="7"/>
      <c r="AH64" s="7"/>
      <c r="AI64" s="33">
        <v>200</v>
      </c>
      <c r="AJ64" s="52"/>
      <c r="AK64" s="29"/>
      <c r="AL64" s="29"/>
      <c r="AM64" s="38">
        <v>23</v>
      </c>
      <c r="AN64" s="7"/>
      <c r="AO64" s="7"/>
      <c r="AP64" s="33">
        <v>123</v>
      </c>
      <c r="AQ64" s="128"/>
      <c r="AR64" s="7"/>
      <c r="AS64" s="7"/>
      <c r="AT64" s="131">
        <v>1</v>
      </c>
      <c r="AU64" s="7"/>
      <c r="AV64" s="7"/>
      <c r="AW64" s="33">
        <v>12</v>
      </c>
      <c r="AX64" s="128" t="s">
        <v>158</v>
      </c>
      <c r="AY64" s="56"/>
      <c r="AZ64" s="56"/>
      <c r="BA64" s="41">
        <v>4</v>
      </c>
      <c r="BB64" s="56"/>
      <c r="BC64" s="56"/>
      <c r="BD64" s="33">
        <v>123</v>
      </c>
      <c r="BE64" s="52"/>
      <c r="BF64" s="7"/>
      <c r="BG64" s="7"/>
      <c r="BH64" s="47">
        <v>0</v>
      </c>
      <c r="BI64" s="7"/>
      <c r="BJ64" s="7"/>
      <c r="BK64" s="52">
        <f t="shared" si="0"/>
        <v>0</v>
      </c>
      <c r="BN64" s="58">
        <f t="shared" si="1"/>
        <v>0</v>
      </c>
      <c r="BO64" s="7"/>
      <c r="BP64" s="7"/>
      <c r="BQ64" s="52">
        <f t="shared" si="16"/>
        <v>0</v>
      </c>
      <c r="BR64" s="52"/>
      <c r="BU64" s="58">
        <f t="shared" si="3"/>
        <v>0</v>
      </c>
      <c r="BV64" s="7"/>
      <c r="BW64" s="7"/>
      <c r="BX64" s="52">
        <f t="shared" si="4"/>
        <v>0</v>
      </c>
      <c r="BY64" s="52"/>
      <c r="BZ64" s="7"/>
      <c r="CA64" s="7"/>
      <c r="CB64" s="47">
        <f t="shared" si="17"/>
        <v>0</v>
      </c>
      <c r="CC64" s="7"/>
      <c r="CD64" s="7"/>
      <c r="CE64" s="52">
        <f t="shared" si="18"/>
        <v>0</v>
      </c>
      <c r="CF64" s="7"/>
      <c r="CG64" s="7"/>
      <c r="CH64" s="59">
        <f t="shared" si="19"/>
        <v>0</v>
      </c>
      <c r="CI64" s="7"/>
      <c r="CJ64" s="46">
        <f t="shared" si="27"/>
        <v>0</v>
      </c>
      <c r="CK64" s="52">
        <f t="shared" si="20"/>
        <v>0</v>
      </c>
      <c r="CL64" s="7"/>
      <c r="CM64" s="7"/>
      <c r="CN64" s="47">
        <f t="shared" si="21"/>
        <v>0</v>
      </c>
      <c r="CO64" s="7"/>
      <c r="CP64" s="7"/>
      <c r="CQ64" s="52">
        <f t="shared" si="22"/>
        <v>0</v>
      </c>
      <c r="CR64" s="7"/>
      <c r="CS64" s="7"/>
      <c r="CT64" s="47">
        <f t="shared" si="23"/>
        <v>0</v>
      </c>
      <c r="CU64" s="7"/>
      <c r="CV64" s="7"/>
      <c r="CW64" s="52">
        <f t="shared" si="24"/>
        <v>0</v>
      </c>
      <c r="CX64" s="7"/>
      <c r="CY64" s="7"/>
      <c r="CZ64" s="47">
        <f t="shared" si="25"/>
        <v>0</v>
      </c>
      <c r="DA64" s="7"/>
      <c r="DB64" s="7"/>
      <c r="DC64" s="52">
        <f t="shared" si="26"/>
        <v>0</v>
      </c>
    </row>
    <row r="65" spans="1:107" s="49" customFormat="1" ht="15" x14ac:dyDescent="0.2">
      <c r="A65" s="48" t="s">
        <v>32</v>
      </c>
      <c r="B65" s="48"/>
      <c r="C65" s="48"/>
      <c r="D65" s="48"/>
      <c r="E65" s="48"/>
      <c r="F65" s="48" t="s">
        <v>164</v>
      </c>
      <c r="G65" s="26" t="s">
        <v>136</v>
      </c>
      <c r="H65" s="26"/>
      <c r="I65" s="393" t="s">
        <v>165</v>
      </c>
      <c r="J65" s="29" t="s">
        <v>106</v>
      </c>
      <c r="K65" s="50">
        <v>9300407305</v>
      </c>
      <c r="L65" s="48">
        <v>4</v>
      </c>
      <c r="N65" s="104"/>
      <c r="O65" s="105"/>
      <c r="P65" s="105"/>
      <c r="Q65" s="52"/>
      <c r="R65" s="53"/>
      <c r="S65" s="53"/>
      <c r="T65" s="53"/>
      <c r="U65" s="54"/>
      <c r="V65" s="52"/>
      <c r="W65" s="55"/>
      <c r="X65" s="56"/>
      <c r="Y65" s="37">
        <v>12</v>
      </c>
      <c r="Z65" s="56"/>
      <c r="AA65" s="56"/>
      <c r="AB65" s="33">
        <v>100</v>
      </c>
      <c r="AC65" s="52"/>
      <c r="AD65" s="29"/>
      <c r="AE65" s="29"/>
      <c r="AF65" s="37">
        <v>10</v>
      </c>
      <c r="AG65" s="7"/>
      <c r="AH65" s="7"/>
      <c r="AI65" s="33">
        <v>200</v>
      </c>
      <c r="AJ65" s="52"/>
      <c r="AK65" s="29"/>
      <c r="AL65" s="29"/>
      <c r="AM65" s="38">
        <v>23</v>
      </c>
      <c r="AN65" s="7"/>
      <c r="AO65" s="7"/>
      <c r="AP65" s="33">
        <v>123</v>
      </c>
      <c r="AQ65" s="128"/>
      <c r="AR65" s="7"/>
      <c r="AS65" s="7"/>
      <c r="AT65" s="131">
        <v>1</v>
      </c>
      <c r="AU65" s="7"/>
      <c r="AV65" s="7"/>
      <c r="AW65" s="33">
        <v>12</v>
      </c>
      <c r="AX65" s="128" t="s">
        <v>158</v>
      </c>
      <c r="AY65" s="56"/>
      <c r="AZ65" s="56"/>
      <c r="BA65" s="41">
        <v>4</v>
      </c>
      <c r="BB65" s="56"/>
      <c r="BC65" s="56"/>
      <c r="BD65" s="33">
        <v>123</v>
      </c>
      <c r="BE65" s="52"/>
      <c r="BF65" s="7"/>
      <c r="BG65" s="7"/>
      <c r="BH65" s="47">
        <v>0</v>
      </c>
      <c r="BI65" s="7"/>
      <c r="BJ65" s="7"/>
      <c r="BK65" s="52">
        <f t="shared" si="0"/>
        <v>0</v>
      </c>
      <c r="BN65" s="58">
        <f t="shared" si="1"/>
        <v>0</v>
      </c>
      <c r="BO65" s="7"/>
      <c r="BP65" s="7"/>
      <c r="BQ65" s="52">
        <f t="shared" si="16"/>
        <v>0</v>
      </c>
      <c r="BR65" s="52"/>
      <c r="BU65" s="58">
        <f t="shared" si="3"/>
        <v>0</v>
      </c>
      <c r="BV65" s="7"/>
      <c r="BW65" s="7"/>
      <c r="BX65" s="52">
        <f t="shared" si="4"/>
        <v>0</v>
      </c>
      <c r="BY65" s="52"/>
      <c r="BZ65" s="7"/>
      <c r="CA65" s="7"/>
      <c r="CB65" s="47">
        <f t="shared" si="17"/>
        <v>0</v>
      </c>
      <c r="CC65" s="7"/>
      <c r="CD65" s="7"/>
      <c r="CE65" s="52">
        <f t="shared" si="18"/>
        <v>0</v>
      </c>
      <c r="CF65" s="7"/>
      <c r="CG65" s="7"/>
      <c r="CH65" s="59">
        <f t="shared" si="19"/>
        <v>0</v>
      </c>
      <c r="CI65" s="7"/>
      <c r="CJ65" s="46">
        <f t="shared" si="27"/>
        <v>0</v>
      </c>
      <c r="CK65" s="52">
        <f t="shared" si="20"/>
        <v>0</v>
      </c>
      <c r="CL65" s="7"/>
      <c r="CM65" s="7"/>
      <c r="CN65" s="47">
        <f t="shared" si="21"/>
        <v>0</v>
      </c>
      <c r="CO65" s="7"/>
      <c r="CP65" s="7"/>
      <c r="CQ65" s="52">
        <f t="shared" si="22"/>
        <v>0</v>
      </c>
      <c r="CR65" s="7"/>
      <c r="CS65" s="7"/>
      <c r="CT65" s="47">
        <f t="shared" si="23"/>
        <v>0</v>
      </c>
      <c r="CU65" s="7"/>
      <c r="CV65" s="7"/>
      <c r="CW65" s="52">
        <f t="shared" si="24"/>
        <v>0</v>
      </c>
      <c r="CX65" s="7"/>
      <c r="CY65" s="7"/>
      <c r="CZ65" s="47">
        <f t="shared" si="25"/>
        <v>0</v>
      </c>
      <c r="DA65" s="7"/>
      <c r="DB65" s="7"/>
      <c r="DC65" s="52">
        <f t="shared" si="26"/>
        <v>0</v>
      </c>
    </row>
    <row r="66" spans="1:107" s="49" customFormat="1" ht="15" x14ac:dyDescent="0.2">
      <c r="A66" s="48" t="s">
        <v>32</v>
      </c>
      <c r="B66" s="48"/>
      <c r="C66" s="48"/>
      <c r="D66" s="48"/>
      <c r="E66" s="48"/>
      <c r="F66" s="48" t="s">
        <v>164</v>
      </c>
      <c r="G66" s="26" t="s">
        <v>137</v>
      </c>
      <c r="H66" s="26"/>
      <c r="I66" s="393" t="s">
        <v>165</v>
      </c>
      <c r="J66" s="29" t="s">
        <v>106</v>
      </c>
      <c r="K66" s="50">
        <v>9300407305</v>
      </c>
      <c r="L66" s="48">
        <v>4</v>
      </c>
      <c r="N66" s="104"/>
      <c r="O66" s="105"/>
      <c r="P66" s="105"/>
      <c r="Q66" s="52"/>
      <c r="R66" s="53"/>
      <c r="S66" s="53"/>
      <c r="T66" s="53"/>
      <c r="U66" s="54"/>
      <c r="V66" s="52"/>
      <c r="W66" s="55"/>
      <c r="X66" s="56"/>
      <c r="Y66" s="37">
        <v>12</v>
      </c>
      <c r="Z66" s="56"/>
      <c r="AA66" s="56"/>
      <c r="AB66" s="33">
        <v>100</v>
      </c>
      <c r="AC66" s="52"/>
      <c r="AD66" s="29"/>
      <c r="AE66" s="29"/>
      <c r="AF66" s="37">
        <v>10</v>
      </c>
      <c r="AG66" s="7"/>
      <c r="AH66" s="7"/>
      <c r="AI66" s="33">
        <v>200</v>
      </c>
      <c r="AJ66" s="52"/>
      <c r="AK66" s="29"/>
      <c r="AL66" s="29"/>
      <c r="AM66" s="38">
        <v>23</v>
      </c>
      <c r="AN66" s="7"/>
      <c r="AO66" s="7"/>
      <c r="AP66" s="33">
        <v>123</v>
      </c>
      <c r="AQ66" s="128"/>
      <c r="AR66" s="7"/>
      <c r="AS66" s="7"/>
      <c r="AT66" s="131">
        <v>1</v>
      </c>
      <c r="AU66" s="7"/>
      <c r="AV66" s="7"/>
      <c r="AW66" s="33">
        <v>12</v>
      </c>
      <c r="AX66" s="128" t="s">
        <v>158</v>
      </c>
      <c r="AY66" s="56"/>
      <c r="AZ66" s="56"/>
      <c r="BA66" s="41">
        <v>4</v>
      </c>
      <c r="BB66" s="56"/>
      <c r="BC66" s="56"/>
      <c r="BD66" s="33">
        <v>123</v>
      </c>
      <c r="BE66" s="52"/>
      <c r="BF66" s="7"/>
      <c r="BG66" s="7"/>
      <c r="BH66" s="47">
        <v>0</v>
      </c>
      <c r="BI66" s="7"/>
      <c r="BJ66" s="7"/>
      <c r="BK66" s="52">
        <f t="shared" si="0"/>
        <v>0</v>
      </c>
      <c r="BN66" s="58">
        <f t="shared" si="1"/>
        <v>0</v>
      </c>
      <c r="BO66" s="7"/>
      <c r="BP66" s="7"/>
      <c r="BQ66" s="52">
        <f t="shared" si="16"/>
        <v>0</v>
      </c>
      <c r="BR66" s="52"/>
      <c r="BU66" s="58">
        <f t="shared" si="3"/>
        <v>0</v>
      </c>
      <c r="BV66" s="7"/>
      <c r="BW66" s="7"/>
      <c r="BX66" s="52">
        <f t="shared" si="4"/>
        <v>0</v>
      </c>
      <c r="BY66" s="52"/>
      <c r="BZ66" s="7"/>
      <c r="CA66" s="7"/>
      <c r="CB66" s="47">
        <f t="shared" si="17"/>
        <v>0</v>
      </c>
      <c r="CC66" s="7"/>
      <c r="CD66" s="7"/>
      <c r="CE66" s="52">
        <f t="shared" si="18"/>
        <v>0</v>
      </c>
      <c r="CF66" s="7"/>
      <c r="CG66" s="7"/>
      <c r="CH66" s="59">
        <f t="shared" si="19"/>
        <v>0</v>
      </c>
      <c r="CI66" s="7"/>
      <c r="CJ66" s="46">
        <f t="shared" si="27"/>
        <v>0</v>
      </c>
      <c r="CK66" s="52">
        <f t="shared" si="20"/>
        <v>0</v>
      </c>
      <c r="CL66" s="7"/>
      <c r="CM66" s="7"/>
      <c r="CN66" s="47">
        <f t="shared" si="21"/>
        <v>0</v>
      </c>
      <c r="CO66" s="7"/>
      <c r="CP66" s="7"/>
      <c r="CQ66" s="52">
        <f t="shared" si="22"/>
        <v>0</v>
      </c>
      <c r="CR66" s="7"/>
      <c r="CS66" s="7"/>
      <c r="CT66" s="47">
        <f t="shared" si="23"/>
        <v>0</v>
      </c>
      <c r="CU66" s="7"/>
      <c r="CV66" s="7"/>
      <c r="CW66" s="52">
        <f t="shared" si="24"/>
        <v>0</v>
      </c>
      <c r="CX66" s="7"/>
      <c r="CY66" s="7"/>
      <c r="CZ66" s="47">
        <f t="shared" si="25"/>
        <v>0</v>
      </c>
      <c r="DA66" s="7"/>
      <c r="DB66" s="7"/>
      <c r="DC66" s="52">
        <f t="shared" si="26"/>
        <v>0</v>
      </c>
    </row>
    <row r="67" spans="1:107" s="49" customFormat="1" ht="15" x14ac:dyDescent="0.2">
      <c r="A67" s="48" t="s">
        <v>32</v>
      </c>
      <c r="B67" s="48"/>
      <c r="C67" s="48"/>
      <c r="D67" s="48"/>
      <c r="E67" s="48"/>
      <c r="F67" s="48" t="s">
        <v>164</v>
      </c>
      <c r="G67" s="26" t="s">
        <v>138</v>
      </c>
      <c r="H67" s="26"/>
      <c r="I67" s="394" t="s">
        <v>166</v>
      </c>
      <c r="J67" s="29" t="s">
        <v>106</v>
      </c>
      <c r="K67" s="50">
        <v>9300407305</v>
      </c>
      <c r="L67" s="48">
        <v>4</v>
      </c>
      <c r="N67" s="104"/>
      <c r="O67" s="105"/>
      <c r="P67" s="105"/>
      <c r="Q67" s="52"/>
      <c r="R67" s="53"/>
      <c r="S67" s="53"/>
      <c r="T67" s="53"/>
      <c r="U67" s="54"/>
      <c r="V67" s="52"/>
      <c r="W67" s="55"/>
      <c r="X67" s="56"/>
      <c r="Y67" s="37">
        <v>12</v>
      </c>
      <c r="Z67" s="56">
        <v>7865</v>
      </c>
      <c r="AA67" s="56"/>
      <c r="AB67" s="33">
        <v>100</v>
      </c>
      <c r="AC67" s="52"/>
      <c r="AD67" s="29"/>
      <c r="AE67" s="29"/>
      <c r="AF67" s="37">
        <v>10</v>
      </c>
      <c r="AG67" s="7"/>
      <c r="AH67" s="7"/>
      <c r="AI67" s="33">
        <v>200</v>
      </c>
      <c r="AJ67" s="52"/>
      <c r="AK67" s="29"/>
      <c r="AL67" s="29"/>
      <c r="AM67" s="38">
        <v>23</v>
      </c>
      <c r="AN67" s="7"/>
      <c r="AO67" s="7"/>
      <c r="AP67" s="33">
        <v>123</v>
      </c>
      <c r="AQ67" s="128"/>
      <c r="AR67" s="7"/>
      <c r="AS67" s="7"/>
      <c r="AT67" s="131">
        <v>1</v>
      </c>
      <c r="AU67" s="7"/>
      <c r="AV67" s="7"/>
      <c r="AW67" s="33">
        <v>12</v>
      </c>
      <c r="AX67" s="128" t="s">
        <v>158</v>
      </c>
      <c r="AY67" s="56"/>
      <c r="AZ67" s="56"/>
      <c r="BA67" s="41">
        <v>4</v>
      </c>
      <c r="BB67" s="56"/>
      <c r="BC67" s="56"/>
      <c r="BD67" s="33">
        <v>123</v>
      </c>
      <c r="BE67" s="52"/>
      <c r="BF67" s="7"/>
      <c r="BG67" s="7"/>
      <c r="BH67" s="47">
        <v>0</v>
      </c>
      <c r="BI67" s="7"/>
      <c r="BJ67" s="7"/>
      <c r="BK67" s="52">
        <f t="shared" ref="BK67:BK130" si="28">IFERROR(BH67*$O67,0)</f>
        <v>0</v>
      </c>
      <c r="BN67" s="58">
        <f t="shared" ref="BN67:BN130" si="29">IFERROR(ROUNDUP((BL67+BM67)*IF(ISBLANK($P67),1,$P67)/$O67,3),0)</f>
        <v>0</v>
      </c>
      <c r="BO67" s="7"/>
      <c r="BP67" s="7"/>
      <c r="BQ67" s="52">
        <f t="shared" si="16"/>
        <v>0</v>
      </c>
      <c r="BR67" s="52"/>
      <c r="BU67" s="58">
        <f t="shared" ref="BU67:BU130" si="30">IFERROR(ROUNDUP((BS67+BT67)*IF(ISBLANK($P67),1,$P67)/$O67,3),0)</f>
        <v>0</v>
      </c>
      <c r="BV67" s="7"/>
      <c r="BW67" s="7"/>
      <c r="BX67" s="52">
        <f t="shared" ref="BX67:BX130" si="31">IFERROR(BU67*$O67,0)</f>
        <v>0</v>
      </c>
      <c r="BY67" s="52"/>
      <c r="BZ67" s="7"/>
      <c r="CA67" s="7"/>
      <c r="CB67" s="47">
        <f t="shared" si="17"/>
        <v>0</v>
      </c>
      <c r="CC67" s="7"/>
      <c r="CD67" s="7"/>
      <c r="CE67" s="52">
        <f t="shared" si="18"/>
        <v>0</v>
      </c>
      <c r="CF67" s="7"/>
      <c r="CG67" s="7"/>
      <c r="CH67" s="59">
        <f t="shared" si="19"/>
        <v>0</v>
      </c>
      <c r="CI67" s="7"/>
      <c r="CJ67" s="46">
        <f t="shared" si="27"/>
        <v>0</v>
      </c>
      <c r="CK67" s="52">
        <f t="shared" si="20"/>
        <v>0</v>
      </c>
      <c r="CL67" s="7"/>
      <c r="CM67" s="7"/>
      <c r="CN67" s="47">
        <f t="shared" si="21"/>
        <v>0</v>
      </c>
      <c r="CO67" s="7"/>
      <c r="CP67" s="7"/>
      <c r="CQ67" s="52">
        <f t="shared" si="22"/>
        <v>0</v>
      </c>
      <c r="CR67" s="7"/>
      <c r="CS67" s="7"/>
      <c r="CT67" s="47">
        <f t="shared" si="23"/>
        <v>0</v>
      </c>
      <c r="CU67" s="7"/>
      <c r="CV67" s="7"/>
      <c r="CW67" s="52">
        <f t="shared" si="24"/>
        <v>0</v>
      </c>
      <c r="CX67" s="7"/>
      <c r="CY67" s="7"/>
      <c r="CZ67" s="47">
        <f t="shared" si="25"/>
        <v>0</v>
      </c>
      <c r="DA67" s="7"/>
      <c r="DB67" s="7"/>
      <c r="DC67" s="52">
        <f t="shared" si="26"/>
        <v>0</v>
      </c>
    </row>
    <row r="68" spans="1:107" s="49" customFormat="1" ht="15" x14ac:dyDescent="0.2">
      <c r="A68" s="48" t="s">
        <v>32</v>
      </c>
      <c r="B68" s="48"/>
      <c r="C68" s="48"/>
      <c r="D68" s="48"/>
      <c r="E68" s="48"/>
      <c r="F68" s="48" t="s">
        <v>164</v>
      </c>
      <c r="G68" s="26" t="s">
        <v>139</v>
      </c>
      <c r="H68" s="26"/>
      <c r="I68" s="49" t="s">
        <v>166</v>
      </c>
      <c r="J68" s="29" t="s">
        <v>106</v>
      </c>
      <c r="K68" s="50">
        <v>9300407305</v>
      </c>
      <c r="L68" s="48">
        <v>4</v>
      </c>
      <c r="N68" s="104"/>
      <c r="O68" s="105"/>
      <c r="P68" s="105"/>
      <c r="Q68" s="52"/>
      <c r="R68" s="53"/>
      <c r="S68" s="53"/>
      <c r="T68" s="53"/>
      <c r="U68" s="54"/>
      <c r="V68" s="52"/>
      <c r="W68" s="55"/>
      <c r="X68" s="56"/>
      <c r="Y68" s="37">
        <v>12</v>
      </c>
      <c r="Z68" s="56"/>
      <c r="AA68" s="56"/>
      <c r="AB68" s="33">
        <v>100</v>
      </c>
      <c r="AC68" s="52"/>
      <c r="AD68" s="29"/>
      <c r="AE68" s="29"/>
      <c r="AF68" s="37">
        <v>10</v>
      </c>
      <c r="AG68" s="7"/>
      <c r="AH68" s="7"/>
      <c r="AI68" s="33">
        <v>200</v>
      </c>
      <c r="AJ68" s="52"/>
      <c r="AK68" s="29"/>
      <c r="AL68" s="29"/>
      <c r="AM68" s="38">
        <v>23</v>
      </c>
      <c r="AN68" s="7"/>
      <c r="AO68" s="7"/>
      <c r="AP68" s="33">
        <v>123</v>
      </c>
      <c r="AQ68" s="128"/>
      <c r="AR68" s="7"/>
      <c r="AS68" s="7"/>
      <c r="AT68" s="131">
        <v>1</v>
      </c>
      <c r="AU68" s="7"/>
      <c r="AV68" s="7"/>
      <c r="AW68" s="33">
        <v>12</v>
      </c>
      <c r="AX68" s="128" t="s">
        <v>158</v>
      </c>
      <c r="AY68" s="56"/>
      <c r="AZ68" s="56"/>
      <c r="BA68" s="41">
        <v>4</v>
      </c>
      <c r="BB68" s="56"/>
      <c r="BC68" s="56"/>
      <c r="BD68" s="33">
        <v>123</v>
      </c>
      <c r="BE68" s="52"/>
      <c r="BF68" s="7"/>
      <c r="BG68" s="7"/>
      <c r="BH68" s="47">
        <v>0</v>
      </c>
      <c r="BI68" s="7"/>
      <c r="BJ68" s="7"/>
      <c r="BK68" s="52">
        <f t="shared" si="28"/>
        <v>0</v>
      </c>
      <c r="BN68" s="58">
        <f t="shared" si="29"/>
        <v>0</v>
      </c>
      <c r="BO68" s="7"/>
      <c r="BP68" s="7"/>
      <c r="BQ68" s="52">
        <f t="shared" si="16"/>
        <v>0</v>
      </c>
      <c r="BR68" s="52"/>
      <c r="BU68" s="58">
        <f t="shared" si="30"/>
        <v>0</v>
      </c>
      <c r="BV68" s="7"/>
      <c r="BW68" s="7"/>
      <c r="BX68" s="52">
        <f t="shared" si="31"/>
        <v>0</v>
      </c>
      <c r="BY68" s="52"/>
      <c r="BZ68" s="7"/>
      <c r="CA68" s="7"/>
      <c r="CB68" s="47">
        <f t="shared" si="17"/>
        <v>0</v>
      </c>
      <c r="CC68" s="7"/>
      <c r="CD68" s="7"/>
      <c r="CE68" s="52">
        <f t="shared" si="18"/>
        <v>0</v>
      </c>
      <c r="CF68" s="7"/>
      <c r="CG68" s="7"/>
      <c r="CH68" s="59">
        <f t="shared" si="19"/>
        <v>0</v>
      </c>
      <c r="CI68" s="7"/>
      <c r="CJ68" s="46">
        <f t="shared" si="27"/>
        <v>0</v>
      </c>
      <c r="CK68" s="52">
        <f t="shared" si="20"/>
        <v>0</v>
      </c>
      <c r="CL68" s="7"/>
      <c r="CM68" s="7"/>
      <c r="CN68" s="47">
        <f t="shared" si="21"/>
        <v>0</v>
      </c>
      <c r="CO68" s="7"/>
      <c r="CP68" s="7"/>
      <c r="CQ68" s="52">
        <f t="shared" si="22"/>
        <v>0</v>
      </c>
      <c r="CR68" s="7"/>
      <c r="CS68" s="7"/>
      <c r="CT68" s="47">
        <f t="shared" si="23"/>
        <v>0</v>
      </c>
      <c r="CU68" s="7"/>
      <c r="CV68" s="7"/>
      <c r="CW68" s="52">
        <f t="shared" si="24"/>
        <v>0</v>
      </c>
      <c r="CX68" s="7"/>
      <c r="CY68" s="7"/>
      <c r="CZ68" s="47">
        <f t="shared" si="25"/>
        <v>0</v>
      </c>
      <c r="DA68" s="7"/>
      <c r="DB68" s="7"/>
      <c r="DC68" s="52">
        <f t="shared" si="26"/>
        <v>0</v>
      </c>
    </row>
    <row r="69" spans="1:107" s="49" customFormat="1" ht="15" x14ac:dyDescent="0.2">
      <c r="A69" s="48" t="s">
        <v>32</v>
      </c>
      <c r="B69" s="48"/>
      <c r="C69" s="48"/>
      <c r="D69" s="48"/>
      <c r="E69" s="48"/>
      <c r="F69" s="48" t="s">
        <v>164</v>
      </c>
      <c r="G69" s="26" t="s">
        <v>140</v>
      </c>
      <c r="H69" s="26"/>
      <c r="I69" s="49" t="s">
        <v>166</v>
      </c>
      <c r="J69" s="29" t="s">
        <v>106</v>
      </c>
      <c r="K69" s="50">
        <v>9300407305</v>
      </c>
      <c r="L69" s="48">
        <v>4</v>
      </c>
      <c r="N69" s="104"/>
      <c r="O69" s="105"/>
      <c r="P69" s="105"/>
      <c r="Q69" s="52"/>
      <c r="R69" s="53"/>
      <c r="S69" s="53"/>
      <c r="T69" s="53"/>
      <c r="U69" s="54"/>
      <c r="V69" s="52"/>
      <c r="W69" s="55"/>
      <c r="X69" s="56"/>
      <c r="Y69" s="37">
        <v>12</v>
      </c>
      <c r="Z69" s="56"/>
      <c r="AA69" s="56"/>
      <c r="AB69" s="33">
        <v>100</v>
      </c>
      <c r="AC69" s="52"/>
      <c r="AD69" s="29"/>
      <c r="AE69" s="29"/>
      <c r="AF69" s="37">
        <v>10</v>
      </c>
      <c r="AG69" s="7"/>
      <c r="AH69" s="7"/>
      <c r="AI69" s="33">
        <v>200</v>
      </c>
      <c r="AJ69" s="52"/>
      <c r="AK69" s="29"/>
      <c r="AL69" s="29"/>
      <c r="AM69" s="38">
        <v>23</v>
      </c>
      <c r="AN69" s="7"/>
      <c r="AO69" s="7"/>
      <c r="AP69" s="33">
        <v>123</v>
      </c>
      <c r="AQ69" s="128"/>
      <c r="AR69" s="7"/>
      <c r="AS69" s="7"/>
      <c r="AT69" s="131">
        <v>1</v>
      </c>
      <c r="AU69" s="7"/>
      <c r="AV69" s="7"/>
      <c r="AW69" s="33">
        <v>12</v>
      </c>
      <c r="AX69" s="128" t="s">
        <v>158</v>
      </c>
      <c r="AY69" s="56"/>
      <c r="AZ69" s="56"/>
      <c r="BA69" s="41">
        <v>4</v>
      </c>
      <c r="BB69" s="56"/>
      <c r="BC69" s="56"/>
      <c r="BD69" s="33">
        <v>123</v>
      </c>
      <c r="BE69" s="52"/>
      <c r="BF69" s="7"/>
      <c r="BG69" s="7"/>
      <c r="BH69" s="47">
        <v>0</v>
      </c>
      <c r="BI69" s="7"/>
      <c r="BJ69" s="7"/>
      <c r="BK69" s="52">
        <f t="shared" si="28"/>
        <v>0</v>
      </c>
      <c r="BN69" s="58">
        <f t="shared" si="29"/>
        <v>0</v>
      </c>
      <c r="BO69" s="7"/>
      <c r="BP69" s="7"/>
      <c r="BQ69" s="52">
        <f t="shared" si="16"/>
        <v>0</v>
      </c>
      <c r="BR69" s="52"/>
      <c r="BU69" s="58">
        <f t="shared" si="30"/>
        <v>0</v>
      </c>
      <c r="BV69" s="7"/>
      <c r="BW69" s="7"/>
      <c r="BX69" s="52">
        <f t="shared" si="31"/>
        <v>0</v>
      </c>
      <c r="BY69" s="52"/>
      <c r="BZ69" s="7"/>
      <c r="CA69" s="7"/>
      <c r="CB69" s="47">
        <f t="shared" si="17"/>
        <v>0</v>
      </c>
      <c r="CC69" s="7"/>
      <c r="CD69" s="7"/>
      <c r="CE69" s="52">
        <f t="shared" si="18"/>
        <v>0</v>
      </c>
      <c r="CF69" s="7"/>
      <c r="CG69" s="7"/>
      <c r="CH69" s="59">
        <f t="shared" si="19"/>
        <v>0</v>
      </c>
      <c r="CI69" s="7"/>
      <c r="CJ69" s="46">
        <f t="shared" si="27"/>
        <v>0</v>
      </c>
      <c r="CK69" s="52">
        <f t="shared" si="20"/>
        <v>0</v>
      </c>
      <c r="CL69" s="7"/>
      <c r="CM69" s="7"/>
      <c r="CN69" s="47">
        <f t="shared" si="21"/>
        <v>0</v>
      </c>
      <c r="CO69" s="7"/>
      <c r="CP69" s="7"/>
      <c r="CQ69" s="52">
        <f t="shared" si="22"/>
        <v>0</v>
      </c>
      <c r="CR69" s="7"/>
      <c r="CS69" s="7"/>
      <c r="CT69" s="47">
        <f t="shared" si="23"/>
        <v>0</v>
      </c>
      <c r="CU69" s="7"/>
      <c r="CV69" s="7"/>
      <c r="CW69" s="52">
        <f t="shared" si="24"/>
        <v>0</v>
      </c>
      <c r="CX69" s="7"/>
      <c r="CY69" s="7"/>
      <c r="CZ69" s="47">
        <f t="shared" si="25"/>
        <v>0</v>
      </c>
      <c r="DA69" s="7"/>
      <c r="DB69" s="7"/>
      <c r="DC69" s="52">
        <f t="shared" si="26"/>
        <v>0</v>
      </c>
    </row>
    <row r="70" spans="1:107" s="49" customFormat="1" ht="15" x14ac:dyDescent="0.2">
      <c r="A70" s="48" t="s">
        <v>32</v>
      </c>
      <c r="B70" s="48"/>
      <c r="C70" s="48"/>
      <c r="D70" s="48"/>
      <c r="E70" s="48"/>
      <c r="F70" s="48" t="s">
        <v>164</v>
      </c>
      <c r="G70" s="26" t="s">
        <v>141</v>
      </c>
      <c r="H70" s="26"/>
      <c r="I70" s="49" t="s">
        <v>166</v>
      </c>
      <c r="J70" s="29" t="s">
        <v>106</v>
      </c>
      <c r="K70" s="50">
        <v>9300407305</v>
      </c>
      <c r="L70" s="48">
        <v>4</v>
      </c>
      <c r="N70" s="104"/>
      <c r="O70" s="105"/>
      <c r="P70" s="105"/>
      <c r="Q70" s="52"/>
      <c r="R70" s="53"/>
      <c r="S70" s="53"/>
      <c r="T70" s="53"/>
      <c r="U70" s="54"/>
      <c r="V70" s="52"/>
      <c r="W70" s="55"/>
      <c r="X70" s="56"/>
      <c r="Y70" s="37">
        <v>12</v>
      </c>
      <c r="Z70" s="56"/>
      <c r="AA70" s="56"/>
      <c r="AB70" s="33">
        <v>100</v>
      </c>
      <c r="AC70" s="52"/>
      <c r="AD70" s="29"/>
      <c r="AE70" s="29"/>
      <c r="AF70" s="37">
        <v>10</v>
      </c>
      <c r="AG70" s="7"/>
      <c r="AH70" s="7"/>
      <c r="AI70" s="33">
        <v>200</v>
      </c>
      <c r="AJ70" s="52"/>
      <c r="AK70" s="29"/>
      <c r="AL70" s="29"/>
      <c r="AM70" s="38">
        <v>23</v>
      </c>
      <c r="AN70" s="7"/>
      <c r="AO70" s="7"/>
      <c r="AP70" s="33">
        <v>123</v>
      </c>
      <c r="AQ70" s="128"/>
      <c r="AR70" s="7"/>
      <c r="AS70" s="7"/>
      <c r="AT70" s="131">
        <v>1</v>
      </c>
      <c r="AU70" s="7"/>
      <c r="AV70" s="7"/>
      <c r="AW70" s="33">
        <v>12</v>
      </c>
      <c r="AX70" s="128" t="s">
        <v>158</v>
      </c>
      <c r="AY70" s="56"/>
      <c r="AZ70" s="56"/>
      <c r="BA70" s="41">
        <v>4</v>
      </c>
      <c r="BB70" s="56"/>
      <c r="BC70" s="56"/>
      <c r="BD70" s="33">
        <v>123</v>
      </c>
      <c r="BE70" s="52"/>
      <c r="BF70" s="7"/>
      <c r="BG70" s="7"/>
      <c r="BH70" s="47">
        <v>0</v>
      </c>
      <c r="BI70" s="7"/>
      <c r="BJ70" s="7"/>
      <c r="BK70" s="52">
        <f t="shared" si="28"/>
        <v>0</v>
      </c>
      <c r="BN70" s="58">
        <f t="shared" si="29"/>
        <v>0</v>
      </c>
      <c r="BO70" s="7"/>
      <c r="BP70" s="7"/>
      <c r="BQ70" s="52">
        <f t="shared" si="16"/>
        <v>0</v>
      </c>
      <c r="BR70" s="52"/>
      <c r="BU70" s="58">
        <f t="shared" si="30"/>
        <v>0</v>
      </c>
      <c r="BV70" s="7"/>
      <c r="BW70" s="7"/>
      <c r="BX70" s="52">
        <f t="shared" si="31"/>
        <v>0</v>
      </c>
      <c r="BY70" s="52"/>
      <c r="BZ70" s="7"/>
      <c r="CA70" s="7"/>
      <c r="CB70" s="47">
        <f t="shared" si="17"/>
        <v>0</v>
      </c>
      <c r="CC70" s="7"/>
      <c r="CD70" s="7"/>
      <c r="CE70" s="52">
        <f t="shared" si="18"/>
        <v>0</v>
      </c>
      <c r="CF70" s="7"/>
      <c r="CG70" s="7"/>
      <c r="CH70" s="59">
        <f t="shared" si="19"/>
        <v>0</v>
      </c>
      <c r="CI70" s="7"/>
      <c r="CJ70" s="46">
        <f t="shared" si="27"/>
        <v>0</v>
      </c>
      <c r="CK70" s="52">
        <f t="shared" si="20"/>
        <v>0</v>
      </c>
      <c r="CL70" s="7"/>
      <c r="CM70" s="7"/>
      <c r="CN70" s="47">
        <f t="shared" si="21"/>
        <v>0</v>
      </c>
      <c r="CO70" s="7"/>
      <c r="CP70" s="7"/>
      <c r="CQ70" s="52">
        <f t="shared" si="22"/>
        <v>0</v>
      </c>
      <c r="CR70" s="7"/>
      <c r="CS70" s="7"/>
      <c r="CT70" s="47">
        <f t="shared" si="23"/>
        <v>0</v>
      </c>
      <c r="CU70" s="7"/>
      <c r="CV70" s="7"/>
      <c r="CW70" s="52">
        <f t="shared" si="24"/>
        <v>0</v>
      </c>
      <c r="CX70" s="7"/>
      <c r="CY70" s="7"/>
      <c r="CZ70" s="47">
        <f t="shared" si="25"/>
        <v>0</v>
      </c>
      <c r="DA70" s="7"/>
      <c r="DB70" s="7"/>
      <c r="DC70" s="52">
        <f t="shared" si="26"/>
        <v>0</v>
      </c>
    </row>
    <row r="71" spans="1:107" s="49" customFormat="1" ht="15" x14ac:dyDescent="0.2">
      <c r="A71" s="48" t="s">
        <v>32</v>
      </c>
      <c r="B71" s="48"/>
      <c r="C71" s="48"/>
      <c r="D71" s="48"/>
      <c r="E71" s="48"/>
      <c r="F71" s="48" t="s">
        <v>164</v>
      </c>
      <c r="G71" s="26" t="s">
        <v>37</v>
      </c>
      <c r="H71" s="26" t="s">
        <v>37</v>
      </c>
      <c r="I71" s="49" t="s">
        <v>166</v>
      </c>
      <c r="J71" s="29" t="s">
        <v>106</v>
      </c>
      <c r="K71" s="50">
        <v>9300407305</v>
      </c>
      <c r="L71" s="48">
        <v>4</v>
      </c>
      <c r="N71" s="104"/>
      <c r="O71" s="105"/>
      <c r="P71" s="105"/>
      <c r="Q71" s="52"/>
      <c r="R71" s="53"/>
      <c r="S71" s="53"/>
      <c r="T71" s="53"/>
      <c r="U71" s="54"/>
      <c r="V71" s="52"/>
      <c r="W71" s="55"/>
      <c r="X71" s="56"/>
      <c r="Y71" s="37">
        <v>12</v>
      </c>
      <c r="Z71" s="56"/>
      <c r="AA71" s="56"/>
      <c r="AB71" s="33">
        <v>100</v>
      </c>
      <c r="AC71" s="52"/>
      <c r="AD71" s="29"/>
      <c r="AE71" s="29"/>
      <c r="AF71" s="37">
        <v>10</v>
      </c>
      <c r="AG71" s="7"/>
      <c r="AH71" s="7"/>
      <c r="AI71" s="33">
        <v>200</v>
      </c>
      <c r="AJ71" s="52"/>
      <c r="AK71" s="29"/>
      <c r="AL71" s="29"/>
      <c r="AM71" s="38">
        <v>23</v>
      </c>
      <c r="AN71" s="7"/>
      <c r="AO71" s="7"/>
      <c r="AP71" s="33">
        <v>123</v>
      </c>
      <c r="AQ71" s="128"/>
      <c r="AR71" s="7"/>
      <c r="AS71" s="7"/>
      <c r="AT71" s="131">
        <v>1</v>
      </c>
      <c r="AU71" s="7"/>
      <c r="AV71" s="7"/>
      <c r="AW71" s="33">
        <v>12</v>
      </c>
      <c r="AX71" s="128" t="s">
        <v>158</v>
      </c>
      <c r="AY71" s="56"/>
      <c r="AZ71" s="56"/>
      <c r="BA71" s="41">
        <v>4</v>
      </c>
      <c r="BB71" s="56"/>
      <c r="BC71" s="56"/>
      <c r="BD71" s="33">
        <v>123</v>
      </c>
      <c r="BE71" s="52"/>
      <c r="BF71" s="7"/>
      <c r="BG71" s="7"/>
      <c r="BH71" s="47">
        <v>0</v>
      </c>
      <c r="BI71" s="7"/>
      <c r="BJ71" s="7"/>
      <c r="BK71" s="52">
        <f t="shared" si="28"/>
        <v>0</v>
      </c>
      <c r="BN71" s="58">
        <f t="shared" si="29"/>
        <v>0</v>
      </c>
      <c r="BO71" s="7"/>
      <c r="BP71" s="7"/>
      <c r="BQ71" s="52">
        <f t="shared" si="16"/>
        <v>0</v>
      </c>
      <c r="BR71" s="52"/>
      <c r="BU71" s="58">
        <f t="shared" si="30"/>
        <v>0</v>
      </c>
      <c r="BV71" s="7"/>
      <c r="BW71" s="7"/>
      <c r="BX71" s="52">
        <f t="shared" si="31"/>
        <v>0</v>
      </c>
      <c r="BY71" s="52"/>
      <c r="BZ71" s="7"/>
      <c r="CA71" s="7"/>
      <c r="CB71" s="47">
        <f t="shared" si="17"/>
        <v>0</v>
      </c>
      <c r="CC71" s="7"/>
      <c r="CD71" s="7"/>
      <c r="CE71" s="52">
        <f t="shared" si="18"/>
        <v>0</v>
      </c>
      <c r="CF71" s="7"/>
      <c r="CG71" s="7"/>
      <c r="CH71" s="59">
        <f t="shared" si="19"/>
        <v>0</v>
      </c>
      <c r="CI71" s="7"/>
      <c r="CJ71" s="46">
        <f t="shared" si="27"/>
        <v>0</v>
      </c>
      <c r="CK71" s="52">
        <f t="shared" si="20"/>
        <v>0</v>
      </c>
      <c r="CL71" s="7"/>
      <c r="CM71" s="7"/>
      <c r="CN71" s="47">
        <f t="shared" si="21"/>
        <v>0</v>
      </c>
      <c r="CO71" s="7"/>
      <c r="CP71" s="7"/>
      <c r="CQ71" s="52">
        <f t="shared" si="22"/>
        <v>0</v>
      </c>
      <c r="CR71" s="7"/>
      <c r="CS71" s="7"/>
      <c r="CT71" s="47">
        <f t="shared" si="23"/>
        <v>0</v>
      </c>
      <c r="CU71" s="7"/>
      <c r="CV71" s="7"/>
      <c r="CW71" s="52">
        <f t="shared" si="24"/>
        <v>0</v>
      </c>
      <c r="CX71" s="7"/>
      <c r="CY71" s="7"/>
      <c r="CZ71" s="47">
        <f t="shared" si="25"/>
        <v>0</v>
      </c>
      <c r="DA71" s="7"/>
      <c r="DB71" s="7"/>
      <c r="DC71" s="52">
        <f t="shared" si="26"/>
        <v>0</v>
      </c>
    </row>
    <row r="72" spans="1:107" s="49" customFormat="1" ht="15" x14ac:dyDescent="0.2">
      <c r="A72" s="48" t="s">
        <v>32</v>
      </c>
      <c r="B72" s="48"/>
      <c r="C72" s="48"/>
      <c r="D72" s="48"/>
      <c r="E72" s="48"/>
      <c r="F72" s="48" t="s">
        <v>164</v>
      </c>
      <c r="G72" s="26" t="s">
        <v>37</v>
      </c>
      <c r="H72" s="26" t="s">
        <v>37</v>
      </c>
      <c r="I72" s="49" t="s">
        <v>166</v>
      </c>
      <c r="J72" s="29" t="s">
        <v>106</v>
      </c>
      <c r="K72" s="50">
        <v>9300407305</v>
      </c>
      <c r="L72" s="48">
        <v>4</v>
      </c>
      <c r="N72" s="104"/>
      <c r="O72" s="105"/>
      <c r="P72" s="105"/>
      <c r="Q72" s="52"/>
      <c r="R72" s="53"/>
      <c r="S72" s="53"/>
      <c r="T72" s="53"/>
      <c r="U72" s="54"/>
      <c r="V72" s="52"/>
      <c r="W72" s="55"/>
      <c r="X72" s="56"/>
      <c r="Y72" s="37">
        <v>12</v>
      </c>
      <c r="Z72" s="56"/>
      <c r="AA72" s="56"/>
      <c r="AB72" s="33">
        <v>100</v>
      </c>
      <c r="AC72" s="52"/>
      <c r="AD72" s="29"/>
      <c r="AE72" s="29"/>
      <c r="AF72" s="37">
        <v>10</v>
      </c>
      <c r="AG72" s="7"/>
      <c r="AH72" s="7"/>
      <c r="AI72" s="33">
        <v>200</v>
      </c>
      <c r="AJ72" s="52"/>
      <c r="AK72" s="29"/>
      <c r="AL72" s="29"/>
      <c r="AM72" s="38">
        <v>23</v>
      </c>
      <c r="AN72" s="7"/>
      <c r="AO72" s="7"/>
      <c r="AP72" s="33">
        <v>123</v>
      </c>
      <c r="AQ72" s="128"/>
      <c r="AR72" s="7"/>
      <c r="AS72" s="7"/>
      <c r="AT72" s="131">
        <v>1</v>
      </c>
      <c r="AU72" s="7"/>
      <c r="AV72" s="7"/>
      <c r="AW72" s="33">
        <v>12</v>
      </c>
      <c r="AX72" s="128" t="s">
        <v>158</v>
      </c>
      <c r="AY72" s="56"/>
      <c r="AZ72" s="56"/>
      <c r="BA72" s="41">
        <v>4</v>
      </c>
      <c r="BB72" s="56"/>
      <c r="BC72" s="56"/>
      <c r="BD72" s="33">
        <v>123</v>
      </c>
      <c r="BE72" s="52"/>
      <c r="BF72" s="7"/>
      <c r="BG72" s="7"/>
      <c r="BH72" s="47">
        <v>0</v>
      </c>
      <c r="BI72" s="7"/>
      <c r="BJ72" s="7"/>
      <c r="BK72" s="52">
        <f t="shared" si="28"/>
        <v>0</v>
      </c>
      <c r="BN72" s="58">
        <f t="shared" si="29"/>
        <v>0</v>
      </c>
      <c r="BO72" s="7"/>
      <c r="BP72" s="7"/>
      <c r="BQ72" s="52">
        <f t="shared" si="16"/>
        <v>0</v>
      </c>
      <c r="BR72" s="52"/>
      <c r="BU72" s="58">
        <f t="shared" si="30"/>
        <v>0</v>
      </c>
      <c r="BV72" s="7"/>
      <c r="BW72" s="7"/>
      <c r="BX72" s="52">
        <f t="shared" si="31"/>
        <v>0</v>
      </c>
      <c r="BY72" s="52"/>
      <c r="BZ72" s="7"/>
      <c r="CA72" s="7"/>
      <c r="CB72" s="47">
        <f t="shared" si="17"/>
        <v>0</v>
      </c>
      <c r="CC72" s="7"/>
      <c r="CD72" s="7"/>
      <c r="CE72" s="52">
        <f t="shared" si="18"/>
        <v>0</v>
      </c>
      <c r="CF72" s="7"/>
      <c r="CG72" s="7"/>
      <c r="CH72" s="59">
        <f t="shared" si="19"/>
        <v>0</v>
      </c>
      <c r="CI72" s="7"/>
      <c r="CJ72" s="46">
        <f t="shared" si="27"/>
        <v>0</v>
      </c>
      <c r="CK72" s="52">
        <f t="shared" si="20"/>
        <v>0</v>
      </c>
      <c r="CL72" s="7"/>
      <c r="CM72" s="7"/>
      <c r="CN72" s="47">
        <f t="shared" si="21"/>
        <v>0</v>
      </c>
      <c r="CO72" s="7"/>
      <c r="CP72" s="7"/>
      <c r="CQ72" s="52">
        <f t="shared" si="22"/>
        <v>0</v>
      </c>
      <c r="CR72" s="7"/>
      <c r="CS72" s="7"/>
      <c r="CT72" s="47">
        <f t="shared" si="23"/>
        <v>0</v>
      </c>
      <c r="CU72" s="7"/>
      <c r="CV72" s="7"/>
      <c r="CW72" s="52">
        <f t="shared" si="24"/>
        <v>0</v>
      </c>
      <c r="CX72" s="7"/>
      <c r="CY72" s="7"/>
      <c r="CZ72" s="47">
        <f t="shared" si="25"/>
        <v>0</v>
      </c>
      <c r="DA72" s="7"/>
      <c r="DB72" s="7"/>
      <c r="DC72" s="52">
        <f t="shared" si="26"/>
        <v>0</v>
      </c>
    </row>
    <row r="73" spans="1:107" s="49" customFormat="1" ht="15" x14ac:dyDescent="0.2">
      <c r="A73" s="48" t="s">
        <v>32</v>
      </c>
      <c r="B73" s="48"/>
      <c r="C73" s="48"/>
      <c r="D73" s="48"/>
      <c r="E73" s="48"/>
      <c r="F73" s="48" t="s">
        <v>164</v>
      </c>
      <c r="G73" s="26" t="s">
        <v>111</v>
      </c>
      <c r="H73" s="26"/>
      <c r="I73" s="49" t="s">
        <v>166</v>
      </c>
      <c r="J73" s="29"/>
      <c r="K73" s="50">
        <v>9300407483</v>
      </c>
      <c r="L73" s="48">
        <v>2</v>
      </c>
      <c r="N73" s="51"/>
      <c r="O73" s="52"/>
      <c r="P73" s="52"/>
      <c r="Q73" s="52"/>
      <c r="R73" s="53"/>
      <c r="S73" s="53"/>
      <c r="T73" s="53"/>
      <c r="U73" s="54"/>
      <c r="V73" s="52"/>
      <c r="W73" s="55"/>
      <c r="X73" s="56"/>
      <c r="Y73" s="37">
        <v>12</v>
      </c>
      <c r="Z73" s="56"/>
      <c r="AA73" s="56"/>
      <c r="AB73" s="33">
        <v>100</v>
      </c>
      <c r="AC73" s="52"/>
      <c r="AD73" s="29"/>
      <c r="AE73" s="29"/>
      <c r="AF73" s="37">
        <v>10</v>
      </c>
      <c r="AG73" s="7"/>
      <c r="AH73" s="7"/>
      <c r="AI73" s="33">
        <v>200</v>
      </c>
      <c r="AJ73" s="52"/>
      <c r="AK73" s="29"/>
      <c r="AL73" s="29"/>
      <c r="AM73" s="38">
        <v>23</v>
      </c>
      <c r="AN73" s="7"/>
      <c r="AO73" s="7"/>
      <c r="AP73" s="33">
        <v>123</v>
      </c>
      <c r="AQ73" s="128"/>
      <c r="AR73" s="7"/>
      <c r="AS73" s="7"/>
      <c r="AT73" s="131">
        <v>1</v>
      </c>
      <c r="AU73" s="7"/>
      <c r="AV73" s="7"/>
      <c r="AW73" s="33">
        <v>12</v>
      </c>
      <c r="AX73" s="128" t="s">
        <v>158</v>
      </c>
      <c r="AY73" s="56"/>
      <c r="AZ73" s="56"/>
      <c r="BA73" s="41">
        <v>4</v>
      </c>
      <c r="BB73" s="56"/>
      <c r="BC73" s="56"/>
      <c r="BD73" s="33">
        <v>123</v>
      </c>
      <c r="BE73" s="52"/>
      <c r="BF73" s="7"/>
      <c r="BG73" s="7"/>
      <c r="BH73" s="47">
        <v>0</v>
      </c>
      <c r="BI73" s="7"/>
      <c r="BJ73" s="7"/>
      <c r="BK73" s="52">
        <f t="shared" si="28"/>
        <v>0</v>
      </c>
      <c r="BN73" s="58">
        <f t="shared" si="29"/>
        <v>0</v>
      </c>
      <c r="BO73" s="7"/>
      <c r="BP73" s="7"/>
      <c r="BQ73" s="52">
        <f t="shared" si="16"/>
        <v>0</v>
      </c>
      <c r="BR73" s="52"/>
      <c r="BU73" s="58">
        <f t="shared" si="30"/>
        <v>0</v>
      </c>
      <c r="BV73" s="7"/>
      <c r="BW73" s="7"/>
      <c r="BX73" s="52">
        <f t="shared" si="31"/>
        <v>0</v>
      </c>
      <c r="BY73" s="52"/>
      <c r="BZ73" s="7"/>
      <c r="CA73" s="7"/>
      <c r="CB73" s="47">
        <f t="shared" si="17"/>
        <v>0</v>
      </c>
      <c r="CC73" s="7"/>
      <c r="CD73" s="7"/>
      <c r="CE73" s="52">
        <f t="shared" si="18"/>
        <v>0</v>
      </c>
      <c r="CF73" s="7"/>
      <c r="CG73" s="7"/>
      <c r="CH73" s="59">
        <f t="shared" si="19"/>
        <v>0</v>
      </c>
      <c r="CI73" s="7"/>
      <c r="CJ73" s="46">
        <f t="shared" si="27"/>
        <v>0</v>
      </c>
      <c r="CK73" s="52">
        <f t="shared" si="20"/>
        <v>0</v>
      </c>
      <c r="CL73" s="7"/>
      <c r="CM73" s="7"/>
      <c r="CN73" s="47">
        <f t="shared" si="21"/>
        <v>0</v>
      </c>
      <c r="CO73" s="7"/>
      <c r="CP73" s="7"/>
      <c r="CQ73" s="52">
        <f t="shared" si="22"/>
        <v>0</v>
      </c>
      <c r="CR73" s="7"/>
      <c r="CS73" s="7"/>
      <c r="CT73" s="47">
        <f t="shared" si="23"/>
        <v>0</v>
      </c>
      <c r="CU73" s="7"/>
      <c r="CV73" s="7"/>
      <c r="CW73" s="52">
        <f t="shared" si="24"/>
        <v>0</v>
      </c>
      <c r="CX73" s="7"/>
      <c r="CY73" s="7"/>
      <c r="CZ73" s="47">
        <f t="shared" si="25"/>
        <v>0</v>
      </c>
      <c r="DA73" s="7"/>
      <c r="DB73" s="7"/>
      <c r="DC73" s="52">
        <f t="shared" si="26"/>
        <v>0</v>
      </c>
    </row>
    <row r="74" spans="1:107" s="49" customFormat="1" ht="15" x14ac:dyDescent="0.2">
      <c r="A74" s="48" t="s">
        <v>32</v>
      </c>
      <c r="B74" s="48"/>
      <c r="C74" s="48"/>
      <c r="D74" s="48"/>
      <c r="E74" s="48"/>
      <c r="F74" s="48" t="s">
        <v>164</v>
      </c>
      <c r="G74" s="26" t="s">
        <v>112</v>
      </c>
      <c r="H74" s="26"/>
      <c r="I74" s="49" t="s">
        <v>166</v>
      </c>
      <c r="J74" s="29"/>
      <c r="K74" s="50">
        <v>9300407483</v>
      </c>
      <c r="L74" s="48">
        <v>2</v>
      </c>
      <c r="N74" s="51"/>
      <c r="O74" s="52"/>
      <c r="P74" s="52"/>
      <c r="Q74" s="52"/>
      <c r="R74" s="53"/>
      <c r="S74" s="53"/>
      <c r="T74" s="53"/>
      <c r="U74" s="54"/>
      <c r="V74" s="52"/>
      <c r="W74" s="55"/>
      <c r="X74" s="56"/>
      <c r="Y74" s="37">
        <v>12</v>
      </c>
      <c r="Z74" s="56"/>
      <c r="AA74" s="56"/>
      <c r="AB74" s="33">
        <v>100</v>
      </c>
      <c r="AC74" s="52"/>
      <c r="AD74" s="29"/>
      <c r="AE74" s="29"/>
      <c r="AF74" s="37">
        <v>10</v>
      </c>
      <c r="AG74" s="7"/>
      <c r="AH74" s="7"/>
      <c r="AI74" s="33">
        <v>200</v>
      </c>
      <c r="AJ74" s="52"/>
      <c r="AK74" s="29"/>
      <c r="AL74" s="29"/>
      <c r="AM74" s="38">
        <v>23</v>
      </c>
      <c r="AN74" s="7"/>
      <c r="AO74" s="7"/>
      <c r="AP74" s="33">
        <v>123</v>
      </c>
      <c r="AQ74" s="128"/>
      <c r="AR74" s="7"/>
      <c r="AS74" s="7"/>
      <c r="AT74" s="131">
        <v>1</v>
      </c>
      <c r="AU74" s="7"/>
      <c r="AV74" s="7"/>
      <c r="AW74" s="33">
        <v>12</v>
      </c>
      <c r="AX74" s="128" t="s">
        <v>158</v>
      </c>
      <c r="AY74" s="56"/>
      <c r="AZ74" s="56"/>
      <c r="BA74" s="41">
        <v>4</v>
      </c>
      <c r="BB74" s="56"/>
      <c r="BC74" s="56"/>
      <c r="BD74" s="33">
        <v>123</v>
      </c>
      <c r="BE74" s="52"/>
      <c r="BF74" s="7"/>
      <c r="BG74" s="7"/>
      <c r="BH74" s="47">
        <v>0</v>
      </c>
      <c r="BI74" s="7"/>
      <c r="BJ74" s="7"/>
      <c r="BK74" s="52">
        <f t="shared" si="28"/>
        <v>0</v>
      </c>
      <c r="BN74" s="58">
        <f t="shared" si="29"/>
        <v>0</v>
      </c>
      <c r="BO74" s="7"/>
      <c r="BP74" s="7"/>
      <c r="BQ74" s="52">
        <f t="shared" si="16"/>
        <v>0</v>
      </c>
      <c r="BR74" s="52"/>
      <c r="BU74" s="58">
        <f t="shared" si="30"/>
        <v>0</v>
      </c>
      <c r="BV74" s="7"/>
      <c r="BW74" s="7"/>
      <c r="BX74" s="52">
        <f t="shared" si="31"/>
        <v>0</v>
      </c>
      <c r="BY74" s="52"/>
      <c r="BZ74" s="7"/>
      <c r="CA74" s="7"/>
      <c r="CB74" s="47">
        <f t="shared" si="17"/>
        <v>0</v>
      </c>
      <c r="CC74" s="7"/>
      <c r="CD74" s="7"/>
      <c r="CE74" s="52">
        <f t="shared" si="18"/>
        <v>0</v>
      </c>
      <c r="CF74" s="7"/>
      <c r="CG74" s="7"/>
      <c r="CH74" s="59">
        <f t="shared" si="19"/>
        <v>0</v>
      </c>
      <c r="CI74" s="7"/>
      <c r="CJ74" s="46">
        <f t="shared" si="27"/>
        <v>0</v>
      </c>
      <c r="CK74" s="52">
        <f t="shared" si="20"/>
        <v>0</v>
      </c>
      <c r="CL74" s="7"/>
      <c r="CM74" s="7"/>
      <c r="CN74" s="47">
        <f t="shared" si="21"/>
        <v>0</v>
      </c>
      <c r="CO74" s="7"/>
      <c r="CP74" s="7"/>
      <c r="CQ74" s="52">
        <f t="shared" si="22"/>
        <v>0</v>
      </c>
      <c r="CR74" s="7"/>
      <c r="CS74" s="7"/>
      <c r="CT74" s="47">
        <f t="shared" si="23"/>
        <v>0</v>
      </c>
      <c r="CU74" s="7"/>
      <c r="CV74" s="7"/>
      <c r="CW74" s="52">
        <f t="shared" si="24"/>
        <v>0</v>
      </c>
      <c r="CX74" s="7"/>
      <c r="CY74" s="7"/>
      <c r="CZ74" s="47">
        <f t="shared" si="25"/>
        <v>0</v>
      </c>
      <c r="DA74" s="7"/>
      <c r="DB74" s="7"/>
      <c r="DC74" s="52">
        <f t="shared" si="26"/>
        <v>0</v>
      </c>
    </row>
    <row r="75" spans="1:107" s="49" customFormat="1" ht="15" x14ac:dyDescent="0.2">
      <c r="A75" s="48" t="s">
        <v>32</v>
      </c>
      <c r="B75" s="48"/>
      <c r="C75" s="48"/>
      <c r="D75" s="48"/>
      <c r="E75" s="48"/>
      <c r="F75" s="48" t="s">
        <v>164</v>
      </c>
      <c r="G75" s="26" t="s">
        <v>113</v>
      </c>
      <c r="H75" s="26"/>
      <c r="I75" s="49" t="s">
        <v>166</v>
      </c>
      <c r="J75" s="29"/>
      <c r="K75" s="50">
        <v>9300407483</v>
      </c>
      <c r="L75" s="48">
        <v>2</v>
      </c>
      <c r="N75" s="51"/>
      <c r="O75" s="52"/>
      <c r="P75" s="52"/>
      <c r="Q75" s="52"/>
      <c r="R75" s="53"/>
      <c r="S75" s="53"/>
      <c r="T75" s="53"/>
      <c r="U75" s="54"/>
      <c r="V75" s="52"/>
      <c r="W75" s="55"/>
      <c r="X75" s="56"/>
      <c r="Y75" s="37">
        <v>12</v>
      </c>
      <c r="Z75" s="56"/>
      <c r="AA75" s="56"/>
      <c r="AB75" s="33">
        <v>100</v>
      </c>
      <c r="AC75" s="52"/>
      <c r="AD75" s="29"/>
      <c r="AE75" s="29"/>
      <c r="AF75" s="37">
        <v>10</v>
      </c>
      <c r="AG75" s="7"/>
      <c r="AH75" s="7"/>
      <c r="AI75" s="33">
        <v>200</v>
      </c>
      <c r="AJ75" s="52"/>
      <c r="AK75" s="29"/>
      <c r="AL75" s="29"/>
      <c r="AM75" s="38">
        <v>23</v>
      </c>
      <c r="AN75" s="7"/>
      <c r="AO75" s="7"/>
      <c r="AP75" s="33">
        <v>123</v>
      </c>
      <c r="AQ75" s="128"/>
      <c r="AR75" s="7"/>
      <c r="AS75" s="7"/>
      <c r="AT75" s="131">
        <v>1</v>
      </c>
      <c r="AU75" s="7"/>
      <c r="AV75" s="7"/>
      <c r="AW75" s="33">
        <v>12</v>
      </c>
      <c r="AX75" s="128" t="s">
        <v>158</v>
      </c>
      <c r="AY75" s="56"/>
      <c r="AZ75" s="56"/>
      <c r="BA75" s="41">
        <v>4</v>
      </c>
      <c r="BB75" s="56"/>
      <c r="BC75" s="56"/>
      <c r="BD75" s="33">
        <v>123</v>
      </c>
      <c r="BE75" s="52"/>
      <c r="BF75" s="7"/>
      <c r="BG75" s="7"/>
      <c r="BH75" s="47">
        <v>0</v>
      </c>
      <c r="BI75" s="7"/>
      <c r="BJ75" s="7"/>
      <c r="BK75" s="52">
        <f t="shared" si="28"/>
        <v>0</v>
      </c>
      <c r="BN75" s="58">
        <f t="shared" si="29"/>
        <v>0</v>
      </c>
      <c r="BO75" s="7"/>
      <c r="BP75" s="7"/>
      <c r="BQ75" s="52">
        <f t="shared" si="16"/>
        <v>0</v>
      </c>
      <c r="BR75" s="52"/>
      <c r="BU75" s="58">
        <f t="shared" si="30"/>
        <v>0</v>
      </c>
      <c r="BV75" s="7"/>
      <c r="BW75" s="7"/>
      <c r="BX75" s="52">
        <f t="shared" si="31"/>
        <v>0</v>
      </c>
      <c r="BY75" s="52"/>
      <c r="BZ75" s="7"/>
      <c r="CA75" s="7"/>
      <c r="CB75" s="47">
        <f t="shared" si="17"/>
        <v>0</v>
      </c>
      <c r="CC75" s="7"/>
      <c r="CD75" s="7"/>
      <c r="CE75" s="52">
        <f t="shared" si="18"/>
        <v>0</v>
      </c>
      <c r="CF75" s="7"/>
      <c r="CG75" s="7"/>
      <c r="CH75" s="59">
        <f t="shared" si="19"/>
        <v>0</v>
      </c>
      <c r="CI75" s="7"/>
      <c r="CJ75" s="46">
        <f t="shared" si="27"/>
        <v>0</v>
      </c>
      <c r="CK75" s="52">
        <f t="shared" si="20"/>
        <v>0</v>
      </c>
      <c r="CL75" s="7"/>
      <c r="CM75" s="7"/>
      <c r="CN75" s="47">
        <f t="shared" si="21"/>
        <v>0</v>
      </c>
      <c r="CO75" s="7"/>
      <c r="CP75" s="7"/>
      <c r="CQ75" s="52">
        <f t="shared" si="22"/>
        <v>0</v>
      </c>
      <c r="CR75" s="7"/>
      <c r="CS75" s="7"/>
      <c r="CT75" s="47">
        <f t="shared" si="23"/>
        <v>0</v>
      </c>
      <c r="CU75" s="7"/>
      <c r="CV75" s="7"/>
      <c r="CW75" s="52">
        <f t="shared" si="24"/>
        <v>0</v>
      </c>
      <c r="CX75" s="7"/>
      <c r="CY75" s="7"/>
      <c r="CZ75" s="47">
        <f t="shared" si="25"/>
        <v>0</v>
      </c>
      <c r="DA75" s="7"/>
      <c r="DB75" s="7"/>
      <c r="DC75" s="52">
        <f t="shared" si="26"/>
        <v>0</v>
      </c>
    </row>
    <row r="76" spans="1:107" s="49" customFormat="1" ht="15" x14ac:dyDescent="0.2">
      <c r="A76" s="48" t="s">
        <v>32</v>
      </c>
      <c r="B76" s="48"/>
      <c r="C76" s="48"/>
      <c r="D76" s="48"/>
      <c r="E76" s="48"/>
      <c r="F76" s="48" t="s">
        <v>164</v>
      </c>
      <c r="G76" s="26" t="s">
        <v>37</v>
      </c>
      <c r="H76" s="26" t="s">
        <v>37</v>
      </c>
      <c r="I76" s="49" t="s">
        <v>166</v>
      </c>
      <c r="J76" s="29"/>
      <c r="K76" s="50">
        <v>9300407483</v>
      </c>
      <c r="L76" s="48">
        <v>2</v>
      </c>
      <c r="N76" s="51"/>
      <c r="O76" s="52"/>
      <c r="P76" s="52"/>
      <c r="Q76" s="52"/>
      <c r="R76" s="53"/>
      <c r="S76" s="53"/>
      <c r="T76" s="53"/>
      <c r="U76" s="54"/>
      <c r="V76" s="52"/>
      <c r="W76" s="55"/>
      <c r="X76" s="56"/>
      <c r="Y76" s="37">
        <v>12</v>
      </c>
      <c r="Z76" s="56"/>
      <c r="AA76" s="56"/>
      <c r="AB76" s="33">
        <v>100</v>
      </c>
      <c r="AC76" s="52"/>
      <c r="AD76" s="29"/>
      <c r="AE76" s="29"/>
      <c r="AF76" s="37">
        <v>10</v>
      </c>
      <c r="AG76" s="7"/>
      <c r="AH76" s="7"/>
      <c r="AI76" s="33">
        <v>200</v>
      </c>
      <c r="AJ76" s="52"/>
      <c r="AK76" s="29"/>
      <c r="AL76" s="29"/>
      <c r="AM76" s="38">
        <v>23</v>
      </c>
      <c r="AN76" s="7"/>
      <c r="AO76" s="7"/>
      <c r="AP76" s="33">
        <v>123</v>
      </c>
      <c r="AQ76" s="128"/>
      <c r="AR76" s="7"/>
      <c r="AS76" s="7"/>
      <c r="AT76" s="131">
        <v>1</v>
      </c>
      <c r="AU76" s="7"/>
      <c r="AV76" s="7"/>
      <c r="AW76" s="33">
        <v>12</v>
      </c>
      <c r="AX76" s="128" t="s">
        <v>158</v>
      </c>
      <c r="AY76" s="56"/>
      <c r="AZ76" s="56"/>
      <c r="BA76" s="41">
        <v>4</v>
      </c>
      <c r="BB76" s="56"/>
      <c r="BC76" s="56"/>
      <c r="BD76" s="33">
        <v>123</v>
      </c>
      <c r="BE76" s="52"/>
      <c r="BF76" s="7"/>
      <c r="BG76" s="7"/>
      <c r="BH76" s="47">
        <v>0</v>
      </c>
      <c r="BI76" s="7"/>
      <c r="BJ76" s="7"/>
      <c r="BK76" s="52">
        <f t="shared" si="28"/>
        <v>0</v>
      </c>
      <c r="BN76" s="58">
        <f t="shared" si="29"/>
        <v>0</v>
      </c>
      <c r="BO76" s="7"/>
      <c r="BP76" s="7"/>
      <c r="BQ76" s="52">
        <f t="shared" si="16"/>
        <v>0</v>
      </c>
      <c r="BR76" s="52"/>
      <c r="BU76" s="58">
        <f t="shared" si="30"/>
        <v>0</v>
      </c>
      <c r="BV76" s="7"/>
      <c r="BW76" s="7"/>
      <c r="BX76" s="52">
        <f t="shared" si="31"/>
        <v>0</v>
      </c>
      <c r="BY76" s="52"/>
      <c r="BZ76" s="7"/>
      <c r="CA76" s="7"/>
      <c r="CB76" s="47">
        <f t="shared" si="17"/>
        <v>0</v>
      </c>
      <c r="CC76" s="7"/>
      <c r="CD76" s="7"/>
      <c r="CE76" s="52">
        <f t="shared" si="18"/>
        <v>0</v>
      </c>
      <c r="CF76" s="7"/>
      <c r="CG76" s="7"/>
      <c r="CH76" s="59">
        <f t="shared" si="19"/>
        <v>0</v>
      </c>
      <c r="CI76" s="7"/>
      <c r="CJ76" s="46">
        <f t="shared" si="27"/>
        <v>0</v>
      </c>
      <c r="CK76" s="52">
        <f t="shared" si="20"/>
        <v>0</v>
      </c>
      <c r="CL76" s="7"/>
      <c r="CM76" s="7"/>
      <c r="CN76" s="47">
        <f t="shared" si="21"/>
        <v>0</v>
      </c>
      <c r="CO76" s="7"/>
      <c r="CP76" s="7"/>
      <c r="CQ76" s="52">
        <f t="shared" si="22"/>
        <v>0</v>
      </c>
      <c r="CR76" s="7"/>
      <c r="CS76" s="7"/>
      <c r="CT76" s="47">
        <f t="shared" si="23"/>
        <v>0</v>
      </c>
      <c r="CU76" s="7"/>
      <c r="CV76" s="7"/>
      <c r="CW76" s="52">
        <f t="shared" si="24"/>
        <v>0</v>
      </c>
      <c r="CX76" s="7"/>
      <c r="CY76" s="7"/>
      <c r="CZ76" s="47">
        <f t="shared" si="25"/>
        <v>0</v>
      </c>
      <c r="DA76" s="7"/>
      <c r="DB76" s="7"/>
      <c r="DC76" s="52">
        <f t="shared" si="26"/>
        <v>0</v>
      </c>
    </row>
    <row r="77" spans="1:107" s="49" customFormat="1" ht="15" x14ac:dyDescent="0.2">
      <c r="A77" s="48" t="s">
        <v>32</v>
      </c>
      <c r="B77" s="48"/>
      <c r="C77" s="48"/>
      <c r="D77" s="48"/>
      <c r="E77" s="48"/>
      <c r="F77" s="48" t="s">
        <v>164</v>
      </c>
      <c r="G77" s="26" t="s">
        <v>37</v>
      </c>
      <c r="H77" s="26" t="s">
        <v>37</v>
      </c>
      <c r="I77" s="49" t="s">
        <v>166</v>
      </c>
      <c r="J77" s="29" t="s">
        <v>50</v>
      </c>
      <c r="K77" s="50">
        <v>9300408107</v>
      </c>
      <c r="L77" s="48">
        <v>2</v>
      </c>
      <c r="N77" s="51"/>
      <c r="O77" s="52"/>
      <c r="P77" s="52"/>
      <c r="Q77" s="52"/>
      <c r="R77" s="53"/>
      <c r="S77" s="53"/>
      <c r="T77" s="53"/>
      <c r="U77" s="54"/>
      <c r="V77" s="52"/>
      <c r="W77" s="55"/>
      <c r="X77" s="56"/>
      <c r="Y77" s="37">
        <v>12</v>
      </c>
      <c r="Z77" s="56"/>
      <c r="AA77" s="56"/>
      <c r="AB77" s="33">
        <v>100</v>
      </c>
      <c r="AC77" s="52"/>
      <c r="AD77" s="29"/>
      <c r="AE77" s="29"/>
      <c r="AF77" s="37">
        <v>10</v>
      </c>
      <c r="AG77" s="7"/>
      <c r="AH77" s="7"/>
      <c r="AI77" s="33">
        <v>200</v>
      </c>
      <c r="AJ77" s="52"/>
      <c r="AK77" s="29"/>
      <c r="AL77" s="29"/>
      <c r="AM77" s="38">
        <v>23</v>
      </c>
      <c r="AN77" s="7"/>
      <c r="AO77" s="7"/>
      <c r="AP77" s="33">
        <v>123</v>
      </c>
      <c r="AQ77" s="128"/>
      <c r="AR77" s="7"/>
      <c r="AS77" s="7"/>
      <c r="AT77" s="131">
        <v>1</v>
      </c>
      <c r="AU77" s="7"/>
      <c r="AV77" s="7"/>
      <c r="AW77" s="33">
        <v>12</v>
      </c>
      <c r="AX77" s="128" t="s">
        <v>158</v>
      </c>
      <c r="AY77" s="56"/>
      <c r="AZ77" s="56"/>
      <c r="BA77" s="41">
        <v>4</v>
      </c>
      <c r="BB77" s="56"/>
      <c r="BC77" s="56"/>
      <c r="BD77" s="33">
        <v>123</v>
      </c>
      <c r="BE77" s="52"/>
      <c r="BF77" s="7"/>
      <c r="BG77" s="7"/>
      <c r="BH77" s="47">
        <v>0</v>
      </c>
      <c r="BI77" s="7"/>
      <c r="BJ77" s="7"/>
      <c r="BK77" s="52">
        <f t="shared" si="28"/>
        <v>0</v>
      </c>
      <c r="BN77" s="58">
        <f t="shared" si="29"/>
        <v>0</v>
      </c>
      <c r="BO77" s="7"/>
      <c r="BP77" s="7"/>
      <c r="BQ77" s="52">
        <f t="shared" si="16"/>
        <v>0</v>
      </c>
      <c r="BR77" s="52"/>
      <c r="BU77" s="58">
        <f t="shared" si="30"/>
        <v>0</v>
      </c>
      <c r="BV77" s="7"/>
      <c r="BW77" s="7"/>
      <c r="BX77" s="52">
        <f t="shared" si="31"/>
        <v>0</v>
      </c>
      <c r="BY77" s="52"/>
      <c r="BZ77" s="7"/>
      <c r="CA77" s="7"/>
      <c r="CB77" s="47">
        <f t="shared" si="17"/>
        <v>0</v>
      </c>
      <c r="CC77" s="7"/>
      <c r="CD77" s="7"/>
      <c r="CE77" s="52">
        <f t="shared" si="18"/>
        <v>0</v>
      </c>
      <c r="CF77" s="7"/>
      <c r="CG77" s="7"/>
      <c r="CH77" s="59">
        <f t="shared" si="19"/>
        <v>0</v>
      </c>
      <c r="CI77" s="7"/>
      <c r="CJ77" s="46">
        <f t="shared" si="27"/>
        <v>0</v>
      </c>
      <c r="CK77" s="52">
        <f t="shared" si="20"/>
        <v>0</v>
      </c>
      <c r="CL77" s="7"/>
      <c r="CM77" s="7"/>
      <c r="CN77" s="47">
        <f t="shared" si="21"/>
        <v>0</v>
      </c>
      <c r="CO77" s="7"/>
      <c r="CP77" s="7"/>
      <c r="CQ77" s="52">
        <f t="shared" si="22"/>
        <v>0</v>
      </c>
      <c r="CR77" s="7"/>
      <c r="CS77" s="7"/>
      <c r="CT77" s="47">
        <f t="shared" si="23"/>
        <v>0</v>
      </c>
      <c r="CU77" s="7"/>
      <c r="CV77" s="7"/>
      <c r="CW77" s="52">
        <f t="shared" si="24"/>
        <v>0</v>
      </c>
      <c r="CX77" s="7"/>
      <c r="CY77" s="7"/>
      <c r="CZ77" s="47">
        <f t="shared" si="25"/>
        <v>0</v>
      </c>
      <c r="DA77" s="7"/>
      <c r="DB77" s="7"/>
      <c r="DC77" s="52">
        <f t="shared" si="26"/>
        <v>0</v>
      </c>
    </row>
    <row r="78" spans="1:107" s="49" customFormat="1" ht="15" x14ac:dyDescent="0.2">
      <c r="A78" s="48" t="s">
        <v>32</v>
      </c>
      <c r="B78" s="48"/>
      <c r="C78" s="48"/>
      <c r="D78" s="48"/>
      <c r="E78" s="48"/>
      <c r="F78" s="48" t="s">
        <v>164</v>
      </c>
      <c r="G78" s="26" t="s">
        <v>49</v>
      </c>
      <c r="H78" s="26"/>
      <c r="I78" s="49" t="s">
        <v>166</v>
      </c>
      <c r="J78" s="29"/>
      <c r="K78" s="50">
        <v>9300408107</v>
      </c>
      <c r="L78" s="48">
        <v>2</v>
      </c>
      <c r="N78" s="51"/>
      <c r="O78" s="52"/>
      <c r="P78" s="52"/>
      <c r="Q78" s="52"/>
      <c r="R78" s="53"/>
      <c r="S78" s="53"/>
      <c r="T78" s="53"/>
      <c r="U78" s="54"/>
      <c r="V78" s="52"/>
      <c r="W78" s="55"/>
      <c r="X78" s="56"/>
      <c r="Y78" s="37">
        <v>12</v>
      </c>
      <c r="Z78" s="56"/>
      <c r="AA78" s="56"/>
      <c r="AB78" s="33">
        <v>100</v>
      </c>
      <c r="AC78" s="52"/>
      <c r="AD78" s="29"/>
      <c r="AE78" s="29"/>
      <c r="AF78" s="37">
        <v>10</v>
      </c>
      <c r="AG78" s="7"/>
      <c r="AH78" s="7"/>
      <c r="AI78" s="33">
        <v>200</v>
      </c>
      <c r="AJ78" s="52"/>
      <c r="AK78" s="29"/>
      <c r="AL78" s="29"/>
      <c r="AM78" s="38">
        <v>23</v>
      </c>
      <c r="AN78" s="7"/>
      <c r="AO78" s="7"/>
      <c r="AP78" s="33">
        <v>123</v>
      </c>
      <c r="AQ78" s="128"/>
      <c r="AR78" s="7"/>
      <c r="AS78" s="7"/>
      <c r="AT78" s="131">
        <v>1</v>
      </c>
      <c r="AU78" s="7"/>
      <c r="AV78" s="7"/>
      <c r="AW78" s="33">
        <v>12</v>
      </c>
      <c r="AX78" s="128" t="s">
        <v>158</v>
      </c>
      <c r="AY78" s="56"/>
      <c r="AZ78" s="56"/>
      <c r="BA78" s="41">
        <v>4</v>
      </c>
      <c r="BB78" s="56"/>
      <c r="BC78" s="56"/>
      <c r="BD78" s="33">
        <v>123</v>
      </c>
      <c r="BE78" s="52"/>
      <c r="BF78" s="7"/>
      <c r="BG78" s="7"/>
      <c r="BH78" s="47">
        <v>0</v>
      </c>
      <c r="BI78" s="7"/>
      <c r="BJ78" s="7"/>
      <c r="BK78" s="52">
        <f t="shared" si="28"/>
        <v>0</v>
      </c>
      <c r="BN78" s="58">
        <f t="shared" si="29"/>
        <v>0</v>
      </c>
      <c r="BO78" s="7"/>
      <c r="BP78" s="7"/>
      <c r="BQ78" s="52">
        <f t="shared" si="16"/>
        <v>0</v>
      </c>
      <c r="BR78" s="52"/>
      <c r="BU78" s="58">
        <f t="shared" si="30"/>
        <v>0</v>
      </c>
      <c r="BV78" s="7"/>
      <c r="BW78" s="7"/>
      <c r="BX78" s="52">
        <f t="shared" si="31"/>
        <v>0</v>
      </c>
      <c r="BY78" s="52"/>
      <c r="BZ78" s="7"/>
      <c r="CA78" s="7"/>
      <c r="CB78" s="47">
        <f t="shared" si="17"/>
        <v>0</v>
      </c>
      <c r="CC78" s="7"/>
      <c r="CD78" s="7"/>
      <c r="CE78" s="52">
        <f t="shared" si="18"/>
        <v>0</v>
      </c>
      <c r="CF78" s="7"/>
      <c r="CG78" s="7"/>
      <c r="CH78" s="59">
        <f t="shared" si="19"/>
        <v>0</v>
      </c>
      <c r="CI78" s="7"/>
      <c r="CJ78" s="46">
        <f t="shared" si="27"/>
        <v>0</v>
      </c>
      <c r="CK78" s="52">
        <f t="shared" si="20"/>
        <v>0</v>
      </c>
      <c r="CL78" s="7"/>
      <c r="CM78" s="7"/>
      <c r="CN78" s="47">
        <f t="shared" si="21"/>
        <v>0</v>
      </c>
      <c r="CO78" s="7"/>
      <c r="CP78" s="7"/>
      <c r="CQ78" s="52">
        <f t="shared" si="22"/>
        <v>0</v>
      </c>
      <c r="CR78" s="7"/>
      <c r="CS78" s="7"/>
      <c r="CT78" s="47">
        <f t="shared" si="23"/>
        <v>0</v>
      </c>
      <c r="CU78" s="7"/>
      <c r="CV78" s="7"/>
      <c r="CW78" s="52">
        <f t="shared" si="24"/>
        <v>0</v>
      </c>
      <c r="CX78" s="7"/>
      <c r="CY78" s="7"/>
      <c r="CZ78" s="47">
        <f t="shared" si="25"/>
        <v>0</v>
      </c>
      <c r="DA78" s="7"/>
      <c r="DB78" s="7"/>
      <c r="DC78" s="52">
        <f t="shared" si="26"/>
        <v>0</v>
      </c>
    </row>
    <row r="79" spans="1:107" s="49" customFormat="1" ht="15" x14ac:dyDescent="0.2">
      <c r="A79" s="48" t="s">
        <v>32</v>
      </c>
      <c r="B79" s="48"/>
      <c r="C79" s="48"/>
      <c r="D79" s="48"/>
      <c r="E79" s="48"/>
      <c r="F79" s="48" t="s">
        <v>164</v>
      </c>
      <c r="G79" s="26" t="s">
        <v>49</v>
      </c>
      <c r="H79" s="26"/>
      <c r="I79" s="49" t="s">
        <v>166</v>
      </c>
      <c r="J79" s="29" t="s">
        <v>50</v>
      </c>
      <c r="K79" s="50">
        <v>9300408107</v>
      </c>
      <c r="L79" s="48">
        <v>3</v>
      </c>
      <c r="N79" s="51"/>
      <c r="O79" s="52"/>
      <c r="P79" s="52"/>
      <c r="Q79" s="52"/>
      <c r="R79" s="53"/>
      <c r="S79" s="53"/>
      <c r="T79" s="53"/>
      <c r="U79" s="54"/>
      <c r="V79" s="52"/>
      <c r="W79" s="55"/>
      <c r="X79" s="56"/>
      <c r="Y79" s="37">
        <v>12</v>
      </c>
      <c r="Z79" s="56"/>
      <c r="AA79" s="56"/>
      <c r="AB79" s="33">
        <v>100</v>
      </c>
      <c r="AC79" s="52"/>
      <c r="AD79" s="29"/>
      <c r="AE79" s="29"/>
      <c r="AF79" s="37">
        <v>10</v>
      </c>
      <c r="AG79" s="7"/>
      <c r="AH79" s="7"/>
      <c r="AI79" s="33">
        <v>200</v>
      </c>
      <c r="AJ79" s="52"/>
      <c r="AK79" s="29"/>
      <c r="AL79" s="29"/>
      <c r="AM79" s="38">
        <v>23</v>
      </c>
      <c r="AN79" s="7"/>
      <c r="AO79" s="7"/>
      <c r="AP79" s="33">
        <v>123</v>
      </c>
      <c r="AQ79" s="128"/>
      <c r="AR79" s="7"/>
      <c r="AS79" s="7"/>
      <c r="AT79" s="131">
        <v>1</v>
      </c>
      <c r="AU79" s="7"/>
      <c r="AV79" s="7"/>
      <c r="AW79" s="33">
        <v>12</v>
      </c>
      <c r="AX79" s="128" t="s">
        <v>158</v>
      </c>
      <c r="AY79" s="56"/>
      <c r="AZ79" s="56"/>
      <c r="BA79" s="41">
        <v>4</v>
      </c>
      <c r="BB79" s="56"/>
      <c r="BC79" s="56"/>
      <c r="BD79" s="33">
        <v>123</v>
      </c>
      <c r="BE79" s="52"/>
      <c r="BF79" s="7"/>
      <c r="BG79" s="7"/>
      <c r="BH79" s="47">
        <v>0</v>
      </c>
      <c r="BI79" s="7"/>
      <c r="BJ79" s="7"/>
      <c r="BK79" s="52">
        <f t="shared" si="28"/>
        <v>0</v>
      </c>
      <c r="BN79" s="58">
        <f t="shared" si="29"/>
        <v>0</v>
      </c>
      <c r="BO79" s="7"/>
      <c r="BP79" s="7"/>
      <c r="BQ79" s="52">
        <f t="shared" si="16"/>
        <v>0</v>
      </c>
      <c r="BR79" s="52"/>
      <c r="BU79" s="58">
        <f t="shared" si="30"/>
        <v>0</v>
      </c>
      <c r="BV79" s="7"/>
      <c r="BW79" s="7"/>
      <c r="BX79" s="52">
        <f t="shared" si="31"/>
        <v>0</v>
      </c>
      <c r="BY79" s="52"/>
      <c r="BZ79" s="7"/>
      <c r="CA79" s="7"/>
      <c r="CB79" s="47">
        <f t="shared" si="17"/>
        <v>0</v>
      </c>
      <c r="CC79" s="7"/>
      <c r="CD79" s="7"/>
      <c r="CE79" s="52">
        <f t="shared" si="18"/>
        <v>0</v>
      </c>
      <c r="CF79" s="7"/>
      <c r="CG79" s="7"/>
      <c r="CH79" s="59">
        <f t="shared" si="19"/>
        <v>0</v>
      </c>
      <c r="CI79" s="7"/>
      <c r="CJ79" s="46">
        <f t="shared" si="27"/>
        <v>0</v>
      </c>
      <c r="CK79" s="52">
        <f t="shared" si="20"/>
        <v>0</v>
      </c>
      <c r="CL79" s="7"/>
      <c r="CM79" s="7"/>
      <c r="CN79" s="47">
        <f t="shared" si="21"/>
        <v>0</v>
      </c>
      <c r="CO79" s="7"/>
      <c r="CP79" s="7"/>
      <c r="CQ79" s="52">
        <f t="shared" si="22"/>
        <v>0</v>
      </c>
      <c r="CR79" s="7"/>
      <c r="CS79" s="7"/>
      <c r="CT79" s="47">
        <f t="shared" si="23"/>
        <v>0</v>
      </c>
      <c r="CU79" s="7"/>
      <c r="CV79" s="7"/>
      <c r="CW79" s="52">
        <f t="shared" si="24"/>
        <v>0</v>
      </c>
      <c r="CX79" s="7"/>
      <c r="CY79" s="7"/>
      <c r="CZ79" s="47">
        <f t="shared" si="25"/>
        <v>0</v>
      </c>
      <c r="DA79" s="7"/>
      <c r="DB79" s="7"/>
      <c r="DC79" s="52">
        <f t="shared" si="26"/>
        <v>0</v>
      </c>
    </row>
    <row r="80" spans="1:107" s="49" customFormat="1" ht="15" x14ac:dyDescent="0.2">
      <c r="A80" s="48" t="s">
        <v>32</v>
      </c>
      <c r="B80" s="48"/>
      <c r="C80" s="48"/>
      <c r="D80" s="48"/>
      <c r="E80" s="48"/>
      <c r="F80" s="48" t="s">
        <v>164</v>
      </c>
      <c r="G80" s="26" t="s">
        <v>57</v>
      </c>
      <c r="H80" s="26"/>
      <c r="I80" s="49" t="s">
        <v>166</v>
      </c>
      <c r="J80" s="29" t="s">
        <v>48</v>
      </c>
      <c r="K80" s="50">
        <v>9300408637</v>
      </c>
      <c r="L80" s="48">
        <v>4</v>
      </c>
      <c r="N80" s="51"/>
      <c r="O80" s="52"/>
      <c r="P80" s="52"/>
      <c r="Q80" s="52"/>
      <c r="R80" s="53"/>
      <c r="S80" s="53"/>
      <c r="T80" s="53"/>
      <c r="U80" s="54"/>
      <c r="V80" s="52"/>
      <c r="W80" s="55"/>
      <c r="X80" s="56"/>
      <c r="Y80" s="37">
        <v>12</v>
      </c>
      <c r="Z80" s="56"/>
      <c r="AA80" s="56"/>
      <c r="AB80" s="33">
        <v>100</v>
      </c>
      <c r="AC80" s="52"/>
      <c r="AD80" s="29"/>
      <c r="AE80" s="29"/>
      <c r="AF80" s="37">
        <v>10</v>
      </c>
      <c r="AG80" s="7"/>
      <c r="AH80" s="7"/>
      <c r="AI80" s="33">
        <v>200</v>
      </c>
      <c r="AJ80" s="52"/>
      <c r="AK80" s="29"/>
      <c r="AL80" s="29"/>
      <c r="AM80" s="38">
        <v>23</v>
      </c>
      <c r="AN80" s="7"/>
      <c r="AO80" s="7"/>
      <c r="AP80" s="33">
        <v>123</v>
      </c>
      <c r="AQ80" s="128"/>
      <c r="AR80" s="7"/>
      <c r="AS80" s="7"/>
      <c r="AT80" s="131">
        <v>1</v>
      </c>
      <c r="AU80" s="7"/>
      <c r="AV80" s="7"/>
      <c r="AW80" s="33">
        <v>12</v>
      </c>
      <c r="AX80" s="128" t="s">
        <v>158</v>
      </c>
      <c r="AY80" s="56"/>
      <c r="AZ80" s="56"/>
      <c r="BA80" s="41">
        <v>4</v>
      </c>
      <c r="BB80" s="56"/>
      <c r="BC80" s="56"/>
      <c r="BD80" s="33">
        <v>123</v>
      </c>
      <c r="BE80" s="52"/>
      <c r="BF80" s="7"/>
      <c r="BG80" s="7"/>
      <c r="BH80" s="47">
        <v>0</v>
      </c>
      <c r="BI80" s="7"/>
      <c r="BJ80" s="7"/>
      <c r="BK80" s="52">
        <f t="shared" si="28"/>
        <v>0</v>
      </c>
      <c r="BN80" s="58">
        <f t="shared" si="29"/>
        <v>0</v>
      </c>
      <c r="BO80" s="7"/>
      <c r="BP80" s="7"/>
      <c r="BQ80" s="52">
        <f t="shared" si="16"/>
        <v>0</v>
      </c>
      <c r="BR80" s="52"/>
      <c r="BU80" s="58">
        <f t="shared" si="30"/>
        <v>0</v>
      </c>
      <c r="BV80" s="7"/>
      <c r="BW80" s="7"/>
      <c r="BX80" s="52">
        <f t="shared" si="31"/>
        <v>0</v>
      </c>
      <c r="BY80" s="52"/>
      <c r="BZ80" s="7"/>
      <c r="CA80" s="7"/>
      <c r="CB80" s="47">
        <f t="shared" si="17"/>
        <v>0</v>
      </c>
      <c r="CC80" s="7"/>
      <c r="CD80" s="7"/>
      <c r="CE80" s="52">
        <f t="shared" si="18"/>
        <v>0</v>
      </c>
      <c r="CF80" s="7"/>
      <c r="CG80" s="7"/>
      <c r="CH80" s="59">
        <f t="shared" si="19"/>
        <v>0</v>
      </c>
      <c r="CI80" s="7"/>
      <c r="CJ80" s="46">
        <f t="shared" si="27"/>
        <v>0</v>
      </c>
      <c r="CK80" s="52">
        <f t="shared" si="20"/>
        <v>0</v>
      </c>
      <c r="CL80" s="7"/>
      <c r="CM80" s="7"/>
      <c r="CN80" s="47">
        <f t="shared" si="21"/>
        <v>0</v>
      </c>
      <c r="CO80" s="7"/>
      <c r="CP80" s="7"/>
      <c r="CQ80" s="52">
        <f t="shared" si="22"/>
        <v>0</v>
      </c>
      <c r="CR80" s="7"/>
      <c r="CS80" s="7"/>
      <c r="CT80" s="47">
        <f t="shared" si="23"/>
        <v>0</v>
      </c>
      <c r="CU80" s="7"/>
      <c r="CV80" s="7"/>
      <c r="CW80" s="52">
        <f t="shared" si="24"/>
        <v>0</v>
      </c>
      <c r="CX80" s="7"/>
      <c r="CY80" s="7"/>
      <c r="CZ80" s="47">
        <f t="shared" si="25"/>
        <v>0</v>
      </c>
      <c r="DA80" s="7"/>
      <c r="DB80" s="7"/>
      <c r="DC80" s="52">
        <f t="shared" si="26"/>
        <v>0</v>
      </c>
    </row>
    <row r="81" spans="1:107" s="49" customFormat="1" ht="16.5" customHeight="1" x14ac:dyDescent="0.2">
      <c r="A81" s="48" t="s">
        <v>32</v>
      </c>
      <c r="B81" s="48"/>
      <c r="C81" s="48"/>
      <c r="D81" s="48"/>
      <c r="E81" s="48"/>
      <c r="F81" s="48" t="s">
        <v>164</v>
      </c>
      <c r="G81" s="26" t="s">
        <v>37</v>
      </c>
      <c r="H81" s="26" t="s">
        <v>37</v>
      </c>
      <c r="I81" s="49" t="s">
        <v>166</v>
      </c>
      <c r="J81" s="29" t="s">
        <v>48</v>
      </c>
      <c r="K81" s="50">
        <v>9300408637</v>
      </c>
      <c r="L81" s="48">
        <v>4</v>
      </c>
      <c r="N81" s="51"/>
      <c r="O81" s="52"/>
      <c r="P81" s="52"/>
      <c r="Q81" s="52"/>
      <c r="R81" s="53"/>
      <c r="S81" s="53"/>
      <c r="T81" s="53"/>
      <c r="U81" s="54"/>
      <c r="V81" s="52"/>
      <c r="W81" s="55"/>
      <c r="X81" s="56"/>
      <c r="Y81" s="37">
        <v>12</v>
      </c>
      <c r="Z81" s="56"/>
      <c r="AA81" s="56"/>
      <c r="AB81" s="33">
        <v>100</v>
      </c>
      <c r="AC81" s="52"/>
      <c r="AD81" s="29"/>
      <c r="AE81" s="29"/>
      <c r="AF81" s="37">
        <v>10</v>
      </c>
      <c r="AG81" s="7"/>
      <c r="AH81" s="7"/>
      <c r="AI81" s="33">
        <v>200</v>
      </c>
      <c r="AJ81" s="52"/>
      <c r="AK81" s="29"/>
      <c r="AL81" s="29"/>
      <c r="AM81" s="38">
        <v>23</v>
      </c>
      <c r="AN81" s="7"/>
      <c r="AO81" s="7"/>
      <c r="AP81" s="33">
        <v>123</v>
      </c>
      <c r="AQ81" s="128"/>
      <c r="AR81" s="7"/>
      <c r="AS81" s="7"/>
      <c r="AT81" s="131">
        <v>1</v>
      </c>
      <c r="AU81" s="7"/>
      <c r="AV81" s="7"/>
      <c r="AW81" s="33">
        <v>12</v>
      </c>
      <c r="AX81" s="128" t="s">
        <v>158</v>
      </c>
      <c r="AY81" s="56"/>
      <c r="AZ81" s="56"/>
      <c r="BA81" s="41">
        <v>4</v>
      </c>
      <c r="BB81" s="56"/>
      <c r="BC81" s="56"/>
      <c r="BD81" s="33">
        <v>123</v>
      </c>
      <c r="BE81" s="52"/>
      <c r="BF81" s="7"/>
      <c r="BG81" s="7"/>
      <c r="BH81" s="47">
        <v>0</v>
      </c>
      <c r="BI81" s="7"/>
      <c r="BJ81" s="7"/>
      <c r="BK81" s="52">
        <f t="shared" si="28"/>
        <v>0</v>
      </c>
      <c r="BN81" s="58">
        <f t="shared" si="29"/>
        <v>0</v>
      </c>
      <c r="BO81" s="7"/>
      <c r="BP81" s="7"/>
      <c r="BQ81" s="52">
        <f t="shared" si="16"/>
        <v>0</v>
      </c>
      <c r="BR81" s="52"/>
      <c r="BU81" s="58">
        <f t="shared" si="30"/>
        <v>0</v>
      </c>
      <c r="BV81" s="7"/>
      <c r="BW81" s="7"/>
      <c r="BX81" s="52">
        <f t="shared" si="31"/>
        <v>0</v>
      </c>
      <c r="BY81" s="52"/>
      <c r="BZ81" s="7"/>
      <c r="CA81" s="7"/>
      <c r="CB81" s="47">
        <f t="shared" si="17"/>
        <v>0</v>
      </c>
      <c r="CC81" s="7"/>
      <c r="CD81" s="7"/>
      <c r="CE81" s="52">
        <f t="shared" si="18"/>
        <v>0</v>
      </c>
      <c r="CF81" s="7"/>
      <c r="CG81" s="7"/>
      <c r="CH81" s="59">
        <f t="shared" si="19"/>
        <v>0</v>
      </c>
      <c r="CI81" s="7"/>
      <c r="CJ81" s="46">
        <f t="shared" si="27"/>
        <v>0</v>
      </c>
      <c r="CK81" s="52">
        <f t="shared" si="20"/>
        <v>0</v>
      </c>
      <c r="CL81" s="7"/>
      <c r="CM81" s="7"/>
      <c r="CN81" s="47">
        <f t="shared" si="21"/>
        <v>0</v>
      </c>
      <c r="CO81" s="7"/>
      <c r="CP81" s="7"/>
      <c r="CQ81" s="52">
        <f t="shared" si="22"/>
        <v>0</v>
      </c>
      <c r="CR81" s="7"/>
      <c r="CS81" s="7"/>
      <c r="CT81" s="47">
        <f t="shared" si="23"/>
        <v>0</v>
      </c>
      <c r="CU81" s="7"/>
      <c r="CV81" s="7"/>
      <c r="CW81" s="52">
        <f t="shared" si="24"/>
        <v>0</v>
      </c>
      <c r="CX81" s="7"/>
      <c r="CY81" s="7"/>
      <c r="CZ81" s="47">
        <f t="shared" si="25"/>
        <v>0</v>
      </c>
      <c r="DA81" s="7"/>
      <c r="DB81" s="7"/>
      <c r="DC81" s="52">
        <f t="shared" si="26"/>
        <v>0</v>
      </c>
    </row>
    <row r="82" spans="1:107" ht="15" x14ac:dyDescent="0.2">
      <c r="A82" s="48" t="s">
        <v>32</v>
      </c>
      <c r="B82" s="48"/>
      <c r="C82" s="48"/>
      <c r="D82" s="48"/>
      <c r="E82" s="48"/>
      <c r="F82" s="48" t="s">
        <v>164</v>
      </c>
      <c r="G82" s="26" t="s">
        <v>60</v>
      </c>
      <c r="I82" s="49" t="s">
        <v>166</v>
      </c>
      <c r="J82" s="29" t="s">
        <v>31</v>
      </c>
      <c r="K82" s="50">
        <v>9300408637</v>
      </c>
      <c r="L82" s="48">
        <v>5</v>
      </c>
      <c r="M82" s="49"/>
      <c r="N82" s="51"/>
      <c r="O82" s="52"/>
      <c r="P82" s="52"/>
      <c r="Q82" s="52"/>
      <c r="R82" s="53"/>
      <c r="S82" s="53"/>
      <c r="T82" s="53"/>
      <c r="U82" s="54"/>
      <c r="V82" s="52"/>
      <c r="W82" s="55"/>
      <c r="X82" s="56"/>
      <c r="Y82" s="37">
        <v>12</v>
      </c>
      <c r="Z82" s="56"/>
      <c r="AA82" s="56"/>
      <c r="AB82" s="33">
        <v>100</v>
      </c>
      <c r="AC82" s="52"/>
      <c r="AD82" s="29"/>
      <c r="AE82" s="29"/>
      <c r="AF82" s="37">
        <v>10</v>
      </c>
      <c r="AI82" s="33">
        <v>200</v>
      </c>
      <c r="AJ82" s="52"/>
      <c r="AK82" s="29"/>
      <c r="AL82" s="29"/>
      <c r="AM82" s="38">
        <v>23</v>
      </c>
      <c r="AP82" s="33">
        <v>123</v>
      </c>
      <c r="AR82" s="7"/>
      <c r="AT82" s="131">
        <v>1</v>
      </c>
      <c r="AW82" s="33">
        <v>12</v>
      </c>
      <c r="AX82" s="128" t="s">
        <v>158</v>
      </c>
      <c r="AY82" s="56"/>
      <c r="AZ82" s="56"/>
      <c r="BA82" s="41">
        <v>4</v>
      </c>
      <c r="BB82" s="56"/>
      <c r="BC82" s="56"/>
      <c r="BD82" s="33">
        <v>123</v>
      </c>
      <c r="BE82" s="52"/>
      <c r="BH82" s="47">
        <v>0</v>
      </c>
      <c r="BI82" s="7"/>
      <c r="BJ82" s="7"/>
      <c r="BK82" s="52">
        <f t="shared" si="28"/>
        <v>0</v>
      </c>
      <c r="BL82" s="49"/>
      <c r="BM82" s="49"/>
      <c r="BN82" s="58">
        <f t="shared" si="29"/>
        <v>0</v>
      </c>
      <c r="BQ82" s="52">
        <f t="shared" si="16"/>
        <v>0</v>
      </c>
      <c r="BR82" s="52"/>
      <c r="BS82" s="49"/>
      <c r="BT82" s="49"/>
      <c r="BU82" s="58">
        <f t="shared" si="30"/>
        <v>0</v>
      </c>
      <c r="BX82" s="52">
        <f t="shared" si="31"/>
        <v>0</v>
      </c>
      <c r="BY82" s="52"/>
      <c r="CB82" s="47">
        <f t="shared" si="17"/>
        <v>0</v>
      </c>
      <c r="CE82" s="52">
        <f t="shared" si="18"/>
        <v>0</v>
      </c>
      <c r="CH82" s="59">
        <f t="shared" si="19"/>
        <v>0</v>
      </c>
      <c r="CJ82" s="46">
        <f t="shared" si="27"/>
        <v>0</v>
      </c>
      <c r="CK82" s="52">
        <f t="shared" si="20"/>
        <v>0</v>
      </c>
      <c r="CN82" s="47">
        <f t="shared" si="21"/>
        <v>0</v>
      </c>
      <c r="CQ82" s="52">
        <f t="shared" si="22"/>
        <v>0</v>
      </c>
      <c r="CT82" s="47">
        <f t="shared" si="23"/>
        <v>0</v>
      </c>
      <c r="CW82" s="52">
        <f t="shared" si="24"/>
        <v>0</v>
      </c>
      <c r="CZ82" s="47">
        <f t="shared" si="25"/>
        <v>0</v>
      </c>
      <c r="DC82" s="52">
        <f t="shared" si="26"/>
        <v>0</v>
      </c>
    </row>
    <row r="83" spans="1:107" ht="15" x14ac:dyDescent="0.2">
      <c r="A83" s="48" t="s">
        <v>32</v>
      </c>
      <c r="B83" s="48"/>
      <c r="C83" s="48"/>
      <c r="D83" s="48"/>
      <c r="E83" s="48"/>
      <c r="F83" s="48" t="s">
        <v>164</v>
      </c>
      <c r="G83" s="26" t="s">
        <v>56</v>
      </c>
      <c r="I83" s="49" t="s">
        <v>166</v>
      </c>
      <c r="J83" s="29" t="s">
        <v>31</v>
      </c>
      <c r="K83" s="50">
        <v>9300408637</v>
      </c>
      <c r="L83" s="48">
        <v>5</v>
      </c>
      <c r="M83" s="49"/>
      <c r="N83" s="51"/>
      <c r="O83" s="52"/>
      <c r="P83" s="52"/>
      <c r="Q83" s="52"/>
      <c r="R83" s="53"/>
      <c r="S83" s="53"/>
      <c r="T83" s="53"/>
      <c r="U83" s="54"/>
      <c r="V83" s="52"/>
      <c r="W83" s="55"/>
      <c r="X83" s="56"/>
      <c r="Y83" s="37">
        <v>12</v>
      </c>
      <c r="Z83" s="56"/>
      <c r="AA83" s="56"/>
      <c r="AB83" s="33">
        <v>100</v>
      </c>
      <c r="AC83" s="52"/>
      <c r="AD83" s="29"/>
      <c r="AE83" s="29"/>
      <c r="AF83" s="37">
        <v>10</v>
      </c>
      <c r="AI83" s="33">
        <v>200</v>
      </c>
      <c r="AJ83" s="52"/>
      <c r="AK83" s="29"/>
      <c r="AL83" s="29"/>
      <c r="AM83" s="38">
        <v>23</v>
      </c>
      <c r="AP83" s="33">
        <v>123</v>
      </c>
      <c r="AR83" s="7"/>
      <c r="AT83" s="131">
        <v>1</v>
      </c>
      <c r="AW83" s="33">
        <v>12</v>
      </c>
      <c r="AX83" s="128" t="s">
        <v>158</v>
      </c>
      <c r="AY83" s="56"/>
      <c r="AZ83" s="56"/>
      <c r="BA83" s="41">
        <v>4</v>
      </c>
      <c r="BB83" s="56"/>
      <c r="BC83" s="56"/>
      <c r="BD83" s="33">
        <v>123</v>
      </c>
      <c r="BE83" s="52"/>
      <c r="BH83" s="47">
        <v>0</v>
      </c>
      <c r="BI83" s="7"/>
      <c r="BJ83" s="7"/>
      <c r="BK83" s="52">
        <f t="shared" si="28"/>
        <v>0</v>
      </c>
      <c r="BL83" s="49"/>
      <c r="BM83" s="49"/>
      <c r="BN83" s="58">
        <f t="shared" si="29"/>
        <v>0</v>
      </c>
      <c r="BQ83" s="52">
        <f t="shared" si="16"/>
        <v>0</v>
      </c>
      <c r="BR83" s="52"/>
      <c r="BS83" s="49"/>
      <c r="BT83" s="49"/>
      <c r="BU83" s="58">
        <f t="shared" si="30"/>
        <v>0</v>
      </c>
      <c r="BX83" s="52">
        <f t="shared" si="31"/>
        <v>0</v>
      </c>
      <c r="BY83" s="52"/>
      <c r="CB83" s="47">
        <f t="shared" si="17"/>
        <v>0</v>
      </c>
      <c r="CE83" s="52">
        <f t="shared" si="18"/>
        <v>0</v>
      </c>
      <c r="CH83" s="59">
        <f t="shared" si="19"/>
        <v>0</v>
      </c>
      <c r="CJ83" s="46">
        <f t="shared" si="27"/>
        <v>0</v>
      </c>
      <c r="CK83" s="52">
        <f t="shared" si="20"/>
        <v>0</v>
      </c>
      <c r="CN83" s="47">
        <f t="shared" si="21"/>
        <v>0</v>
      </c>
      <c r="CQ83" s="52">
        <f t="shared" si="22"/>
        <v>0</v>
      </c>
      <c r="CT83" s="47">
        <f t="shared" si="23"/>
        <v>0</v>
      </c>
      <c r="CW83" s="52">
        <f t="shared" si="24"/>
        <v>0</v>
      </c>
      <c r="CZ83" s="47">
        <f t="shared" si="25"/>
        <v>0</v>
      </c>
      <c r="DC83" s="52">
        <f t="shared" si="26"/>
        <v>0</v>
      </c>
    </row>
    <row r="84" spans="1:107" x14ac:dyDescent="0.2">
      <c r="A84" s="26" t="s">
        <v>29</v>
      </c>
      <c r="B84" s="26"/>
      <c r="C84" s="26"/>
      <c r="F84" s="27" t="s">
        <v>164</v>
      </c>
      <c r="G84" s="26" t="s">
        <v>30</v>
      </c>
      <c r="I84" s="28" t="s">
        <v>166</v>
      </c>
      <c r="J84" s="29" t="s">
        <v>31</v>
      </c>
      <c r="K84" s="30">
        <v>9300410931</v>
      </c>
      <c r="L84" s="27">
        <v>12</v>
      </c>
      <c r="N84" s="31"/>
      <c r="Q84" s="33"/>
      <c r="R84" s="34"/>
      <c r="S84" s="34"/>
      <c r="T84" s="34"/>
      <c r="U84" s="35"/>
      <c r="W84" s="7"/>
      <c r="Y84" s="37">
        <v>12</v>
      </c>
      <c r="AB84" s="33">
        <v>100</v>
      </c>
      <c r="AC84" s="33"/>
      <c r="AD84" s="29"/>
      <c r="AE84" s="29"/>
      <c r="AF84" s="37">
        <v>10</v>
      </c>
      <c r="AI84" s="33">
        <v>200</v>
      </c>
      <c r="AJ84" s="33"/>
      <c r="AK84" s="29"/>
      <c r="AL84" s="29"/>
      <c r="AM84" s="38">
        <v>23</v>
      </c>
      <c r="AP84" s="33">
        <v>123</v>
      </c>
      <c r="AR84" s="39"/>
      <c r="AS84" s="29"/>
      <c r="AT84" s="131">
        <v>1</v>
      </c>
      <c r="AW84" s="33">
        <v>12</v>
      </c>
      <c r="AX84" s="129" t="s">
        <v>158</v>
      </c>
      <c r="AY84" s="40"/>
      <c r="AZ84" s="40"/>
      <c r="BA84" s="41">
        <v>4</v>
      </c>
      <c r="BD84" s="33">
        <v>123</v>
      </c>
      <c r="BE84" s="33"/>
      <c r="BF84" s="29"/>
      <c r="BG84" s="29"/>
      <c r="BH84" s="42">
        <v>0</v>
      </c>
      <c r="BK84" s="44">
        <f t="shared" si="28"/>
        <v>0</v>
      </c>
      <c r="BN84" s="37">
        <f t="shared" si="29"/>
        <v>0</v>
      </c>
      <c r="BQ84" s="33">
        <f t="shared" si="16"/>
        <v>0</v>
      </c>
      <c r="BR84" s="33"/>
      <c r="BS84" s="45"/>
      <c r="BT84" s="45"/>
      <c r="BU84" s="37">
        <f t="shared" si="30"/>
        <v>0</v>
      </c>
      <c r="BX84" s="33">
        <f t="shared" si="31"/>
        <v>0</v>
      </c>
      <c r="BY84" s="33"/>
      <c r="CB84" s="37">
        <f t="shared" si="17"/>
        <v>0</v>
      </c>
      <c r="CE84" s="33">
        <f t="shared" si="18"/>
        <v>0</v>
      </c>
      <c r="CH84" s="37">
        <f t="shared" si="19"/>
        <v>0</v>
      </c>
      <c r="CK84" s="33">
        <f t="shared" si="20"/>
        <v>0</v>
      </c>
      <c r="CN84" s="37">
        <f t="shared" si="21"/>
        <v>0</v>
      </c>
      <c r="CQ84" s="33">
        <f t="shared" si="22"/>
        <v>0</v>
      </c>
      <c r="CT84" s="37">
        <f t="shared" si="23"/>
        <v>0</v>
      </c>
      <c r="CW84" s="33">
        <f t="shared" si="24"/>
        <v>0</v>
      </c>
      <c r="CZ84" s="47">
        <f t="shared" si="25"/>
        <v>0</v>
      </c>
      <c r="DC84" s="33">
        <f t="shared" si="26"/>
        <v>0</v>
      </c>
    </row>
    <row r="85" spans="1:107" ht="15" x14ac:dyDescent="0.2">
      <c r="A85" s="48" t="s">
        <v>32</v>
      </c>
      <c r="B85" s="48"/>
      <c r="C85" s="48"/>
      <c r="D85" s="48"/>
      <c r="E85" s="48"/>
      <c r="F85" s="48" t="s">
        <v>164</v>
      </c>
      <c r="G85" s="26" t="s">
        <v>33</v>
      </c>
      <c r="I85" s="49" t="s">
        <v>166</v>
      </c>
      <c r="J85" s="29" t="s">
        <v>31</v>
      </c>
      <c r="K85" s="50">
        <v>9300410931</v>
      </c>
      <c r="L85" s="48">
        <v>13</v>
      </c>
      <c r="M85" s="49"/>
      <c r="N85" s="51"/>
      <c r="O85" s="52"/>
      <c r="P85" s="52"/>
      <c r="Q85" s="52"/>
      <c r="R85" s="53"/>
      <c r="S85" s="53"/>
      <c r="T85" s="53"/>
      <c r="U85" s="54"/>
      <c r="V85" s="52"/>
      <c r="W85" s="55"/>
      <c r="X85" s="56"/>
      <c r="Y85" s="37">
        <v>12</v>
      </c>
      <c r="Z85" s="56"/>
      <c r="AA85" s="56"/>
      <c r="AB85" s="33">
        <v>100</v>
      </c>
      <c r="AC85" s="52"/>
      <c r="AD85" s="29"/>
      <c r="AE85" s="29"/>
      <c r="AF85" s="37">
        <v>10</v>
      </c>
      <c r="AI85" s="33">
        <v>200</v>
      </c>
      <c r="AJ85" s="52"/>
      <c r="AK85" s="29"/>
      <c r="AL85" s="29"/>
      <c r="AM85" s="38">
        <v>23</v>
      </c>
      <c r="AP85" s="33">
        <v>123</v>
      </c>
      <c r="AR85" s="7"/>
      <c r="AT85" s="131">
        <v>1</v>
      </c>
      <c r="AW85" s="33">
        <v>12</v>
      </c>
      <c r="AX85" s="129" t="s">
        <v>158</v>
      </c>
      <c r="AY85" s="56"/>
      <c r="AZ85" s="56"/>
      <c r="BA85" s="41">
        <v>4</v>
      </c>
      <c r="BB85" s="56"/>
      <c r="BC85" s="56"/>
      <c r="BD85" s="33">
        <v>123</v>
      </c>
      <c r="BE85" s="52"/>
      <c r="BH85" s="47">
        <v>0</v>
      </c>
      <c r="BI85" s="7"/>
      <c r="BJ85" s="7"/>
      <c r="BK85" s="52">
        <f t="shared" si="28"/>
        <v>0</v>
      </c>
      <c r="BL85" s="49"/>
      <c r="BM85" s="49"/>
      <c r="BN85" s="58">
        <f t="shared" si="29"/>
        <v>0</v>
      </c>
      <c r="BQ85" s="52">
        <f t="shared" ref="BQ85:BQ116" si="32">IFERROR(BN85*$O85,0)</f>
        <v>0</v>
      </c>
      <c r="BR85" s="52"/>
      <c r="BS85" s="49"/>
      <c r="BT85" s="49"/>
      <c r="BU85" s="58">
        <f t="shared" si="30"/>
        <v>0</v>
      </c>
      <c r="BX85" s="52">
        <f t="shared" si="31"/>
        <v>0</v>
      </c>
      <c r="BY85" s="52"/>
      <c r="CB85" s="47">
        <f t="shared" ref="CB85:CB116" si="33">IFERROR(ROUNDUP((BZ85+CA85)*IF(ISBLANK($P85),1,$P85)/$O85,3),0)</f>
        <v>0</v>
      </c>
      <c r="CE85" s="52">
        <f t="shared" ref="CE85:CE116" si="34">IFERROR(CB85*$O85,0)</f>
        <v>0</v>
      </c>
      <c r="CH85" s="59">
        <f t="shared" ref="CH85:CH116" si="35">IFERROR(ROUNDUP((CF85+CG85)*IF(ISBLANK($P85),1,$P85)/$O85,3),0)</f>
        <v>0</v>
      </c>
      <c r="CJ85" s="46">
        <f>IFERROR(CG85*$O85,0)</f>
        <v>0</v>
      </c>
      <c r="CK85" s="52">
        <f t="shared" ref="CK85:CK116" si="36">IFERROR(CH85*$O85,0)</f>
        <v>0</v>
      </c>
      <c r="CN85" s="47">
        <f t="shared" ref="CN85:CN116" si="37">IFERROR(ROUNDUP((CL85+CM85)*IF(ISBLANK($P85),1,$P85)/$O85,3),0)</f>
        <v>0</v>
      </c>
      <c r="CQ85" s="52">
        <f t="shared" ref="CQ85:CQ116" si="38">IFERROR(CN85*$O85,0)</f>
        <v>0</v>
      </c>
      <c r="CT85" s="47">
        <f t="shared" ref="CT85:CT116" si="39">IFERROR(ROUNDUP((CR85+CS85)*IF(ISBLANK($P85),1,$P85)/$O85,3),0)</f>
        <v>0</v>
      </c>
      <c r="CW85" s="52">
        <f t="shared" ref="CW85:CW116" si="40">IFERROR(CT85*$O85,0)</f>
        <v>0</v>
      </c>
      <c r="CZ85" s="47">
        <f t="shared" ref="CZ85:CZ116" si="41">IFERROR(ROUNDUP((CX85+CY85)*IF(ISBLANK($P85),1,$P85)/$O85,3),0)</f>
        <v>0</v>
      </c>
      <c r="DC85" s="52">
        <f t="shared" ref="DC85:DC116" si="42">IFERROR(CZ85*$O85,0)</f>
        <v>0</v>
      </c>
    </row>
    <row r="86" spans="1:107" s="49" customFormat="1" x14ac:dyDescent="0.2">
      <c r="A86" s="26" t="s">
        <v>29</v>
      </c>
      <c r="B86" s="26"/>
      <c r="C86" s="26"/>
      <c r="D86" s="26"/>
      <c r="E86" s="26"/>
      <c r="F86" s="27" t="s">
        <v>164</v>
      </c>
      <c r="G86" s="26" t="s">
        <v>34</v>
      </c>
      <c r="H86" s="26"/>
      <c r="I86" s="28" t="s">
        <v>166</v>
      </c>
      <c r="J86" s="29" t="s">
        <v>31</v>
      </c>
      <c r="K86" s="30">
        <v>9300410931</v>
      </c>
      <c r="L86" s="27">
        <v>14</v>
      </c>
      <c r="M86" s="29"/>
      <c r="N86" s="31"/>
      <c r="O86" s="32"/>
      <c r="P86" s="32"/>
      <c r="Q86" s="33"/>
      <c r="R86" s="34"/>
      <c r="S86" s="34"/>
      <c r="T86" s="34"/>
      <c r="U86" s="35"/>
      <c r="V86" s="36"/>
      <c r="W86" s="26"/>
      <c r="X86" s="7"/>
      <c r="Y86" s="37">
        <v>12</v>
      </c>
      <c r="Z86" s="7"/>
      <c r="AA86" s="7"/>
      <c r="AB86" s="33">
        <v>100</v>
      </c>
      <c r="AC86" s="33"/>
      <c r="AD86" s="29"/>
      <c r="AE86" s="29"/>
      <c r="AF86" s="37">
        <v>10</v>
      </c>
      <c r="AG86" s="7"/>
      <c r="AH86" s="7"/>
      <c r="AI86" s="33">
        <v>200</v>
      </c>
      <c r="AJ86" s="33"/>
      <c r="AK86" s="29"/>
      <c r="AL86" s="29"/>
      <c r="AM86" s="38">
        <v>23</v>
      </c>
      <c r="AN86" s="7"/>
      <c r="AO86" s="7"/>
      <c r="AP86" s="33">
        <v>123</v>
      </c>
      <c r="AQ86" s="128"/>
      <c r="AR86" s="39"/>
      <c r="AS86" s="29"/>
      <c r="AT86" s="131">
        <v>1</v>
      </c>
      <c r="AU86" s="7"/>
      <c r="AV86" s="7"/>
      <c r="AW86" s="33">
        <v>12</v>
      </c>
      <c r="AX86" s="129" t="s">
        <v>158</v>
      </c>
      <c r="AY86" s="40"/>
      <c r="AZ86" s="40"/>
      <c r="BA86" s="41">
        <v>4</v>
      </c>
      <c r="BB86" s="7"/>
      <c r="BC86" s="7"/>
      <c r="BD86" s="33">
        <v>123</v>
      </c>
      <c r="BE86" s="33"/>
      <c r="BF86" s="29"/>
      <c r="BG86" s="29"/>
      <c r="BH86" s="42">
        <v>0</v>
      </c>
      <c r="BI86" s="28"/>
      <c r="BJ86" s="43"/>
      <c r="BK86" s="44">
        <f t="shared" si="28"/>
        <v>0</v>
      </c>
      <c r="BL86" s="29"/>
      <c r="BM86" s="29"/>
      <c r="BN86" s="37">
        <f t="shared" si="29"/>
        <v>0</v>
      </c>
      <c r="BO86" s="7"/>
      <c r="BP86" s="7"/>
      <c r="BQ86" s="33">
        <f t="shared" si="32"/>
        <v>0</v>
      </c>
      <c r="BR86" s="33"/>
      <c r="BS86" s="45"/>
      <c r="BT86" s="45"/>
      <c r="BU86" s="37">
        <f t="shared" si="30"/>
        <v>0</v>
      </c>
      <c r="BV86" s="7"/>
      <c r="BW86" s="7"/>
      <c r="BX86" s="33">
        <f t="shared" si="31"/>
        <v>0</v>
      </c>
      <c r="BY86" s="33"/>
      <c r="BZ86" s="7"/>
      <c r="CA86" s="7"/>
      <c r="CB86" s="37">
        <f t="shared" si="33"/>
        <v>0</v>
      </c>
      <c r="CC86" s="7"/>
      <c r="CD86" s="7"/>
      <c r="CE86" s="33">
        <f t="shared" si="34"/>
        <v>0</v>
      </c>
      <c r="CF86" s="7"/>
      <c r="CG86" s="7"/>
      <c r="CH86" s="37">
        <f t="shared" si="35"/>
        <v>0</v>
      </c>
      <c r="CI86" s="7"/>
      <c r="CJ86" s="46"/>
      <c r="CK86" s="33">
        <f t="shared" si="36"/>
        <v>0</v>
      </c>
      <c r="CL86" s="7"/>
      <c r="CM86" s="7"/>
      <c r="CN86" s="37">
        <f t="shared" si="37"/>
        <v>0</v>
      </c>
      <c r="CO86" s="7"/>
      <c r="CP86" s="7"/>
      <c r="CQ86" s="33">
        <f t="shared" si="38"/>
        <v>0</v>
      </c>
      <c r="CR86" s="7"/>
      <c r="CS86" s="7"/>
      <c r="CT86" s="37">
        <f t="shared" si="39"/>
        <v>0</v>
      </c>
      <c r="CU86" s="7"/>
      <c r="CV86" s="7"/>
      <c r="CW86" s="33">
        <f t="shared" si="40"/>
        <v>0</v>
      </c>
      <c r="CX86" s="7"/>
      <c r="CY86" s="7"/>
      <c r="CZ86" s="47">
        <f t="shared" si="41"/>
        <v>0</v>
      </c>
      <c r="DA86" s="7"/>
      <c r="DB86" s="7"/>
      <c r="DC86" s="33">
        <f t="shared" si="42"/>
        <v>0</v>
      </c>
    </row>
    <row r="87" spans="1:107" x14ac:dyDescent="0.2">
      <c r="A87" s="26" t="s">
        <v>29</v>
      </c>
      <c r="B87" s="26"/>
      <c r="C87" s="26"/>
      <c r="F87" s="27" t="s">
        <v>164</v>
      </c>
      <c r="G87" s="26" t="s">
        <v>33</v>
      </c>
      <c r="I87" s="28" t="s">
        <v>166</v>
      </c>
      <c r="K87" s="30">
        <v>9300410931</v>
      </c>
      <c r="L87" s="27">
        <v>14</v>
      </c>
      <c r="N87" s="31"/>
      <c r="Q87" s="33"/>
      <c r="R87" s="34"/>
      <c r="S87" s="34"/>
      <c r="T87" s="34"/>
      <c r="U87" s="35"/>
      <c r="W87" s="60"/>
      <c r="X87" s="29"/>
      <c r="Y87" s="37">
        <v>12</v>
      </c>
      <c r="Z87" s="29">
        <v>7665</v>
      </c>
      <c r="AA87" s="29"/>
      <c r="AB87" s="33">
        <v>100</v>
      </c>
      <c r="AC87" s="33"/>
      <c r="AD87" s="29"/>
      <c r="AE87" s="29"/>
      <c r="AF87" s="37">
        <v>10</v>
      </c>
      <c r="AI87" s="33">
        <v>200</v>
      </c>
      <c r="AJ87" s="33"/>
      <c r="AK87" s="29"/>
      <c r="AL87" s="29"/>
      <c r="AM87" s="38">
        <v>23</v>
      </c>
      <c r="AP87" s="33">
        <v>123</v>
      </c>
      <c r="AR87" s="39"/>
      <c r="AS87" s="29"/>
      <c r="AT87" s="131">
        <v>1</v>
      </c>
      <c r="AW87" s="33">
        <v>12</v>
      </c>
      <c r="AX87" s="128" t="s">
        <v>158</v>
      </c>
      <c r="AY87" s="40"/>
      <c r="AZ87" s="40"/>
      <c r="BA87" s="41">
        <v>4</v>
      </c>
      <c r="BD87" s="33">
        <v>123</v>
      </c>
      <c r="BE87" s="33"/>
      <c r="BF87" s="29"/>
      <c r="BG87" s="29"/>
      <c r="BH87" s="42">
        <v>0</v>
      </c>
      <c r="BK87" s="44">
        <f t="shared" si="28"/>
        <v>0</v>
      </c>
      <c r="BN87" s="37">
        <f t="shared" si="29"/>
        <v>0</v>
      </c>
      <c r="BQ87" s="33">
        <f t="shared" si="32"/>
        <v>0</v>
      </c>
      <c r="BR87" s="33"/>
      <c r="BS87" s="45"/>
      <c r="BT87" s="45"/>
      <c r="BU87" s="37">
        <f t="shared" si="30"/>
        <v>0</v>
      </c>
      <c r="BX87" s="33">
        <f t="shared" si="31"/>
        <v>0</v>
      </c>
      <c r="BY87" s="33"/>
      <c r="CB87" s="37">
        <f t="shared" si="33"/>
        <v>0</v>
      </c>
      <c r="CE87" s="33">
        <f t="shared" si="34"/>
        <v>0</v>
      </c>
      <c r="CH87" s="37">
        <f t="shared" si="35"/>
        <v>0</v>
      </c>
      <c r="CK87" s="33">
        <f t="shared" si="36"/>
        <v>0</v>
      </c>
      <c r="CN87" s="37">
        <f t="shared" si="37"/>
        <v>0</v>
      </c>
      <c r="CQ87" s="33">
        <f t="shared" si="38"/>
        <v>0</v>
      </c>
      <c r="CT87" s="37">
        <f t="shared" si="39"/>
        <v>0</v>
      </c>
      <c r="CW87" s="33">
        <f t="shared" si="40"/>
        <v>0</v>
      </c>
      <c r="CZ87" s="47">
        <f t="shared" si="41"/>
        <v>0</v>
      </c>
      <c r="DC87" s="33">
        <f t="shared" si="42"/>
        <v>0</v>
      </c>
    </row>
    <row r="88" spans="1:107" x14ac:dyDescent="0.2">
      <c r="A88" s="26" t="s">
        <v>29</v>
      </c>
      <c r="B88" s="26"/>
      <c r="C88" s="26"/>
      <c r="F88" s="27" t="s">
        <v>164</v>
      </c>
      <c r="G88" s="26" t="s">
        <v>35</v>
      </c>
      <c r="I88" s="28" t="s">
        <v>166</v>
      </c>
      <c r="J88" s="29" t="s">
        <v>31</v>
      </c>
      <c r="K88" s="30">
        <v>9300410931</v>
      </c>
      <c r="L88" s="27">
        <v>15</v>
      </c>
      <c r="N88" s="31"/>
      <c r="Q88" s="33"/>
      <c r="R88" s="34"/>
      <c r="S88" s="34"/>
      <c r="T88" s="34"/>
      <c r="U88" s="35"/>
      <c r="Y88" s="37">
        <v>12</v>
      </c>
      <c r="AB88" s="33">
        <v>100</v>
      </c>
      <c r="AC88" s="33"/>
      <c r="AD88" s="29"/>
      <c r="AE88" s="29"/>
      <c r="AF88" s="37">
        <v>10</v>
      </c>
      <c r="AI88" s="33">
        <v>200</v>
      </c>
      <c r="AJ88" s="33"/>
      <c r="AK88" s="29"/>
      <c r="AL88" s="29"/>
      <c r="AM88" s="38">
        <v>23</v>
      </c>
      <c r="AP88" s="33">
        <v>123</v>
      </c>
      <c r="AR88" s="39"/>
      <c r="AS88" s="29"/>
      <c r="AT88" s="131">
        <v>1</v>
      </c>
      <c r="AW88" s="33">
        <v>12</v>
      </c>
      <c r="AX88" s="128" t="s">
        <v>158</v>
      </c>
      <c r="AY88" s="40"/>
      <c r="AZ88" s="40"/>
      <c r="BA88" s="41">
        <v>4</v>
      </c>
      <c r="BD88" s="33">
        <v>123</v>
      </c>
      <c r="BE88" s="33"/>
      <c r="BF88" s="29"/>
      <c r="BG88" s="29"/>
      <c r="BH88" s="42">
        <v>0</v>
      </c>
      <c r="BK88" s="44">
        <f t="shared" si="28"/>
        <v>0</v>
      </c>
      <c r="BN88" s="37">
        <f t="shared" si="29"/>
        <v>0</v>
      </c>
      <c r="BQ88" s="33">
        <f t="shared" si="32"/>
        <v>0</v>
      </c>
      <c r="BR88" s="33"/>
      <c r="BS88" s="45"/>
      <c r="BT88" s="45"/>
      <c r="BU88" s="37">
        <f t="shared" si="30"/>
        <v>0</v>
      </c>
      <c r="BX88" s="33">
        <f t="shared" si="31"/>
        <v>0</v>
      </c>
      <c r="BY88" s="33"/>
      <c r="CB88" s="37">
        <f t="shared" si="33"/>
        <v>0</v>
      </c>
      <c r="CE88" s="33">
        <f t="shared" si="34"/>
        <v>0</v>
      </c>
      <c r="CH88" s="37">
        <f t="shared" si="35"/>
        <v>0</v>
      </c>
      <c r="CK88" s="33">
        <f t="shared" si="36"/>
        <v>0</v>
      </c>
      <c r="CN88" s="37">
        <f t="shared" si="37"/>
        <v>0</v>
      </c>
      <c r="CQ88" s="33">
        <f t="shared" si="38"/>
        <v>0</v>
      </c>
      <c r="CT88" s="37">
        <f t="shared" si="39"/>
        <v>0</v>
      </c>
      <c r="CW88" s="33">
        <f t="shared" si="40"/>
        <v>0</v>
      </c>
      <c r="CZ88" s="47">
        <f t="shared" si="41"/>
        <v>0</v>
      </c>
      <c r="DC88" s="33">
        <f t="shared" si="42"/>
        <v>0</v>
      </c>
    </row>
    <row r="89" spans="1:107" x14ac:dyDescent="0.2">
      <c r="A89" s="26" t="s">
        <v>29</v>
      </c>
      <c r="B89" s="26"/>
      <c r="C89" s="26"/>
      <c r="F89" s="27" t="s">
        <v>164</v>
      </c>
      <c r="G89" s="26" t="s">
        <v>36</v>
      </c>
      <c r="I89" s="28" t="s">
        <v>166</v>
      </c>
      <c r="J89" s="29" t="s">
        <v>31</v>
      </c>
      <c r="K89" s="30">
        <v>9300410931</v>
      </c>
      <c r="L89" s="27">
        <v>15</v>
      </c>
      <c r="N89" s="31"/>
      <c r="Q89" s="33"/>
      <c r="R89" s="34"/>
      <c r="S89" s="34"/>
      <c r="T89" s="34"/>
      <c r="U89" s="35"/>
      <c r="Y89" s="37">
        <v>12</v>
      </c>
      <c r="AB89" s="33">
        <v>100</v>
      </c>
      <c r="AC89" s="33"/>
      <c r="AD89" s="29"/>
      <c r="AE89" s="29"/>
      <c r="AF89" s="37">
        <v>10</v>
      </c>
      <c r="AI89" s="33">
        <v>200</v>
      </c>
      <c r="AJ89" s="33"/>
      <c r="AK89" s="29"/>
      <c r="AL89" s="29"/>
      <c r="AM89" s="38">
        <v>23</v>
      </c>
      <c r="AN89" s="29"/>
      <c r="AP89" s="33">
        <v>123</v>
      </c>
      <c r="AR89" s="39"/>
      <c r="AS89" s="29"/>
      <c r="AT89" s="131">
        <v>1</v>
      </c>
      <c r="AW89" s="33">
        <v>12</v>
      </c>
      <c r="AX89" s="128" t="s">
        <v>158</v>
      </c>
      <c r="AY89" s="40"/>
      <c r="AZ89" s="40"/>
      <c r="BA89" s="41">
        <v>4</v>
      </c>
      <c r="BD89" s="33">
        <v>123</v>
      </c>
      <c r="BE89" s="33"/>
      <c r="BF89" s="29"/>
      <c r="BG89" s="29"/>
      <c r="BH89" s="42">
        <v>0</v>
      </c>
      <c r="BK89" s="44">
        <f t="shared" si="28"/>
        <v>0</v>
      </c>
      <c r="BN89" s="37">
        <f t="shared" si="29"/>
        <v>0</v>
      </c>
      <c r="BQ89" s="33">
        <f t="shared" si="32"/>
        <v>0</v>
      </c>
      <c r="BR89" s="33"/>
      <c r="BS89" s="45"/>
      <c r="BT89" s="45"/>
      <c r="BU89" s="37">
        <f t="shared" si="30"/>
        <v>0</v>
      </c>
      <c r="BX89" s="33">
        <f t="shared" si="31"/>
        <v>0</v>
      </c>
      <c r="BY89" s="33"/>
      <c r="CB89" s="37">
        <f t="shared" si="33"/>
        <v>0</v>
      </c>
      <c r="CE89" s="33">
        <f t="shared" si="34"/>
        <v>0</v>
      </c>
      <c r="CH89" s="37">
        <f t="shared" si="35"/>
        <v>0</v>
      </c>
      <c r="CK89" s="33">
        <f t="shared" si="36"/>
        <v>0</v>
      </c>
      <c r="CN89" s="37">
        <f t="shared" si="37"/>
        <v>0</v>
      </c>
      <c r="CQ89" s="33">
        <f t="shared" si="38"/>
        <v>0</v>
      </c>
      <c r="CT89" s="37">
        <f t="shared" si="39"/>
        <v>0</v>
      </c>
      <c r="CW89" s="33">
        <f t="shared" si="40"/>
        <v>0</v>
      </c>
      <c r="CZ89" s="47">
        <f t="shared" si="41"/>
        <v>0</v>
      </c>
      <c r="DC89" s="33">
        <f t="shared" si="42"/>
        <v>0</v>
      </c>
    </row>
    <row r="90" spans="1:107" ht="15" x14ac:dyDescent="0.2">
      <c r="A90" s="48" t="s">
        <v>32</v>
      </c>
      <c r="B90" s="48"/>
      <c r="C90" s="48"/>
      <c r="D90" s="48"/>
      <c r="E90" s="48"/>
      <c r="F90" s="48" t="s">
        <v>164</v>
      </c>
      <c r="G90" s="26" t="s">
        <v>37</v>
      </c>
      <c r="I90" s="49" t="s">
        <v>166</v>
      </c>
      <c r="J90" s="29" t="s">
        <v>31</v>
      </c>
      <c r="K90" s="50">
        <v>9300410931</v>
      </c>
      <c r="L90" s="48">
        <v>16</v>
      </c>
      <c r="M90" s="49"/>
      <c r="N90" s="51"/>
      <c r="O90" s="52"/>
      <c r="P90" s="52"/>
      <c r="Q90" s="52"/>
      <c r="R90" s="53"/>
      <c r="S90" s="53"/>
      <c r="T90" s="53"/>
      <c r="U90" s="54"/>
      <c r="V90" s="52"/>
      <c r="W90" s="55"/>
      <c r="X90" s="56"/>
      <c r="Y90" s="37">
        <v>12</v>
      </c>
      <c r="Z90" s="56">
        <v>7665</v>
      </c>
      <c r="AA90" s="56"/>
      <c r="AB90" s="33">
        <v>100</v>
      </c>
      <c r="AC90" s="52"/>
      <c r="AD90" s="29"/>
      <c r="AE90" s="29"/>
      <c r="AF90" s="37">
        <v>10</v>
      </c>
      <c r="AI90" s="33">
        <v>200</v>
      </c>
      <c r="AJ90" s="52"/>
      <c r="AK90" s="29"/>
      <c r="AL90" s="29"/>
      <c r="AM90" s="38">
        <v>23</v>
      </c>
      <c r="AP90" s="33">
        <v>123</v>
      </c>
      <c r="AR90" s="7"/>
      <c r="AT90" s="131">
        <v>1</v>
      </c>
      <c r="AW90" s="33">
        <v>12</v>
      </c>
      <c r="AX90" s="128" t="s">
        <v>158</v>
      </c>
      <c r="AY90" s="56"/>
      <c r="AZ90" s="56"/>
      <c r="BA90" s="41">
        <v>4</v>
      </c>
      <c r="BB90" s="56"/>
      <c r="BC90" s="56"/>
      <c r="BD90" s="33">
        <v>123</v>
      </c>
      <c r="BE90" s="52"/>
      <c r="BH90" s="47">
        <v>0</v>
      </c>
      <c r="BI90" s="7"/>
      <c r="BJ90" s="7"/>
      <c r="BK90" s="52">
        <f t="shared" si="28"/>
        <v>0</v>
      </c>
      <c r="BL90" s="49"/>
      <c r="BM90" s="49"/>
      <c r="BN90" s="58">
        <f t="shared" si="29"/>
        <v>0</v>
      </c>
      <c r="BQ90" s="52">
        <f t="shared" si="32"/>
        <v>0</v>
      </c>
      <c r="BR90" s="52"/>
      <c r="BS90" s="49"/>
      <c r="BT90" s="49"/>
      <c r="BU90" s="58">
        <f t="shared" si="30"/>
        <v>0</v>
      </c>
      <c r="BX90" s="52">
        <f t="shared" si="31"/>
        <v>0</v>
      </c>
      <c r="BY90" s="52"/>
      <c r="CB90" s="47">
        <f t="shared" si="33"/>
        <v>0</v>
      </c>
      <c r="CE90" s="52">
        <f t="shared" si="34"/>
        <v>0</v>
      </c>
      <c r="CH90" s="59">
        <f t="shared" si="35"/>
        <v>0</v>
      </c>
      <c r="CJ90" s="46">
        <f>IFERROR(CG90*$O90,0)</f>
        <v>0</v>
      </c>
      <c r="CK90" s="52">
        <f t="shared" si="36"/>
        <v>0</v>
      </c>
      <c r="CN90" s="47">
        <f t="shared" si="37"/>
        <v>0</v>
      </c>
      <c r="CQ90" s="52">
        <f t="shared" si="38"/>
        <v>0</v>
      </c>
      <c r="CT90" s="47">
        <f t="shared" si="39"/>
        <v>0</v>
      </c>
      <c r="CW90" s="52">
        <f t="shared" si="40"/>
        <v>0</v>
      </c>
      <c r="CZ90" s="47">
        <f t="shared" si="41"/>
        <v>0</v>
      </c>
      <c r="DC90" s="52">
        <f t="shared" si="42"/>
        <v>0</v>
      </c>
    </row>
    <row r="91" spans="1:107" ht="15" x14ac:dyDescent="0.2">
      <c r="A91" s="48" t="s">
        <v>32</v>
      </c>
      <c r="B91" s="48"/>
      <c r="C91" s="48"/>
      <c r="D91" s="48"/>
      <c r="E91" s="48"/>
      <c r="F91" s="48" t="s">
        <v>164</v>
      </c>
      <c r="G91" s="26" t="s">
        <v>37</v>
      </c>
      <c r="H91" s="26" t="s">
        <v>37</v>
      </c>
      <c r="I91" s="49" t="s">
        <v>166</v>
      </c>
      <c r="J91" s="29" t="s">
        <v>31</v>
      </c>
      <c r="K91" s="50">
        <v>9300411589</v>
      </c>
      <c r="L91" s="48">
        <v>4</v>
      </c>
      <c r="M91" s="49"/>
      <c r="N91" s="51"/>
      <c r="O91" s="52"/>
      <c r="P91" s="52"/>
      <c r="Q91" s="52"/>
      <c r="R91" s="53"/>
      <c r="S91" s="53"/>
      <c r="T91" s="53"/>
      <c r="U91" s="54"/>
      <c r="V91" s="52"/>
      <c r="W91" s="55"/>
      <c r="X91" s="56"/>
      <c r="Y91" s="37">
        <v>12</v>
      </c>
      <c r="Z91" s="56"/>
      <c r="AA91" s="56"/>
      <c r="AB91" s="33">
        <v>100</v>
      </c>
      <c r="AC91" s="52"/>
      <c r="AD91" s="29"/>
      <c r="AE91" s="29"/>
      <c r="AF91" s="37">
        <v>10</v>
      </c>
      <c r="AI91" s="33">
        <v>200</v>
      </c>
      <c r="AJ91" s="52"/>
      <c r="AK91" s="29"/>
      <c r="AL91" s="29"/>
      <c r="AM91" s="38">
        <v>23</v>
      </c>
      <c r="AP91" s="33">
        <v>123</v>
      </c>
      <c r="AR91" s="7"/>
      <c r="AT91" s="131">
        <v>1</v>
      </c>
      <c r="AW91" s="33">
        <v>12</v>
      </c>
      <c r="AX91" s="128" t="s">
        <v>158</v>
      </c>
      <c r="AY91" s="56"/>
      <c r="AZ91" s="56"/>
      <c r="BA91" s="41">
        <v>4</v>
      </c>
      <c r="BB91" s="56"/>
      <c r="BC91" s="56"/>
      <c r="BD91" s="33">
        <v>123</v>
      </c>
      <c r="BE91" s="52"/>
      <c r="BH91" s="47">
        <v>0</v>
      </c>
      <c r="BI91" s="7"/>
      <c r="BJ91" s="7"/>
      <c r="BK91" s="52">
        <f t="shared" si="28"/>
        <v>0</v>
      </c>
      <c r="BL91" s="49"/>
      <c r="BM91" s="49"/>
      <c r="BN91" s="58">
        <f t="shared" si="29"/>
        <v>0</v>
      </c>
      <c r="BQ91" s="52">
        <f t="shared" si="32"/>
        <v>0</v>
      </c>
      <c r="BR91" s="52"/>
      <c r="BS91" s="49"/>
      <c r="BT91" s="49"/>
      <c r="BU91" s="58">
        <f t="shared" si="30"/>
        <v>0</v>
      </c>
      <c r="BX91" s="52">
        <f t="shared" si="31"/>
        <v>0</v>
      </c>
      <c r="BY91" s="52"/>
      <c r="CB91" s="47">
        <f t="shared" si="33"/>
        <v>0</v>
      </c>
      <c r="CE91" s="52">
        <f t="shared" si="34"/>
        <v>0</v>
      </c>
      <c r="CH91" s="59">
        <f t="shared" si="35"/>
        <v>0</v>
      </c>
      <c r="CJ91" s="46">
        <f>IFERROR(CG91*$O91,0)</f>
        <v>0</v>
      </c>
      <c r="CK91" s="52">
        <f t="shared" si="36"/>
        <v>0</v>
      </c>
      <c r="CN91" s="47">
        <f t="shared" si="37"/>
        <v>0</v>
      </c>
      <c r="CQ91" s="52">
        <f t="shared" si="38"/>
        <v>0</v>
      </c>
      <c r="CT91" s="47">
        <f t="shared" si="39"/>
        <v>0</v>
      </c>
      <c r="CW91" s="52">
        <f t="shared" si="40"/>
        <v>0</v>
      </c>
      <c r="CZ91" s="47">
        <f t="shared" si="41"/>
        <v>0</v>
      </c>
      <c r="DC91" s="52">
        <f t="shared" si="42"/>
        <v>0</v>
      </c>
    </row>
    <row r="92" spans="1:107" ht="15" x14ac:dyDescent="0.2">
      <c r="A92" s="48" t="s">
        <v>32</v>
      </c>
      <c r="B92" s="48"/>
      <c r="C92" s="48"/>
      <c r="D92" s="48"/>
      <c r="E92" s="48"/>
      <c r="F92" s="48" t="s">
        <v>164</v>
      </c>
      <c r="G92" s="26" t="s">
        <v>97</v>
      </c>
      <c r="I92" s="49" t="s">
        <v>166</v>
      </c>
      <c r="K92" s="50">
        <v>9300411589</v>
      </c>
      <c r="L92" s="48">
        <v>4</v>
      </c>
      <c r="M92" s="49"/>
      <c r="N92" s="51"/>
      <c r="O92" s="52"/>
      <c r="P92" s="52"/>
      <c r="Q92" s="52"/>
      <c r="R92" s="53"/>
      <c r="S92" s="53"/>
      <c r="T92" s="53"/>
      <c r="U92" s="54"/>
      <c r="V92" s="52"/>
      <c r="W92" s="55"/>
      <c r="X92" s="56"/>
      <c r="Y92" s="37">
        <v>12</v>
      </c>
      <c r="Z92" s="56">
        <v>7725</v>
      </c>
      <c r="AA92" s="56"/>
      <c r="AB92" s="33">
        <v>100</v>
      </c>
      <c r="AC92" s="52"/>
      <c r="AD92" s="29"/>
      <c r="AE92" s="29"/>
      <c r="AF92" s="37">
        <v>10</v>
      </c>
      <c r="AI92" s="33">
        <v>200</v>
      </c>
      <c r="AJ92" s="52"/>
      <c r="AK92" s="29"/>
      <c r="AL92" s="29"/>
      <c r="AM92" s="38">
        <v>23</v>
      </c>
      <c r="AP92" s="33">
        <v>123</v>
      </c>
      <c r="AR92" s="7"/>
      <c r="AT92" s="131">
        <v>1</v>
      </c>
      <c r="AW92" s="33">
        <v>12</v>
      </c>
      <c r="AX92" s="128" t="s">
        <v>158</v>
      </c>
      <c r="AY92" s="56"/>
      <c r="AZ92" s="56"/>
      <c r="BA92" s="41">
        <v>4</v>
      </c>
      <c r="BB92" s="56"/>
      <c r="BC92" s="56"/>
      <c r="BD92" s="33">
        <v>123</v>
      </c>
      <c r="BE92" s="52"/>
      <c r="BH92" s="47">
        <v>0</v>
      </c>
      <c r="BI92" s="7"/>
      <c r="BJ92" s="7"/>
      <c r="BK92" s="52">
        <f t="shared" si="28"/>
        <v>0</v>
      </c>
      <c r="BL92" s="49"/>
      <c r="BM92" s="49"/>
      <c r="BN92" s="58">
        <f t="shared" si="29"/>
        <v>0</v>
      </c>
      <c r="BQ92" s="52">
        <f t="shared" si="32"/>
        <v>0</v>
      </c>
      <c r="BR92" s="52"/>
      <c r="BS92" s="49"/>
      <c r="BT92" s="49"/>
      <c r="BU92" s="58">
        <f t="shared" si="30"/>
        <v>0</v>
      </c>
      <c r="BX92" s="52">
        <f t="shared" si="31"/>
        <v>0</v>
      </c>
      <c r="BY92" s="52"/>
      <c r="CB92" s="47">
        <f t="shared" si="33"/>
        <v>0</v>
      </c>
      <c r="CE92" s="52">
        <f t="shared" si="34"/>
        <v>0</v>
      </c>
      <c r="CH92" s="59">
        <f t="shared" si="35"/>
        <v>0</v>
      </c>
      <c r="CJ92" s="46">
        <f>IFERROR(CG92*$O92,0)</f>
        <v>0</v>
      </c>
      <c r="CK92" s="52">
        <f t="shared" si="36"/>
        <v>0</v>
      </c>
      <c r="CN92" s="47">
        <f t="shared" si="37"/>
        <v>0</v>
      </c>
      <c r="CQ92" s="52">
        <f t="shared" si="38"/>
        <v>0</v>
      </c>
      <c r="CT92" s="47">
        <f t="shared" si="39"/>
        <v>0</v>
      </c>
      <c r="CW92" s="52">
        <f t="shared" si="40"/>
        <v>0</v>
      </c>
      <c r="CZ92" s="47">
        <f t="shared" si="41"/>
        <v>0</v>
      </c>
      <c r="DC92" s="52">
        <f t="shared" si="42"/>
        <v>0</v>
      </c>
    </row>
    <row r="93" spans="1:107" ht="15" x14ac:dyDescent="0.2">
      <c r="A93" s="48" t="s">
        <v>32</v>
      </c>
      <c r="B93" s="48"/>
      <c r="C93" s="48"/>
      <c r="D93" s="48"/>
      <c r="E93" s="48"/>
      <c r="F93" s="48" t="s">
        <v>164</v>
      </c>
      <c r="I93" s="49" t="s">
        <v>166</v>
      </c>
      <c r="K93" s="50">
        <v>9300411589</v>
      </c>
      <c r="L93" s="48">
        <v>4</v>
      </c>
      <c r="M93" s="49"/>
      <c r="N93" s="51"/>
      <c r="O93" s="52"/>
      <c r="P93" s="52"/>
      <c r="Q93" s="52"/>
      <c r="R93" s="53"/>
      <c r="S93" s="53"/>
      <c r="T93" s="53"/>
      <c r="U93" s="54"/>
      <c r="V93" s="52"/>
      <c r="W93" s="55"/>
      <c r="X93" s="56"/>
      <c r="Y93" s="37">
        <v>12</v>
      </c>
      <c r="Z93" s="56"/>
      <c r="AA93" s="56"/>
      <c r="AB93" s="33">
        <v>100</v>
      </c>
      <c r="AC93" s="52"/>
      <c r="AD93" s="29"/>
      <c r="AE93" s="29"/>
      <c r="AF93" s="37">
        <v>10</v>
      </c>
      <c r="AI93" s="33">
        <v>200</v>
      </c>
      <c r="AJ93" s="52"/>
      <c r="AK93" s="29"/>
      <c r="AL93" s="29"/>
      <c r="AM93" s="38">
        <v>23</v>
      </c>
      <c r="AP93" s="33">
        <v>123</v>
      </c>
      <c r="AR93" s="7"/>
      <c r="AT93" s="131">
        <v>1</v>
      </c>
      <c r="AW93" s="33">
        <v>12</v>
      </c>
      <c r="AX93" s="128" t="s">
        <v>158</v>
      </c>
      <c r="AY93" s="56"/>
      <c r="AZ93" s="56"/>
      <c r="BA93" s="41">
        <v>4</v>
      </c>
      <c r="BB93" s="56"/>
      <c r="BC93" s="56"/>
      <c r="BD93" s="33">
        <v>123</v>
      </c>
      <c r="BE93" s="52"/>
      <c r="BH93" s="47">
        <v>0</v>
      </c>
      <c r="BI93" s="7"/>
      <c r="BJ93" s="7"/>
      <c r="BK93" s="52">
        <f t="shared" si="28"/>
        <v>0</v>
      </c>
      <c r="BL93" s="49"/>
      <c r="BM93" s="49"/>
      <c r="BN93" s="58">
        <f t="shared" si="29"/>
        <v>0</v>
      </c>
      <c r="BQ93" s="52">
        <f t="shared" si="32"/>
        <v>0</v>
      </c>
      <c r="BR93" s="52"/>
      <c r="BS93" s="49"/>
      <c r="BT93" s="49"/>
      <c r="BU93" s="58">
        <f t="shared" si="30"/>
        <v>0</v>
      </c>
      <c r="BX93" s="52">
        <f t="shared" si="31"/>
        <v>0</v>
      </c>
      <c r="BY93" s="52"/>
      <c r="CB93" s="47">
        <f t="shared" si="33"/>
        <v>0</v>
      </c>
      <c r="CE93" s="52">
        <f t="shared" si="34"/>
        <v>0</v>
      </c>
      <c r="CH93" s="59">
        <f t="shared" si="35"/>
        <v>0</v>
      </c>
      <c r="CJ93" s="46">
        <f>IFERROR(CG93*$O93,0)</f>
        <v>0</v>
      </c>
      <c r="CK93" s="52">
        <f t="shared" si="36"/>
        <v>0</v>
      </c>
      <c r="CN93" s="47">
        <f t="shared" si="37"/>
        <v>0</v>
      </c>
      <c r="CQ93" s="52">
        <f t="shared" si="38"/>
        <v>0</v>
      </c>
      <c r="CT93" s="47">
        <f t="shared" si="39"/>
        <v>0</v>
      </c>
      <c r="CW93" s="52">
        <f t="shared" si="40"/>
        <v>0</v>
      </c>
      <c r="CZ93" s="47">
        <f t="shared" si="41"/>
        <v>0</v>
      </c>
      <c r="DC93" s="52">
        <f t="shared" si="42"/>
        <v>0</v>
      </c>
    </row>
    <row r="94" spans="1:107" s="49" customFormat="1" ht="15" x14ac:dyDescent="0.2">
      <c r="A94" s="48" t="s">
        <v>32</v>
      </c>
      <c r="B94" s="48"/>
      <c r="C94" s="48"/>
      <c r="D94" s="48"/>
      <c r="E94" s="48"/>
      <c r="F94" s="48" t="s">
        <v>164</v>
      </c>
      <c r="G94" s="26" t="s">
        <v>37</v>
      </c>
      <c r="H94" s="26" t="s">
        <v>37</v>
      </c>
      <c r="I94" s="49" t="s">
        <v>166</v>
      </c>
      <c r="J94" s="29" t="s">
        <v>106</v>
      </c>
      <c r="K94" s="50">
        <v>9300414112</v>
      </c>
      <c r="L94" s="48">
        <v>3</v>
      </c>
      <c r="N94" s="104"/>
      <c r="O94" s="105"/>
      <c r="P94" s="105"/>
      <c r="Q94" s="52"/>
      <c r="R94" s="53"/>
      <c r="S94" s="53"/>
      <c r="T94" s="53"/>
      <c r="U94" s="54"/>
      <c r="V94" s="52"/>
      <c r="W94" s="55"/>
      <c r="X94" s="56"/>
      <c r="Y94" s="37">
        <v>12</v>
      </c>
      <c r="Z94" s="56"/>
      <c r="AA94" s="56"/>
      <c r="AB94" s="33">
        <v>100</v>
      </c>
      <c r="AC94" s="52"/>
      <c r="AD94" s="29"/>
      <c r="AE94" s="29"/>
      <c r="AF94" s="37">
        <v>10</v>
      </c>
      <c r="AG94" s="7"/>
      <c r="AH94" s="7"/>
      <c r="AI94" s="33">
        <v>200</v>
      </c>
      <c r="AJ94" s="52"/>
      <c r="AK94" s="29"/>
      <c r="AL94" s="29"/>
      <c r="AM94" s="38">
        <v>23</v>
      </c>
      <c r="AN94" s="29"/>
      <c r="AO94" s="7"/>
      <c r="AP94" s="33">
        <v>123</v>
      </c>
      <c r="AQ94" s="128"/>
      <c r="AR94" s="39"/>
      <c r="AS94" s="29"/>
      <c r="AT94" s="131">
        <v>1</v>
      </c>
      <c r="AU94" s="7"/>
      <c r="AV94" s="7"/>
      <c r="AW94" s="33">
        <v>12</v>
      </c>
      <c r="AX94" s="128" t="s">
        <v>158</v>
      </c>
      <c r="AY94" s="56"/>
      <c r="AZ94" s="56"/>
      <c r="BA94" s="41">
        <v>4</v>
      </c>
      <c r="BB94" s="56"/>
      <c r="BC94" s="56"/>
      <c r="BD94" s="33">
        <v>123</v>
      </c>
      <c r="BE94" s="52"/>
      <c r="BF94" s="7"/>
      <c r="BG94" s="7"/>
      <c r="BH94" s="37">
        <v>0</v>
      </c>
      <c r="BI94" s="7"/>
      <c r="BJ94" s="7"/>
      <c r="BK94" s="52">
        <f t="shared" si="28"/>
        <v>0</v>
      </c>
      <c r="BN94" s="51">
        <f t="shared" si="29"/>
        <v>0</v>
      </c>
      <c r="BO94" s="7"/>
      <c r="BP94" s="7"/>
      <c r="BQ94" s="52">
        <f t="shared" si="32"/>
        <v>0</v>
      </c>
      <c r="BR94" s="52"/>
      <c r="BU94" s="51">
        <f t="shared" si="30"/>
        <v>0</v>
      </c>
      <c r="BV94" s="7"/>
      <c r="BW94" s="7"/>
      <c r="BX94" s="52">
        <f t="shared" si="31"/>
        <v>0</v>
      </c>
      <c r="BY94" s="52"/>
      <c r="BZ94" s="7"/>
      <c r="CA94" s="7"/>
      <c r="CB94" s="37">
        <f t="shared" si="33"/>
        <v>0</v>
      </c>
      <c r="CC94" s="7"/>
      <c r="CD94" s="7"/>
      <c r="CE94" s="52">
        <f t="shared" si="34"/>
        <v>0</v>
      </c>
      <c r="CF94" s="7"/>
      <c r="CG94" s="7"/>
      <c r="CH94" s="37">
        <f t="shared" si="35"/>
        <v>0</v>
      </c>
      <c r="CI94" s="7"/>
      <c r="CJ94" s="46"/>
      <c r="CK94" s="52">
        <f t="shared" si="36"/>
        <v>0</v>
      </c>
      <c r="CL94" s="7"/>
      <c r="CM94" s="7"/>
      <c r="CN94" s="37">
        <f t="shared" si="37"/>
        <v>0</v>
      </c>
      <c r="CO94" s="7"/>
      <c r="CP94" s="7"/>
      <c r="CQ94" s="52">
        <f t="shared" si="38"/>
        <v>0</v>
      </c>
      <c r="CR94" s="7"/>
      <c r="CS94" s="7"/>
      <c r="CT94" s="37">
        <f t="shared" si="39"/>
        <v>0</v>
      </c>
      <c r="CU94" s="7"/>
      <c r="CV94" s="7"/>
      <c r="CW94" s="52">
        <f t="shared" si="40"/>
        <v>0</v>
      </c>
      <c r="CX94" s="7"/>
      <c r="CY94" s="7"/>
      <c r="CZ94" s="47">
        <f t="shared" si="41"/>
        <v>0</v>
      </c>
      <c r="DA94" s="7"/>
      <c r="DB94" s="7"/>
      <c r="DC94" s="52">
        <f t="shared" si="42"/>
        <v>0</v>
      </c>
    </row>
    <row r="95" spans="1:107" ht="15" x14ac:dyDescent="0.2">
      <c r="A95" s="48" t="s">
        <v>32</v>
      </c>
      <c r="B95" s="48"/>
      <c r="C95" s="48"/>
      <c r="D95" s="48"/>
      <c r="E95" s="48"/>
      <c r="F95" s="48" t="s">
        <v>164</v>
      </c>
      <c r="G95" s="26" t="s">
        <v>37</v>
      </c>
      <c r="H95" s="26" t="s">
        <v>37</v>
      </c>
      <c r="I95" s="49" t="s">
        <v>166</v>
      </c>
      <c r="J95" s="29" t="s">
        <v>106</v>
      </c>
      <c r="K95" s="50">
        <v>9300414112</v>
      </c>
      <c r="L95" s="48">
        <v>5</v>
      </c>
      <c r="M95" s="49"/>
      <c r="N95" s="104"/>
      <c r="O95" s="105"/>
      <c r="P95" s="105"/>
      <c r="Q95" s="52"/>
      <c r="R95" s="53"/>
      <c r="S95" s="53"/>
      <c r="T95" s="53"/>
      <c r="U95" s="54"/>
      <c r="V95" s="52"/>
      <c r="W95" s="55"/>
      <c r="X95" s="56"/>
      <c r="Y95" s="37">
        <v>12</v>
      </c>
      <c r="Z95" s="56"/>
      <c r="AA95" s="56"/>
      <c r="AB95" s="33">
        <v>100</v>
      </c>
      <c r="AC95" s="52"/>
      <c r="AD95" s="29"/>
      <c r="AE95" s="29"/>
      <c r="AF95" s="37">
        <v>10</v>
      </c>
      <c r="AI95" s="33">
        <v>200</v>
      </c>
      <c r="AJ95" s="52"/>
      <c r="AK95" s="29"/>
      <c r="AL95" s="29"/>
      <c r="AM95" s="38">
        <v>23</v>
      </c>
      <c r="AP95" s="33">
        <v>123</v>
      </c>
      <c r="AR95" s="7"/>
      <c r="AT95" s="131">
        <v>1</v>
      </c>
      <c r="AW95" s="33">
        <v>12</v>
      </c>
      <c r="AX95" s="128" t="s">
        <v>158</v>
      </c>
      <c r="AY95" s="56"/>
      <c r="AZ95" s="56"/>
      <c r="BA95" s="41">
        <v>4</v>
      </c>
      <c r="BB95" s="56"/>
      <c r="BC95" s="56"/>
      <c r="BD95" s="33">
        <v>123</v>
      </c>
      <c r="BE95" s="52"/>
      <c r="BH95" s="47">
        <v>0</v>
      </c>
      <c r="BI95" s="7"/>
      <c r="BJ95" s="7"/>
      <c r="BK95" s="52">
        <f t="shared" si="28"/>
        <v>0</v>
      </c>
      <c r="BL95" s="49"/>
      <c r="BM95" s="49"/>
      <c r="BN95" s="58">
        <f t="shared" si="29"/>
        <v>0</v>
      </c>
      <c r="BQ95" s="52">
        <f t="shared" si="32"/>
        <v>0</v>
      </c>
      <c r="BR95" s="52"/>
      <c r="BS95" s="49"/>
      <c r="BT95" s="49"/>
      <c r="BU95" s="58">
        <f t="shared" si="30"/>
        <v>0</v>
      </c>
      <c r="BX95" s="52">
        <f t="shared" si="31"/>
        <v>0</v>
      </c>
      <c r="BY95" s="52"/>
      <c r="CB95" s="47">
        <f t="shared" si="33"/>
        <v>0</v>
      </c>
      <c r="CE95" s="52">
        <f t="shared" si="34"/>
        <v>0</v>
      </c>
      <c r="CH95" s="59">
        <f t="shared" si="35"/>
        <v>0</v>
      </c>
      <c r="CJ95" s="46">
        <f t="shared" ref="CJ95:CJ101" si="43">IFERROR(CG95*$O95,0)</f>
        <v>0</v>
      </c>
      <c r="CK95" s="52">
        <f t="shared" si="36"/>
        <v>0</v>
      </c>
      <c r="CN95" s="47">
        <f t="shared" si="37"/>
        <v>0</v>
      </c>
      <c r="CQ95" s="52">
        <f t="shared" si="38"/>
        <v>0</v>
      </c>
      <c r="CT95" s="47">
        <f t="shared" si="39"/>
        <v>0</v>
      </c>
      <c r="CW95" s="52">
        <f t="shared" si="40"/>
        <v>0</v>
      </c>
      <c r="CZ95" s="47">
        <f t="shared" si="41"/>
        <v>0</v>
      </c>
      <c r="DC95" s="52">
        <f t="shared" si="42"/>
        <v>0</v>
      </c>
    </row>
    <row r="96" spans="1:107" ht="15" x14ac:dyDescent="0.2">
      <c r="A96" s="48" t="s">
        <v>32</v>
      </c>
      <c r="B96" s="48"/>
      <c r="C96" s="48"/>
      <c r="D96" s="48"/>
      <c r="E96" s="48"/>
      <c r="F96" s="48" t="s">
        <v>164</v>
      </c>
      <c r="G96" s="26" t="s">
        <v>143</v>
      </c>
      <c r="H96" s="26" t="s">
        <v>68</v>
      </c>
      <c r="I96" s="49" t="s">
        <v>166</v>
      </c>
      <c r="J96" s="29" t="s">
        <v>106</v>
      </c>
      <c r="K96" s="50">
        <v>9300414112</v>
      </c>
      <c r="L96" s="48">
        <v>7</v>
      </c>
      <c r="M96" s="49"/>
      <c r="N96" s="104"/>
      <c r="O96" s="105"/>
      <c r="P96" s="105"/>
      <c r="Q96" s="52"/>
      <c r="R96" s="53"/>
      <c r="S96" s="53"/>
      <c r="T96" s="53"/>
      <c r="U96" s="54"/>
      <c r="V96" s="52"/>
      <c r="W96" s="55"/>
      <c r="X96" s="56"/>
      <c r="Y96" s="37">
        <v>12</v>
      </c>
      <c r="Z96" s="56"/>
      <c r="AA96" s="56"/>
      <c r="AB96" s="33">
        <v>100</v>
      </c>
      <c r="AC96" s="52"/>
      <c r="AD96" s="29"/>
      <c r="AE96" s="29"/>
      <c r="AF96" s="37">
        <v>10</v>
      </c>
      <c r="AI96" s="33">
        <v>200</v>
      </c>
      <c r="AJ96" s="52"/>
      <c r="AK96" s="29"/>
      <c r="AL96" s="29"/>
      <c r="AM96" s="38">
        <v>23</v>
      </c>
      <c r="AP96" s="33">
        <v>123</v>
      </c>
      <c r="AR96" s="7"/>
      <c r="AT96" s="131">
        <v>1</v>
      </c>
      <c r="AW96" s="33">
        <v>12</v>
      </c>
      <c r="AX96" s="128" t="s">
        <v>158</v>
      </c>
      <c r="AY96" s="56"/>
      <c r="AZ96" s="56"/>
      <c r="BA96" s="41">
        <v>4</v>
      </c>
      <c r="BB96" s="56"/>
      <c r="BC96" s="56"/>
      <c r="BD96" s="33">
        <v>123</v>
      </c>
      <c r="BE96" s="52"/>
      <c r="BH96" s="47">
        <v>0</v>
      </c>
      <c r="BI96" s="7"/>
      <c r="BJ96" s="7"/>
      <c r="BK96" s="52">
        <f t="shared" si="28"/>
        <v>0</v>
      </c>
      <c r="BL96" s="49"/>
      <c r="BM96" s="49"/>
      <c r="BN96" s="58">
        <f t="shared" si="29"/>
        <v>0</v>
      </c>
      <c r="BQ96" s="52">
        <f t="shared" si="32"/>
        <v>0</v>
      </c>
      <c r="BR96" s="52"/>
      <c r="BS96" s="49"/>
      <c r="BT96" s="49"/>
      <c r="BU96" s="58">
        <f t="shared" si="30"/>
        <v>0</v>
      </c>
      <c r="BX96" s="52">
        <f t="shared" si="31"/>
        <v>0</v>
      </c>
      <c r="BY96" s="52"/>
      <c r="CB96" s="47">
        <f t="shared" si="33"/>
        <v>0</v>
      </c>
      <c r="CE96" s="52">
        <f t="shared" si="34"/>
        <v>0</v>
      </c>
      <c r="CH96" s="59">
        <f t="shared" si="35"/>
        <v>0</v>
      </c>
      <c r="CJ96" s="46">
        <f t="shared" si="43"/>
        <v>0</v>
      </c>
      <c r="CK96" s="52">
        <f t="shared" si="36"/>
        <v>0</v>
      </c>
      <c r="CN96" s="47">
        <f t="shared" si="37"/>
        <v>0</v>
      </c>
      <c r="CQ96" s="52">
        <f t="shared" si="38"/>
        <v>0</v>
      </c>
      <c r="CT96" s="47">
        <f t="shared" si="39"/>
        <v>0</v>
      </c>
      <c r="CW96" s="52">
        <f t="shared" si="40"/>
        <v>0</v>
      </c>
      <c r="CZ96" s="47">
        <f t="shared" si="41"/>
        <v>0</v>
      </c>
      <c r="DC96" s="52">
        <f t="shared" si="42"/>
        <v>0</v>
      </c>
    </row>
    <row r="97" spans="1:107" ht="15" x14ac:dyDescent="0.2">
      <c r="A97" s="48" t="s">
        <v>32</v>
      </c>
      <c r="B97" s="48"/>
      <c r="C97" s="48"/>
      <c r="D97" s="48"/>
      <c r="E97" s="48"/>
      <c r="F97" s="48" t="s">
        <v>164</v>
      </c>
      <c r="G97" s="26" t="s">
        <v>53</v>
      </c>
      <c r="I97" s="49" t="s">
        <v>166</v>
      </c>
      <c r="J97" s="29" t="s">
        <v>40</v>
      </c>
      <c r="K97" s="50">
        <v>9300414195</v>
      </c>
      <c r="L97" s="48">
        <v>7</v>
      </c>
      <c r="M97" s="49"/>
      <c r="N97" s="51"/>
      <c r="O97" s="52"/>
      <c r="P97" s="52"/>
      <c r="Q97" s="52"/>
      <c r="R97" s="53"/>
      <c r="S97" s="53"/>
      <c r="T97" s="53"/>
      <c r="U97" s="54"/>
      <c r="V97" s="52"/>
      <c r="W97" s="55"/>
      <c r="X97" s="56"/>
      <c r="Y97" s="37">
        <v>12</v>
      </c>
      <c r="Z97" s="56"/>
      <c r="AA97" s="56"/>
      <c r="AB97" s="33">
        <v>100</v>
      </c>
      <c r="AC97" s="52"/>
      <c r="AD97" s="29"/>
      <c r="AE97" s="29"/>
      <c r="AF97" s="37">
        <v>10</v>
      </c>
      <c r="AI97" s="33">
        <v>200</v>
      </c>
      <c r="AJ97" s="52"/>
      <c r="AK97" s="29"/>
      <c r="AL97" s="29"/>
      <c r="AM97" s="38">
        <v>23</v>
      </c>
      <c r="AP97" s="33">
        <v>123</v>
      </c>
      <c r="AR97" s="7"/>
      <c r="AT97" s="131">
        <v>1</v>
      </c>
      <c r="AW97" s="33">
        <v>12</v>
      </c>
      <c r="AX97" s="128" t="s">
        <v>158</v>
      </c>
      <c r="AY97" s="56"/>
      <c r="AZ97" s="56"/>
      <c r="BA97" s="41">
        <v>4</v>
      </c>
      <c r="BB97" s="56"/>
      <c r="BC97" s="56"/>
      <c r="BD97" s="33">
        <v>123</v>
      </c>
      <c r="BE97" s="52"/>
      <c r="BH97" s="47">
        <v>0</v>
      </c>
      <c r="BI97" s="7"/>
      <c r="BJ97" s="7"/>
      <c r="BK97" s="52">
        <f t="shared" si="28"/>
        <v>0</v>
      </c>
      <c r="BL97" s="49"/>
      <c r="BM97" s="49"/>
      <c r="BN97" s="58">
        <f t="shared" si="29"/>
        <v>0</v>
      </c>
      <c r="BQ97" s="52">
        <f t="shared" si="32"/>
        <v>0</v>
      </c>
      <c r="BR97" s="52"/>
      <c r="BS97" s="49"/>
      <c r="BT97" s="49"/>
      <c r="BU97" s="58">
        <f t="shared" si="30"/>
        <v>0</v>
      </c>
      <c r="BX97" s="52">
        <f t="shared" si="31"/>
        <v>0</v>
      </c>
      <c r="BY97" s="52"/>
      <c r="CB97" s="47">
        <f t="shared" si="33"/>
        <v>0</v>
      </c>
      <c r="CE97" s="52">
        <f t="shared" si="34"/>
        <v>0</v>
      </c>
      <c r="CH97" s="59">
        <f t="shared" si="35"/>
        <v>0</v>
      </c>
      <c r="CJ97" s="46">
        <f t="shared" si="43"/>
        <v>0</v>
      </c>
      <c r="CK97" s="52">
        <f t="shared" si="36"/>
        <v>0</v>
      </c>
      <c r="CN97" s="47">
        <f t="shared" si="37"/>
        <v>0</v>
      </c>
      <c r="CQ97" s="52">
        <f t="shared" si="38"/>
        <v>0</v>
      </c>
      <c r="CT97" s="47">
        <f t="shared" si="39"/>
        <v>0</v>
      </c>
      <c r="CW97" s="52">
        <f t="shared" si="40"/>
        <v>0</v>
      </c>
      <c r="CZ97" s="47">
        <f t="shared" si="41"/>
        <v>0</v>
      </c>
      <c r="DC97" s="52">
        <f t="shared" si="42"/>
        <v>0</v>
      </c>
    </row>
    <row r="98" spans="1:107" ht="15" x14ac:dyDescent="0.2">
      <c r="A98" s="48" t="s">
        <v>32</v>
      </c>
      <c r="B98" s="48"/>
      <c r="C98" s="48"/>
      <c r="D98" s="48"/>
      <c r="E98" s="48"/>
      <c r="F98" s="48" t="s">
        <v>164</v>
      </c>
      <c r="G98" s="26" t="s">
        <v>37</v>
      </c>
      <c r="H98" s="26" t="s">
        <v>37</v>
      </c>
      <c r="I98" s="49" t="s">
        <v>166</v>
      </c>
      <c r="J98" s="29" t="s">
        <v>40</v>
      </c>
      <c r="K98" s="50">
        <v>9300414195</v>
      </c>
      <c r="L98" s="48">
        <v>5</v>
      </c>
      <c r="M98" s="49"/>
      <c r="N98" s="51"/>
      <c r="O98" s="52"/>
      <c r="P98" s="52"/>
      <c r="Q98" s="52"/>
      <c r="R98" s="53"/>
      <c r="S98" s="53"/>
      <c r="T98" s="53"/>
      <c r="U98" s="54"/>
      <c r="V98" s="52"/>
      <c r="W98" s="55"/>
      <c r="X98" s="56"/>
      <c r="Y98" s="37">
        <v>12</v>
      </c>
      <c r="Z98" s="56">
        <v>7803</v>
      </c>
      <c r="AA98" s="56"/>
      <c r="AB98" s="33">
        <v>100</v>
      </c>
      <c r="AC98" s="52"/>
      <c r="AD98" s="29"/>
      <c r="AE98" s="29"/>
      <c r="AF98" s="37">
        <v>10</v>
      </c>
      <c r="AI98" s="33">
        <v>200</v>
      </c>
      <c r="AJ98" s="52"/>
      <c r="AK98" s="29"/>
      <c r="AL98" s="29"/>
      <c r="AM98" s="38">
        <v>23</v>
      </c>
      <c r="AP98" s="33">
        <v>123</v>
      </c>
      <c r="AR98" s="7"/>
      <c r="AT98" s="131">
        <v>1</v>
      </c>
      <c r="AW98" s="33">
        <v>12</v>
      </c>
      <c r="AX98" s="128" t="s">
        <v>158</v>
      </c>
      <c r="AY98" s="56"/>
      <c r="AZ98" s="56"/>
      <c r="BA98" s="41">
        <v>4</v>
      </c>
      <c r="BB98" s="56"/>
      <c r="BC98" s="56"/>
      <c r="BD98" s="33">
        <v>123</v>
      </c>
      <c r="BE98" s="52"/>
      <c r="BH98" s="47">
        <v>0</v>
      </c>
      <c r="BI98" s="7"/>
      <c r="BJ98" s="7"/>
      <c r="BK98" s="52">
        <f t="shared" si="28"/>
        <v>0</v>
      </c>
      <c r="BL98" s="49"/>
      <c r="BM98" s="49"/>
      <c r="BN98" s="58">
        <f t="shared" si="29"/>
        <v>0</v>
      </c>
      <c r="BQ98" s="52">
        <f t="shared" si="32"/>
        <v>0</v>
      </c>
      <c r="BR98" s="52"/>
      <c r="BS98" s="49"/>
      <c r="BT98" s="49"/>
      <c r="BU98" s="58">
        <f t="shared" si="30"/>
        <v>0</v>
      </c>
      <c r="BX98" s="52">
        <f t="shared" si="31"/>
        <v>0</v>
      </c>
      <c r="BY98" s="52"/>
      <c r="CB98" s="47">
        <f t="shared" si="33"/>
        <v>0</v>
      </c>
      <c r="CE98" s="52">
        <f t="shared" si="34"/>
        <v>0</v>
      </c>
      <c r="CH98" s="59">
        <f t="shared" si="35"/>
        <v>0</v>
      </c>
      <c r="CJ98" s="46">
        <f t="shared" si="43"/>
        <v>0</v>
      </c>
      <c r="CK98" s="52">
        <f t="shared" si="36"/>
        <v>0</v>
      </c>
      <c r="CN98" s="47">
        <f t="shared" si="37"/>
        <v>0</v>
      </c>
      <c r="CQ98" s="52">
        <f t="shared" si="38"/>
        <v>0</v>
      </c>
      <c r="CT98" s="47">
        <f t="shared" si="39"/>
        <v>0</v>
      </c>
      <c r="CW98" s="52">
        <f t="shared" si="40"/>
        <v>0</v>
      </c>
      <c r="CZ98" s="47">
        <f t="shared" si="41"/>
        <v>0</v>
      </c>
      <c r="DC98" s="52">
        <f t="shared" si="42"/>
        <v>0</v>
      </c>
    </row>
    <row r="99" spans="1:107" ht="15" x14ac:dyDescent="0.2">
      <c r="A99" s="48" t="s">
        <v>32</v>
      </c>
      <c r="B99" s="48"/>
      <c r="C99" s="48"/>
      <c r="D99" s="48"/>
      <c r="E99" s="48"/>
      <c r="F99" s="48" t="s">
        <v>164</v>
      </c>
      <c r="G99" s="26" t="s">
        <v>37</v>
      </c>
      <c r="H99" s="26" t="s">
        <v>37</v>
      </c>
      <c r="I99" s="49" t="s">
        <v>166</v>
      </c>
      <c r="J99" s="29" t="s">
        <v>154</v>
      </c>
      <c r="K99" s="50">
        <v>9300431191</v>
      </c>
      <c r="L99" s="48">
        <v>3</v>
      </c>
      <c r="M99" s="49"/>
      <c r="N99" s="104"/>
      <c r="O99" s="105"/>
      <c r="P99" s="105"/>
      <c r="Q99" s="52"/>
      <c r="R99" s="53"/>
      <c r="S99" s="53"/>
      <c r="T99" s="53"/>
      <c r="U99" s="54"/>
      <c r="V99" s="52"/>
      <c r="W99" s="55"/>
      <c r="X99" s="56"/>
      <c r="Y99" s="37">
        <v>12</v>
      </c>
      <c r="Z99" s="56"/>
      <c r="AA99" s="56"/>
      <c r="AB99" s="33">
        <v>100</v>
      </c>
      <c r="AC99" s="52"/>
      <c r="AD99" s="29"/>
      <c r="AE99" s="29"/>
      <c r="AF99" s="37">
        <v>10</v>
      </c>
      <c r="AI99" s="33">
        <v>200</v>
      </c>
      <c r="AJ99" s="52"/>
      <c r="AK99" s="29"/>
      <c r="AL99" s="29"/>
      <c r="AM99" s="38">
        <v>23</v>
      </c>
      <c r="AP99" s="33">
        <v>123</v>
      </c>
      <c r="AR99" s="7"/>
      <c r="AT99" s="131">
        <v>1</v>
      </c>
      <c r="AW99" s="33">
        <v>12</v>
      </c>
      <c r="AX99" s="128" t="s">
        <v>158</v>
      </c>
      <c r="AY99" s="56"/>
      <c r="AZ99" s="56"/>
      <c r="BA99" s="41">
        <v>4</v>
      </c>
      <c r="BB99" s="56"/>
      <c r="BC99" s="56"/>
      <c r="BD99" s="33">
        <v>123</v>
      </c>
      <c r="BE99" s="52"/>
      <c r="BH99" s="47">
        <v>0</v>
      </c>
      <c r="BI99" s="7"/>
      <c r="BJ99" s="7"/>
      <c r="BK99" s="52">
        <f t="shared" si="28"/>
        <v>0</v>
      </c>
      <c r="BL99" s="49"/>
      <c r="BM99" s="49"/>
      <c r="BN99" s="58">
        <f t="shared" si="29"/>
        <v>0</v>
      </c>
      <c r="BQ99" s="52">
        <f t="shared" si="32"/>
        <v>0</v>
      </c>
      <c r="BR99" s="52"/>
      <c r="BS99" s="49"/>
      <c r="BT99" s="49"/>
      <c r="BU99" s="58">
        <f t="shared" si="30"/>
        <v>0</v>
      </c>
      <c r="BX99" s="52">
        <f t="shared" si="31"/>
        <v>0</v>
      </c>
      <c r="BY99" s="52"/>
      <c r="CB99" s="47">
        <f t="shared" si="33"/>
        <v>0</v>
      </c>
      <c r="CE99" s="52">
        <f t="shared" si="34"/>
        <v>0</v>
      </c>
      <c r="CH99" s="59">
        <f t="shared" si="35"/>
        <v>0</v>
      </c>
      <c r="CJ99" s="46">
        <f t="shared" si="43"/>
        <v>0</v>
      </c>
      <c r="CK99" s="52">
        <f t="shared" si="36"/>
        <v>0</v>
      </c>
      <c r="CN99" s="47">
        <f t="shared" si="37"/>
        <v>0</v>
      </c>
      <c r="CQ99" s="52">
        <f t="shared" si="38"/>
        <v>0</v>
      </c>
      <c r="CT99" s="47">
        <f t="shared" si="39"/>
        <v>0</v>
      </c>
      <c r="CW99" s="52">
        <f t="shared" si="40"/>
        <v>0</v>
      </c>
      <c r="CZ99" s="47">
        <f t="shared" si="41"/>
        <v>0</v>
      </c>
      <c r="DC99" s="52">
        <f t="shared" si="42"/>
        <v>0</v>
      </c>
    </row>
    <row r="100" spans="1:107" ht="15" x14ac:dyDescent="0.2">
      <c r="A100" s="48" t="s">
        <v>32</v>
      </c>
      <c r="B100" s="48"/>
      <c r="C100" s="48"/>
      <c r="D100" s="48"/>
      <c r="E100" s="48"/>
      <c r="F100" s="48" t="s">
        <v>164</v>
      </c>
      <c r="G100" s="26" t="s">
        <v>37</v>
      </c>
      <c r="H100" s="26" t="s">
        <v>37</v>
      </c>
      <c r="I100" s="49" t="s">
        <v>166</v>
      </c>
      <c r="J100" s="29" t="s">
        <v>154</v>
      </c>
      <c r="K100" s="50">
        <v>9300431191</v>
      </c>
      <c r="L100" s="48">
        <v>4</v>
      </c>
      <c r="M100" s="49"/>
      <c r="N100" s="104"/>
      <c r="O100" s="105"/>
      <c r="P100" s="105"/>
      <c r="Q100" s="52"/>
      <c r="R100" s="53"/>
      <c r="S100" s="53"/>
      <c r="T100" s="53"/>
      <c r="U100" s="54"/>
      <c r="V100" s="52"/>
      <c r="W100" s="55"/>
      <c r="X100" s="56"/>
      <c r="Y100" s="37">
        <v>12</v>
      </c>
      <c r="Z100" s="56"/>
      <c r="AA100" s="56"/>
      <c r="AB100" s="33">
        <v>100</v>
      </c>
      <c r="AC100" s="52"/>
      <c r="AD100" s="29"/>
      <c r="AE100" s="29"/>
      <c r="AF100" s="37">
        <v>10</v>
      </c>
      <c r="AI100" s="33">
        <v>200</v>
      </c>
      <c r="AJ100" s="52"/>
      <c r="AK100" s="29"/>
      <c r="AL100" s="29"/>
      <c r="AM100" s="38">
        <v>23</v>
      </c>
      <c r="AP100" s="33">
        <v>123</v>
      </c>
      <c r="AR100" s="7"/>
      <c r="AT100" s="131">
        <v>1</v>
      </c>
      <c r="AW100" s="33">
        <v>12</v>
      </c>
      <c r="AX100" s="128" t="s">
        <v>158</v>
      </c>
      <c r="AY100" s="56"/>
      <c r="AZ100" s="56"/>
      <c r="BA100" s="41">
        <v>4</v>
      </c>
      <c r="BB100" s="56"/>
      <c r="BC100" s="56"/>
      <c r="BD100" s="33">
        <v>123</v>
      </c>
      <c r="BE100" s="52"/>
      <c r="BH100" s="47">
        <v>0</v>
      </c>
      <c r="BI100" s="7"/>
      <c r="BJ100" s="7"/>
      <c r="BK100" s="52">
        <f t="shared" si="28"/>
        <v>0</v>
      </c>
      <c r="BL100" s="49"/>
      <c r="BM100" s="49"/>
      <c r="BN100" s="58">
        <f t="shared" si="29"/>
        <v>0</v>
      </c>
      <c r="BQ100" s="52">
        <f t="shared" si="32"/>
        <v>0</v>
      </c>
      <c r="BR100" s="52"/>
      <c r="BS100" s="49"/>
      <c r="BT100" s="49"/>
      <c r="BU100" s="58">
        <f t="shared" si="30"/>
        <v>0</v>
      </c>
      <c r="BX100" s="52">
        <f t="shared" si="31"/>
        <v>0</v>
      </c>
      <c r="BY100" s="52"/>
      <c r="CB100" s="47">
        <f t="shared" si="33"/>
        <v>0</v>
      </c>
      <c r="CE100" s="52">
        <f t="shared" si="34"/>
        <v>0</v>
      </c>
      <c r="CH100" s="59">
        <f t="shared" si="35"/>
        <v>0</v>
      </c>
      <c r="CJ100" s="46">
        <f t="shared" si="43"/>
        <v>0</v>
      </c>
      <c r="CK100" s="52">
        <f t="shared" si="36"/>
        <v>0</v>
      </c>
      <c r="CN100" s="47">
        <f t="shared" si="37"/>
        <v>0</v>
      </c>
      <c r="CQ100" s="52">
        <f t="shared" si="38"/>
        <v>0</v>
      </c>
      <c r="CT100" s="47">
        <f t="shared" si="39"/>
        <v>0</v>
      </c>
      <c r="CW100" s="52">
        <f t="shared" si="40"/>
        <v>0</v>
      </c>
      <c r="CZ100" s="47">
        <f t="shared" si="41"/>
        <v>0</v>
      </c>
      <c r="DC100" s="52">
        <f t="shared" si="42"/>
        <v>0</v>
      </c>
    </row>
    <row r="101" spans="1:107" ht="15" x14ac:dyDescent="0.2">
      <c r="A101" s="48" t="s">
        <v>32</v>
      </c>
      <c r="B101" s="48"/>
      <c r="C101" s="48"/>
      <c r="D101" s="48"/>
      <c r="E101" s="48"/>
      <c r="F101" s="48" t="s">
        <v>164</v>
      </c>
      <c r="G101" s="26" t="s">
        <v>37</v>
      </c>
      <c r="H101" s="26" t="s">
        <v>37</v>
      </c>
      <c r="I101" s="49" t="s">
        <v>166</v>
      </c>
      <c r="J101" s="29" t="s">
        <v>154</v>
      </c>
      <c r="K101" s="50">
        <v>9300431191</v>
      </c>
      <c r="L101" s="48">
        <v>5</v>
      </c>
      <c r="M101" s="49"/>
      <c r="N101" s="104"/>
      <c r="O101" s="105"/>
      <c r="P101" s="105"/>
      <c r="Q101" s="52"/>
      <c r="R101" s="53"/>
      <c r="S101" s="53"/>
      <c r="T101" s="53"/>
      <c r="U101" s="54"/>
      <c r="V101" s="52"/>
      <c r="W101" s="55"/>
      <c r="X101" s="56"/>
      <c r="Y101" s="37">
        <v>12</v>
      </c>
      <c r="Z101" s="56"/>
      <c r="AA101" s="56"/>
      <c r="AB101" s="33">
        <v>100</v>
      </c>
      <c r="AC101" s="52"/>
      <c r="AD101" s="29"/>
      <c r="AE101" s="29"/>
      <c r="AF101" s="37">
        <v>10</v>
      </c>
      <c r="AI101" s="33">
        <v>200</v>
      </c>
      <c r="AJ101" s="52"/>
      <c r="AK101" s="29"/>
      <c r="AL101" s="29"/>
      <c r="AM101" s="38">
        <v>23</v>
      </c>
      <c r="AP101" s="33">
        <v>123</v>
      </c>
      <c r="AR101" s="7"/>
      <c r="AT101" s="131">
        <v>1</v>
      </c>
      <c r="AW101" s="33">
        <v>12</v>
      </c>
      <c r="AX101" s="128" t="s">
        <v>158</v>
      </c>
      <c r="AY101" s="56"/>
      <c r="AZ101" s="56"/>
      <c r="BA101" s="41">
        <v>4</v>
      </c>
      <c r="BB101" s="56"/>
      <c r="BC101" s="56"/>
      <c r="BD101" s="33">
        <v>123</v>
      </c>
      <c r="BE101" s="52"/>
      <c r="BH101" s="47">
        <v>0</v>
      </c>
      <c r="BI101" s="7"/>
      <c r="BJ101" s="7"/>
      <c r="BK101" s="52">
        <f t="shared" si="28"/>
        <v>0</v>
      </c>
      <c r="BL101" s="49"/>
      <c r="BM101" s="49"/>
      <c r="BN101" s="58">
        <f t="shared" si="29"/>
        <v>0</v>
      </c>
      <c r="BQ101" s="52">
        <f t="shared" si="32"/>
        <v>0</v>
      </c>
      <c r="BR101" s="52"/>
      <c r="BS101" s="49"/>
      <c r="BT101" s="49"/>
      <c r="BU101" s="58">
        <f t="shared" si="30"/>
        <v>0</v>
      </c>
      <c r="BX101" s="52">
        <f t="shared" si="31"/>
        <v>0</v>
      </c>
      <c r="BY101" s="52"/>
      <c r="CB101" s="47">
        <f t="shared" si="33"/>
        <v>0</v>
      </c>
      <c r="CE101" s="52">
        <f t="shared" si="34"/>
        <v>0</v>
      </c>
      <c r="CH101" s="59">
        <f t="shared" si="35"/>
        <v>0</v>
      </c>
      <c r="CJ101" s="46">
        <f t="shared" si="43"/>
        <v>0</v>
      </c>
      <c r="CK101" s="52">
        <f t="shared" si="36"/>
        <v>0</v>
      </c>
      <c r="CN101" s="47">
        <f t="shared" si="37"/>
        <v>0</v>
      </c>
      <c r="CQ101" s="52">
        <f t="shared" si="38"/>
        <v>0</v>
      </c>
      <c r="CT101" s="47">
        <f t="shared" si="39"/>
        <v>0</v>
      </c>
      <c r="CW101" s="52">
        <f t="shared" si="40"/>
        <v>0</v>
      </c>
      <c r="CZ101" s="47">
        <f t="shared" si="41"/>
        <v>0</v>
      </c>
      <c r="DC101" s="52">
        <f t="shared" si="42"/>
        <v>0</v>
      </c>
    </row>
    <row r="102" spans="1:107" s="49" customFormat="1" ht="15" x14ac:dyDescent="0.2">
      <c r="A102" s="48" t="s">
        <v>32</v>
      </c>
      <c r="B102" s="48"/>
      <c r="C102" s="48"/>
      <c r="D102" s="48"/>
      <c r="E102" s="48"/>
      <c r="F102" s="48" t="s">
        <v>164</v>
      </c>
      <c r="G102" s="26" t="s">
        <v>132</v>
      </c>
      <c r="H102" s="26"/>
      <c r="I102" s="49" t="s">
        <v>166</v>
      </c>
      <c r="J102" s="29" t="s">
        <v>133</v>
      </c>
      <c r="K102" s="50">
        <v>9300431194</v>
      </c>
      <c r="L102" s="48">
        <v>3</v>
      </c>
      <c r="N102" s="104"/>
      <c r="O102" s="105"/>
      <c r="P102" s="105"/>
      <c r="Q102" s="52"/>
      <c r="R102" s="53"/>
      <c r="S102" s="53"/>
      <c r="T102" s="53"/>
      <c r="U102" s="54"/>
      <c r="V102" s="52"/>
      <c r="W102" s="55"/>
      <c r="X102" s="56"/>
      <c r="Y102" s="37">
        <v>12</v>
      </c>
      <c r="Z102" s="56">
        <v>7864</v>
      </c>
      <c r="AA102" s="56"/>
      <c r="AB102" s="33">
        <v>100</v>
      </c>
      <c r="AC102" s="52"/>
      <c r="AD102" s="29"/>
      <c r="AE102" s="29"/>
      <c r="AF102" s="37">
        <v>10</v>
      </c>
      <c r="AG102" s="7"/>
      <c r="AH102" s="7"/>
      <c r="AI102" s="33">
        <v>200</v>
      </c>
      <c r="AJ102" s="52"/>
      <c r="AK102" s="29"/>
      <c r="AL102" s="29"/>
      <c r="AM102" s="38">
        <v>23</v>
      </c>
      <c r="AN102" s="29"/>
      <c r="AO102" s="7"/>
      <c r="AP102" s="33">
        <v>123</v>
      </c>
      <c r="AQ102" s="128"/>
      <c r="AR102" s="39"/>
      <c r="AS102" s="29"/>
      <c r="AT102" s="131">
        <v>1</v>
      </c>
      <c r="AU102" s="7"/>
      <c r="AV102" s="7"/>
      <c r="AW102" s="33">
        <v>12</v>
      </c>
      <c r="AX102" s="128" t="s">
        <v>158</v>
      </c>
      <c r="AY102" s="56"/>
      <c r="AZ102" s="56"/>
      <c r="BA102" s="41">
        <v>4</v>
      </c>
      <c r="BB102" s="56"/>
      <c r="BC102" s="56"/>
      <c r="BD102" s="33">
        <v>123</v>
      </c>
      <c r="BE102" s="52"/>
      <c r="BF102" s="7"/>
      <c r="BG102" s="7"/>
      <c r="BH102" s="37">
        <v>0</v>
      </c>
      <c r="BI102" s="7"/>
      <c r="BJ102" s="7"/>
      <c r="BK102" s="52">
        <f t="shared" si="28"/>
        <v>0</v>
      </c>
      <c r="BN102" s="51">
        <f t="shared" si="29"/>
        <v>0</v>
      </c>
      <c r="BO102" s="7"/>
      <c r="BP102" s="7"/>
      <c r="BQ102" s="52">
        <f t="shared" si="32"/>
        <v>0</v>
      </c>
      <c r="BR102" s="52"/>
      <c r="BU102" s="51">
        <f t="shared" si="30"/>
        <v>0</v>
      </c>
      <c r="BV102" s="7"/>
      <c r="BW102" s="7"/>
      <c r="BX102" s="52">
        <f t="shared" si="31"/>
        <v>0</v>
      </c>
      <c r="BY102" s="52"/>
      <c r="BZ102" s="7"/>
      <c r="CA102" s="7"/>
      <c r="CB102" s="37">
        <f t="shared" si="33"/>
        <v>0</v>
      </c>
      <c r="CC102" s="7"/>
      <c r="CD102" s="7"/>
      <c r="CE102" s="52">
        <f t="shared" si="34"/>
        <v>0</v>
      </c>
      <c r="CF102" s="7"/>
      <c r="CG102" s="7"/>
      <c r="CH102" s="37">
        <f t="shared" si="35"/>
        <v>0</v>
      </c>
      <c r="CI102" s="7"/>
      <c r="CJ102" s="46"/>
      <c r="CK102" s="52">
        <f t="shared" si="36"/>
        <v>0</v>
      </c>
      <c r="CL102" s="7"/>
      <c r="CM102" s="7"/>
      <c r="CN102" s="37">
        <f t="shared" si="37"/>
        <v>0</v>
      </c>
      <c r="CO102" s="7"/>
      <c r="CP102" s="7"/>
      <c r="CQ102" s="52">
        <f t="shared" si="38"/>
        <v>0</v>
      </c>
      <c r="CR102" s="7"/>
      <c r="CS102" s="7"/>
      <c r="CT102" s="37">
        <f t="shared" si="39"/>
        <v>0</v>
      </c>
      <c r="CU102" s="7"/>
      <c r="CV102" s="7"/>
      <c r="CW102" s="52">
        <f t="shared" si="40"/>
        <v>0</v>
      </c>
      <c r="CX102" s="7"/>
      <c r="CY102" s="7"/>
      <c r="CZ102" s="47">
        <f t="shared" si="41"/>
        <v>0</v>
      </c>
      <c r="DA102" s="7"/>
      <c r="DB102" s="7"/>
      <c r="DC102" s="52">
        <f t="shared" si="42"/>
        <v>0</v>
      </c>
    </row>
    <row r="103" spans="1:107" s="49" customFormat="1" ht="15" x14ac:dyDescent="0.2">
      <c r="A103" s="48" t="s">
        <v>32</v>
      </c>
      <c r="B103" s="48"/>
      <c r="C103" s="48"/>
      <c r="D103" s="48"/>
      <c r="E103" s="48"/>
      <c r="F103" s="48" t="s">
        <v>164</v>
      </c>
      <c r="G103" s="26" t="s">
        <v>134</v>
      </c>
      <c r="H103" s="26"/>
      <c r="I103" s="49" t="s">
        <v>166</v>
      </c>
      <c r="J103" s="29" t="s">
        <v>133</v>
      </c>
      <c r="K103" s="50">
        <v>9300431194</v>
      </c>
      <c r="L103" s="48">
        <v>2</v>
      </c>
      <c r="N103" s="104"/>
      <c r="O103" s="105"/>
      <c r="P103" s="105"/>
      <c r="Q103" s="52"/>
      <c r="R103" s="53"/>
      <c r="S103" s="53"/>
      <c r="T103" s="53"/>
      <c r="U103" s="54"/>
      <c r="V103" s="52"/>
      <c r="W103" s="55"/>
      <c r="X103" s="56"/>
      <c r="Y103" s="37">
        <v>12</v>
      </c>
      <c r="Z103" s="56"/>
      <c r="AA103" s="56"/>
      <c r="AB103" s="33">
        <v>100</v>
      </c>
      <c r="AC103" s="52"/>
      <c r="AD103" s="29"/>
      <c r="AE103" s="29"/>
      <c r="AF103" s="37">
        <v>10</v>
      </c>
      <c r="AG103" s="7"/>
      <c r="AH103" s="7"/>
      <c r="AI103" s="33">
        <v>200</v>
      </c>
      <c r="AJ103" s="52"/>
      <c r="AK103" s="29"/>
      <c r="AL103" s="29"/>
      <c r="AM103" s="38">
        <v>23</v>
      </c>
      <c r="AN103" s="7"/>
      <c r="AO103" s="7"/>
      <c r="AP103" s="33">
        <v>123</v>
      </c>
      <c r="AQ103" s="128"/>
      <c r="AR103" s="7"/>
      <c r="AS103" s="7"/>
      <c r="AT103" s="131">
        <v>1</v>
      </c>
      <c r="AU103" s="7"/>
      <c r="AV103" s="7"/>
      <c r="AW103" s="33">
        <v>12</v>
      </c>
      <c r="AX103" s="128" t="s">
        <v>158</v>
      </c>
      <c r="AY103" s="56"/>
      <c r="AZ103" s="56"/>
      <c r="BA103" s="41">
        <v>4</v>
      </c>
      <c r="BB103" s="56"/>
      <c r="BC103" s="56"/>
      <c r="BD103" s="33">
        <v>123</v>
      </c>
      <c r="BE103" s="52"/>
      <c r="BF103" s="7"/>
      <c r="BG103" s="7"/>
      <c r="BH103" s="47">
        <v>0</v>
      </c>
      <c r="BI103" s="7"/>
      <c r="BJ103" s="7"/>
      <c r="BK103" s="52">
        <f t="shared" si="28"/>
        <v>0</v>
      </c>
      <c r="BN103" s="58">
        <f t="shared" si="29"/>
        <v>0</v>
      </c>
      <c r="BO103" s="7"/>
      <c r="BP103" s="7"/>
      <c r="BQ103" s="52">
        <f t="shared" si="32"/>
        <v>0</v>
      </c>
      <c r="BR103" s="52"/>
      <c r="BU103" s="58">
        <f t="shared" si="30"/>
        <v>0</v>
      </c>
      <c r="BV103" s="7"/>
      <c r="BW103" s="7"/>
      <c r="BX103" s="52">
        <f t="shared" si="31"/>
        <v>0</v>
      </c>
      <c r="BY103" s="52"/>
      <c r="BZ103" s="7"/>
      <c r="CA103" s="7"/>
      <c r="CB103" s="47">
        <f t="shared" si="33"/>
        <v>0</v>
      </c>
      <c r="CC103" s="7"/>
      <c r="CD103" s="7"/>
      <c r="CE103" s="52">
        <f t="shared" si="34"/>
        <v>0</v>
      </c>
      <c r="CF103" s="7"/>
      <c r="CG103" s="7"/>
      <c r="CH103" s="59">
        <f t="shared" si="35"/>
        <v>0</v>
      </c>
      <c r="CI103" s="7"/>
      <c r="CJ103" s="46">
        <f t="shared" ref="CJ103:CJ140" si="44">IFERROR(CG103*$O103,0)</f>
        <v>0</v>
      </c>
      <c r="CK103" s="52">
        <f t="shared" si="36"/>
        <v>0</v>
      </c>
      <c r="CL103" s="7"/>
      <c r="CM103" s="7"/>
      <c r="CN103" s="47">
        <f t="shared" si="37"/>
        <v>0</v>
      </c>
      <c r="CO103" s="7"/>
      <c r="CP103" s="7"/>
      <c r="CQ103" s="52">
        <f t="shared" si="38"/>
        <v>0</v>
      </c>
      <c r="CR103" s="7"/>
      <c r="CS103" s="7"/>
      <c r="CT103" s="47">
        <f t="shared" si="39"/>
        <v>0</v>
      </c>
      <c r="CU103" s="7"/>
      <c r="CV103" s="7"/>
      <c r="CW103" s="52">
        <f t="shared" si="40"/>
        <v>0</v>
      </c>
      <c r="CX103" s="7"/>
      <c r="CY103" s="7"/>
      <c r="CZ103" s="47">
        <f t="shared" si="41"/>
        <v>0</v>
      </c>
      <c r="DA103" s="7"/>
      <c r="DB103" s="7"/>
      <c r="DC103" s="52">
        <f t="shared" si="42"/>
        <v>0</v>
      </c>
    </row>
    <row r="104" spans="1:107" ht="15" x14ac:dyDescent="0.2">
      <c r="A104" s="48" t="s">
        <v>32</v>
      </c>
      <c r="B104" s="48"/>
      <c r="C104" s="48"/>
      <c r="D104" s="48"/>
      <c r="E104" s="48"/>
      <c r="F104" s="48" t="s">
        <v>164</v>
      </c>
      <c r="G104" s="26" t="s">
        <v>75</v>
      </c>
      <c r="I104" s="49" t="s">
        <v>166</v>
      </c>
      <c r="K104" s="50">
        <v>9300431281</v>
      </c>
      <c r="L104" s="48">
        <v>8</v>
      </c>
      <c r="M104" s="49"/>
      <c r="N104" s="51"/>
      <c r="O104" s="52"/>
      <c r="P104" s="52"/>
      <c r="Q104" s="52"/>
      <c r="R104" s="53"/>
      <c r="S104" s="53"/>
      <c r="T104" s="53"/>
      <c r="U104" s="54"/>
      <c r="V104" s="52"/>
      <c r="W104" s="55"/>
      <c r="X104" s="56"/>
      <c r="Y104" s="37">
        <v>12</v>
      </c>
      <c r="Z104" s="56">
        <v>7863</v>
      </c>
      <c r="AA104" s="56"/>
      <c r="AB104" s="33">
        <v>100</v>
      </c>
      <c r="AC104" s="52"/>
      <c r="AD104" s="29"/>
      <c r="AE104" s="29"/>
      <c r="AF104" s="37">
        <v>10</v>
      </c>
      <c r="AI104" s="33">
        <v>200</v>
      </c>
      <c r="AJ104" s="52"/>
      <c r="AK104" s="29"/>
      <c r="AL104" s="29"/>
      <c r="AM104" s="38">
        <v>23</v>
      </c>
      <c r="AP104" s="33">
        <v>123</v>
      </c>
      <c r="AR104" s="7"/>
      <c r="AT104" s="131">
        <v>1</v>
      </c>
      <c r="AW104" s="33">
        <v>12</v>
      </c>
      <c r="AX104" s="128" t="s">
        <v>158</v>
      </c>
      <c r="AY104" s="56"/>
      <c r="AZ104" s="56"/>
      <c r="BA104" s="41">
        <v>4</v>
      </c>
      <c r="BB104" s="56"/>
      <c r="BC104" s="56"/>
      <c r="BD104" s="33">
        <v>123</v>
      </c>
      <c r="BE104" s="52"/>
      <c r="BH104" s="47">
        <v>0</v>
      </c>
      <c r="BI104" s="7"/>
      <c r="BJ104" s="7"/>
      <c r="BK104" s="52">
        <f t="shared" si="28"/>
        <v>0</v>
      </c>
      <c r="BL104" s="49"/>
      <c r="BM104" s="49"/>
      <c r="BN104" s="58">
        <f t="shared" si="29"/>
        <v>0</v>
      </c>
      <c r="BQ104" s="52">
        <f t="shared" si="32"/>
        <v>0</v>
      </c>
      <c r="BR104" s="52"/>
      <c r="BS104" s="49"/>
      <c r="BT104" s="49"/>
      <c r="BU104" s="58">
        <f t="shared" si="30"/>
        <v>0</v>
      </c>
      <c r="BX104" s="52">
        <f t="shared" si="31"/>
        <v>0</v>
      </c>
      <c r="BY104" s="52"/>
      <c r="CB104" s="47">
        <f t="shared" si="33"/>
        <v>0</v>
      </c>
      <c r="CE104" s="52">
        <f t="shared" si="34"/>
        <v>0</v>
      </c>
      <c r="CH104" s="59">
        <f t="shared" si="35"/>
        <v>0</v>
      </c>
      <c r="CJ104" s="46">
        <f t="shared" si="44"/>
        <v>0</v>
      </c>
      <c r="CK104" s="52">
        <f t="shared" si="36"/>
        <v>0</v>
      </c>
      <c r="CN104" s="47">
        <f t="shared" si="37"/>
        <v>0</v>
      </c>
      <c r="CQ104" s="52">
        <f t="shared" si="38"/>
        <v>0</v>
      </c>
      <c r="CT104" s="47">
        <f t="shared" si="39"/>
        <v>0</v>
      </c>
      <c r="CW104" s="52">
        <f t="shared" si="40"/>
        <v>0</v>
      </c>
      <c r="CZ104" s="47">
        <f t="shared" si="41"/>
        <v>0</v>
      </c>
      <c r="DC104" s="52">
        <f t="shared" si="42"/>
        <v>0</v>
      </c>
    </row>
    <row r="105" spans="1:107" ht="15" x14ac:dyDescent="0.2">
      <c r="A105" s="48" t="s">
        <v>32</v>
      </c>
      <c r="B105" s="48"/>
      <c r="C105" s="48"/>
      <c r="D105" s="48"/>
      <c r="E105" s="48"/>
      <c r="F105" s="48" t="s">
        <v>164</v>
      </c>
      <c r="G105" s="26" t="s">
        <v>76</v>
      </c>
      <c r="I105" s="49" t="s">
        <v>166</v>
      </c>
      <c r="K105" s="50">
        <v>9300431281</v>
      </c>
      <c r="L105" s="48">
        <v>8</v>
      </c>
      <c r="M105" s="49"/>
      <c r="N105" s="51"/>
      <c r="O105" s="52"/>
      <c r="P105" s="52"/>
      <c r="Q105" s="52"/>
      <c r="R105" s="53"/>
      <c r="S105" s="53"/>
      <c r="T105" s="53"/>
      <c r="U105" s="54"/>
      <c r="V105" s="52"/>
      <c r="W105" s="55"/>
      <c r="X105" s="56"/>
      <c r="Y105" s="37">
        <v>12</v>
      </c>
      <c r="Z105" s="56"/>
      <c r="AA105" s="56"/>
      <c r="AB105" s="33">
        <v>100</v>
      </c>
      <c r="AC105" s="52"/>
      <c r="AD105" s="29"/>
      <c r="AE105" s="29"/>
      <c r="AF105" s="37">
        <v>10</v>
      </c>
      <c r="AI105" s="33">
        <v>200</v>
      </c>
      <c r="AJ105" s="52"/>
      <c r="AK105" s="29"/>
      <c r="AL105" s="29"/>
      <c r="AM105" s="38">
        <v>23</v>
      </c>
      <c r="AP105" s="33">
        <v>123</v>
      </c>
      <c r="AR105" s="7"/>
      <c r="AT105" s="131">
        <v>1</v>
      </c>
      <c r="AW105" s="33">
        <v>12</v>
      </c>
      <c r="AX105" s="128" t="s">
        <v>158</v>
      </c>
      <c r="AY105" s="56"/>
      <c r="AZ105" s="56"/>
      <c r="BA105" s="41">
        <v>4</v>
      </c>
      <c r="BB105" s="56"/>
      <c r="BC105" s="56"/>
      <c r="BD105" s="33">
        <v>123</v>
      </c>
      <c r="BE105" s="52"/>
      <c r="BH105" s="47">
        <v>0</v>
      </c>
      <c r="BI105" s="7"/>
      <c r="BJ105" s="7"/>
      <c r="BK105" s="52">
        <f t="shared" si="28"/>
        <v>0</v>
      </c>
      <c r="BL105" s="49"/>
      <c r="BM105" s="49"/>
      <c r="BN105" s="58">
        <f t="shared" si="29"/>
        <v>0</v>
      </c>
      <c r="BQ105" s="52">
        <f t="shared" si="32"/>
        <v>0</v>
      </c>
      <c r="BR105" s="52"/>
      <c r="BS105" s="49"/>
      <c r="BT105" s="49"/>
      <c r="BU105" s="58">
        <f t="shared" si="30"/>
        <v>0</v>
      </c>
      <c r="BX105" s="52">
        <f t="shared" si="31"/>
        <v>0</v>
      </c>
      <c r="BY105" s="52"/>
      <c r="CB105" s="47">
        <f t="shared" si="33"/>
        <v>0</v>
      </c>
      <c r="CE105" s="52">
        <f t="shared" si="34"/>
        <v>0</v>
      </c>
      <c r="CH105" s="59">
        <f t="shared" si="35"/>
        <v>0</v>
      </c>
      <c r="CJ105" s="46">
        <f t="shared" si="44"/>
        <v>0</v>
      </c>
      <c r="CK105" s="52">
        <f t="shared" si="36"/>
        <v>0</v>
      </c>
      <c r="CN105" s="47">
        <f t="shared" si="37"/>
        <v>0</v>
      </c>
      <c r="CQ105" s="52">
        <f t="shared" si="38"/>
        <v>0</v>
      </c>
      <c r="CT105" s="47">
        <f t="shared" si="39"/>
        <v>0</v>
      </c>
      <c r="CW105" s="52">
        <f t="shared" si="40"/>
        <v>0</v>
      </c>
      <c r="CZ105" s="47">
        <f t="shared" si="41"/>
        <v>0</v>
      </c>
      <c r="DC105" s="52">
        <f t="shared" si="42"/>
        <v>0</v>
      </c>
    </row>
    <row r="106" spans="1:107" ht="15" x14ac:dyDescent="0.2">
      <c r="A106" s="48" t="s">
        <v>32</v>
      </c>
      <c r="B106" s="48"/>
      <c r="C106" s="48"/>
      <c r="D106" s="48"/>
      <c r="E106" s="48"/>
      <c r="F106" s="48" t="s">
        <v>164</v>
      </c>
      <c r="G106" s="26" t="s">
        <v>77</v>
      </c>
      <c r="I106" s="49" t="s">
        <v>166</v>
      </c>
      <c r="K106" s="50">
        <v>9300431281</v>
      </c>
      <c r="L106" s="48">
        <v>8</v>
      </c>
      <c r="M106" s="49"/>
      <c r="N106" s="51"/>
      <c r="O106" s="52"/>
      <c r="P106" s="52"/>
      <c r="Q106" s="52"/>
      <c r="R106" s="53"/>
      <c r="S106" s="53"/>
      <c r="T106" s="53"/>
      <c r="U106" s="54"/>
      <c r="V106" s="52"/>
      <c r="W106" s="55"/>
      <c r="X106" s="56"/>
      <c r="Y106" s="37">
        <v>12</v>
      </c>
      <c r="Z106" s="56"/>
      <c r="AA106" s="56"/>
      <c r="AB106" s="33">
        <v>100</v>
      </c>
      <c r="AC106" s="52"/>
      <c r="AD106" s="29"/>
      <c r="AE106" s="29"/>
      <c r="AF106" s="37">
        <v>10</v>
      </c>
      <c r="AI106" s="33">
        <v>200</v>
      </c>
      <c r="AJ106" s="52"/>
      <c r="AK106" s="29"/>
      <c r="AL106" s="29"/>
      <c r="AM106" s="38">
        <v>23</v>
      </c>
      <c r="AP106" s="33">
        <v>123</v>
      </c>
      <c r="AR106" s="7"/>
      <c r="AT106" s="131">
        <v>1</v>
      </c>
      <c r="AW106" s="33">
        <v>12</v>
      </c>
      <c r="AX106" s="128" t="s">
        <v>158</v>
      </c>
      <c r="AY106" s="56"/>
      <c r="AZ106" s="56"/>
      <c r="BA106" s="41">
        <v>4</v>
      </c>
      <c r="BB106" s="56"/>
      <c r="BC106" s="56"/>
      <c r="BD106" s="33">
        <v>123</v>
      </c>
      <c r="BE106" s="52"/>
      <c r="BH106" s="47">
        <v>0</v>
      </c>
      <c r="BI106" s="7"/>
      <c r="BJ106" s="7"/>
      <c r="BK106" s="52">
        <f t="shared" si="28"/>
        <v>0</v>
      </c>
      <c r="BL106" s="49"/>
      <c r="BM106" s="49"/>
      <c r="BN106" s="58">
        <f t="shared" si="29"/>
        <v>0</v>
      </c>
      <c r="BQ106" s="52">
        <f t="shared" si="32"/>
        <v>0</v>
      </c>
      <c r="BR106" s="52"/>
      <c r="BS106" s="49"/>
      <c r="BT106" s="49"/>
      <c r="BU106" s="58">
        <f t="shared" si="30"/>
        <v>0</v>
      </c>
      <c r="BX106" s="52">
        <f t="shared" si="31"/>
        <v>0</v>
      </c>
      <c r="BY106" s="52"/>
      <c r="CB106" s="47">
        <f t="shared" si="33"/>
        <v>0</v>
      </c>
      <c r="CE106" s="52">
        <f t="shared" si="34"/>
        <v>0</v>
      </c>
      <c r="CH106" s="59">
        <f t="shared" si="35"/>
        <v>0</v>
      </c>
      <c r="CJ106" s="46">
        <f t="shared" si="44"/>
        <v>0</v>
      </c>
      <c r="CK106" s="52">
        <f t="shared" si="36"/>
        <v>0</v>
      </c>
      <c r="CN106" s="47">
        <f t="shared" si="37"/>
        <v>0</v>
      </c>
      <c r="CQ106" s="52">
        <f t="shared" si="38"/>
        <v>0</v>
      </c>
      <c r="CT106" s="47">
        <f t="shared" si="39"/>
        <v>0</v>
      </c>
      <c r="CW106" s="52">
        <f t="shared" si="40"/>
        <v>0</v>
      </c>
      <c r="CZ106" s="47">
        <f t="shared" si="41"/>
        <v>0</v>
      </c>
      <c r="DC106" s="52">
        <f t="shared" si="42"/>
        <v>0</v>
      </c>
    </row>
    <row r="107" spans="1:107" ht="15" x14ac:dyDescent="0.2">
      <c r="A107" s="48" t="s">
        <v>32</v>
      </c>
      <c r="B107" s="48"/>
      <c r="C107" s="48"/>
      <c r="D107" s="48"/>
      <c r="E107" s="48"/>
      <c r="F107" s="48" t="s">
        <v>164</v>
      </c>
      <c r="G107" s="26" t="s">
        <v>37</v>
      </c>
      <c r="H107" s="26" t="s">
        <v>37</v>
      </c>
      <c r="I107" s="49" t="s">
        <v>166</v>
      </c>
      <c r="K107" s="50">
        <v>9300431281</v>
      </c>
      <c r="L107" s="48">
        <v>8</v>
      </c>
      <c r="M107" s="49"/>
      <c r="N107" s="51"/>
      <c r="O107" s="52"/>
      <c r="P107" s="52"/>
      <c r="Q107" s="52"/>
      <c r="R107" s="53"/>
      <c r="S107" s="53"/>
      <c r="T107" s="53"/>
      <c r="U107" s="54"/>
      <c r="V107" s="52"/>
      <c r="W107" s="55"/>
      <c r="X107" s="56"/>
      <c r="Y107" s="37">
        <v>12</v>
      </c>
      <c r="Z107" s="56"/>
      <c r="AA107" s="56"/>
      <c r="AB107" s="33">
        <v>100</v>
      </c>
      <c r="AC107" s="52"/>
      <c r="AD107" s="29"/>
      <c r="AE107" s="29"/>
      <c r="AF107" s="37">
        <v>10</v>
      </c>
      <c r="AI107" s="33">
        <v>200</v>
      </c>
      <c r="AJ107" s="52"/>
      <c r="AK107" s="29"/>
      <c r="AL107" s="29"/>
      <c r="AM107" s="38">
        <v>23</v>
      </c>
      <c r="AP107" s="33">
        <v>123</v>
      </c>
      <c r="AR107" s="7"/>
      <c r="AT107" s="131">
        <v>1</v>
      </c>
      <c r="AW107" s="33">
        <v>12</v>
      </c>
      <c r="AX107" s="128" t="s">
        <v>158</v>
      </c>
      <c r="AY107" s="56"/>
      <c r="AZ107" s="56"/>
      <c r="BA107" s="41">
        <v>4</v>
      </c>
      <c r="BB107" s="56"/>
      <c r="BC107" s="56"/>
      <c r="BD107" s="33">
        <v>123</v>
      </c>
      <c r="BE107" s="52"/>
      <c r="BH107" s="47">
        <v>0</v>
      </c>
      <c r="BI107" s="7"/>
      <c r="BJ107" s="7"/>
      <c r="BK107" s="52">
        <f t="shared" si="28"/>
        <v>0</v>
      </c>
      <c r="BL107" s="49"/>
      <c r="BM107" s="49"/>
      <c r="BN107" s="58">
        <f t="shared" si="29"/>
        <v>0</v>
      </c>
      <c r="BQ107" s="52">
        <f t="shared" si="32"/>
        <v>0</v>
      </c>
      <c r="BR107" s="52"/>
      <c r="BS107" s="49"/>
      <c r="BT107" s="49"/>
      <c r="BU107" s="58">
        <f t="shared" si="30"/>
        <v>0</v>
      </c>
      <c r="BX107" s="52">
        <f t="shared" si="31"/>
        <v>0</v>
      </c>
      <c r="BY107" s="52"/>
      <c r="CB107" s="47">
        <f t="shared" si="33"/>
        <v>0</v>
      </c>
      <c r="CE107" s="52">
        <f t="shared" si="34"/>
        <v>0</v>
      </c>
      <c r="CH107" s="59">
        <f t="shared" si="35"/>
        <v>0</v>
      </c>
      <c r="CJ107" s="46">
        <f t="shared" si="44"/>
        <v>0</v>
      </c>
      <c r="CK107" s="52">
        <f t="shared" si="36"/>
        <v>0</v>
      </c>
      <c r="CN107" s="47">
        <f t="shared" si="37"/>
        <v>0</v>
      </c>
      <c r="CQ107" s="52">
        <f t="shared" si="38"/>
        <v>0</v>
      </c>
      <c r="CT107" s="47">
        <f t="shared" si="39"/>
        <v>0</v>
      </c>
      <c r="CW107" s="52">
        <f t="shared" si="40"/>
        <v>0</v>
      </c>
      <c r="CZ107" s="47">
        <f t="shared" si="41"/>
        <v>0</v>
      </c>
      <c r="DC107" s="52">
        <f t="shared" si="42"/>
        <v>0</v>
      </c>
    </row>
    <row r="108" spans="1:107" ht="15" x14ac:dyDescent="0.2">
      <c r="A108" s="48" t="s">
        <v>32</v>
      </c>
      <c r="B108" s="48"/>
      <c r="C108" s="48"/>
      <c r="D108" s="48"/>
      <c r="E108" s="48"/>
      <c r="F108" s="48" t="s">
        <v>164</v>
      </c>
      <c r="G108" s="26" t="s">
        <v>37</v>
      </c>
      <c r="H108" s="26" t="s">
        <v>37</v>
      </c>
      <c r="I108" s="49" t="s">
        <v>166</v>
      </c>
      <c r="K108" s="50">
        <v>9300431281</v>
      </c>
      <c r="L108" s="48">
        <v>8</v>
      </c>
      <c r="M108" s="49"/>
      <c r="N108" s="51"/>
      <c r="O108" s="52"/>
      <c r="P108" s="52"/>
      <c r="Q108" s="52"/>
      <c r="R108" s="53"/>
      <c r="S108" s="53"/>
      <c r="T108" s="53"/>
      <c r="U108" s="54"/>
      <c r="V108" s="52"/>
      <c r="W108" s="55"/>
      <c r="X108" s="56"/>
      <c r="Y108" s="37">
        <v>12</v>
      </c>
      <c r="Z108" s="56"/>
      <c r="AA108" s="56"/>
      <c r="AB108" s="33">
        <v>100</v>
      </c>
      <c r="AC108" s="52"/>
      <c r="AD108" s="29"/>
      <c r="AE108" s="29"/>
      <c r="AF108" s="37">
        <v>10</v>
      </c>
      <c r="AI108" s="33">
        <v>200</v>
      </c>
      <c r="AJ108" s="52"/>
      <c r="AK108" s="29"/>
      <c r="AL108" s="29"/>
      <c r="AM108" s="38">
        <v>23</v>
      </c>
      <c r="AP108" s="33">
        <v>123</v>
      </c>
      <c r="AR108" s="7"/>
      <c r="AT108" s="131">
        <v>1</v>
      </c>
      <c r="AW108" s="33">
        <v>12</v>
      </c>
      <c r="AX108" s="128" t="s">
        <v>158</v>
      </c>
      <c r="AY108" s="56"/>
      <c r="AZ108" s="56"/>
      <c r="BA108" s="41">
        <v>4</v>
      </c>
      <c r="BB108" s="56"/>
      <c r="BC108" s="56"/>
      <c r="BD108" s="33">
        <v>123</v>
      </c>
      <c r="BE108" s="52"/>
      <c r="BH108" s="47">
        <v>0</v>
      </c>
      <c r="BI108" s="7"/>
      <c r="BJ108" s="7"/>
      <c r="BK108" s="52">
        <f t="shared" si="28"/>
        <v>0</v>
      </c>
      <c r="BL108" s="49"/>
      <c r="BM108" s="49"/>
      <c r="BN108" s="58">
        <f t="shared" si="29"/>
        <v>0</v>
      </c>
      <c r="BQ108" s="52">
        <f t="shared" si="32"/>
        <v>0</v>
      </c>
      <c r="BR108" s="52"/>
      <c r="BS108" s="49"/>
      <c r="BT108" s="49"/>
      <c r="BU108" s="58">
        <f t="shared" si="30"/>
        <v>0</v>
      </c>
      <c r="BX108" s="52">
        <f t="shared" si="31"/>
        <v>0</v>
      </c>
      <c r="BY108" s="52"/>
      <c r="CB108" s="47">
        <f t="shared" si="33"/>
        <v>0</v>
      </c>
      <c r="CE108" s="52">
        <f t="shared" si="34"/>
        <v>0</v>
      </c>
      <c r="CH108" s="59">
        <f t="shared" si="35"/>
        <v>0</v>
      </c>
      <c r="CJ108" s="46">
        <f t="shared" si="44"/>
        <v>0</v>
      </c>
      <c r="CK108" s="52">
        <f t="shared" si="36"/>
        <v>0</v>
      </c>
      <c r="CN108" s="47">
        <f t="shared" si="37"/>
        <v>0</v>
      </c>
      <c r="CQ108" s="52">
        <f t="shared" si="38"/>
        <v>0</v>
      </c>
      <c r="CT108" s="47">
        <f t="shared" si="39"/>
        <v>0</v>
      </c>
      <c r="CW108" s="52">
        <f t="shared" si="40"/>
        <v>0</v>
      </c>
      <c r="CZ108" s="47">
        <f t="shared" si="41"/>
        <v>0</v>
      </c>
      <c r="DC108" s="52">
        <f t="shared" si="42"/>
        <v>0</v>
      </c>
    </row>
    <row r="109" spans="1:107" ht="15" x14ac:dyDescent="0.2">
      <c r="A109" s="48" t="s">
        <v>32</v>
      </c>
      <c r="B109" s="48"/>
      <c r="C109" s="48"/>
      <c r="D109" s="48"/>
      <c r="E109" s="48"/>
      <c r="F109" s="48" t="s">
        <v>164</v>
      </c>
      <c r="G109" s="26" t="s">
        <v>78</v>
      </c>
      <c r="H109" s="26">
        <v>90031814</v>
      </c>
      <c r="I109" s="49" t="s">
        <v>166</v>
      </c>
      <c r="K109" s="50">
        <v>9300431281</v>
      </c>
      <c r="L109" s="48">
        <v>9</v>
      </c>
      <c r="M109" s="49"/>
      <c r="N109" s="51"/>
      <c r="O109" s="52"/>
      <c r="P109" s="52"/>
      <c r="Q109" s="52"/>
      <c r="R109" s="53"/>
      <c r="S109" s="53"/>
      <c r="T109" s="53"/>
      <c r="U109" s="54"/>
      <c r="V109" s="52"/>
      <c r="W109" s="55"/>
      <c r="X109" s="56"/>
      <c r="Y109" s="37">
        <v>12</v>
      </c>
      <c r="Z109" s="56"/>
      <c r="AA109" s="56"/>
      <c r="AB109" s="33">
        <v>100</v>
      </c>
      <c r="AC109" s="52"/>
      <c r="AD109" s="29"/>
      <c r="AE109" s="29"/>
      <c r="AF109" s="37">
        <v>10</v>
      </c>
      <c r="AI109" s="33">
        <v>200</v>
      </c>
      <c r="AJ109" s="52"/>
      <c r="AK109" s="29"/>
      <c r="AL109" s="29"/>
      <c r="AM109" s="38">
        <v>23</v>
      </c>
      <c r="AP109" s="33">
        <v>123</v>
      </c>
      <c r="AR109" s="7"/>
      <c r="AT109" s="131">
        <v>1</v>
      </c>
      <c r="AW109" s="33">
        <v>12</v>
      </c>
      <c r="AX109" s="128" t="s">
        <v>158</v>
      </c>
      <c r="AY109" s="56"/>
      <c r="AZ109" s="56"/>
      <c r="BA109" s="41">
        <v>4</v>
      </c>
      <c r="BB109" s="56"/>
      <c r="BC109" s="56"/>
      <c r="BD109" s="33">
        <v>123</v>
      </c>
      <c r="BE109" s="52"/>
      <c r="BH109" s="47">
        <v>0</v>
      </c>
      <c r="BI109" s="7"/>
      <c r="BJ109" s="7"/>
      <c r="BK109" s="52">
        <f t="shared" si="28"/>
        <v>0</v>
      </c>
      <c r="BL109" s="49"/>
      <c r="BM109" s="49"/>
      <c r="BN109" s="58">
        <f t="shared" si="29"/>
        <v>0</v>
      </c>
      <c r="BQ109" s="52">
        <f t="shared" si="32"/>
        <v>0</v>
      </c>
      <c r="BR109" s="52"/>
      <c r="BS109" s="49"/>
      <c r="BT109" s="49"/>
      <c r="BU109" s="58">
        <f t="shared" si="30"/>
        <v>0</v>
      </c>
      <c r="BX109" s="52">
        <f t="shared" si="31"/>
        <v>0</v>
      </c>
      <c r="BY109" s="52"/>
      <c r="CB109" s="47">
        <f t="shared" si="33"/>
        <v>0</v>
      </c>
      <c r="CE109" s="52">
        <f t="shared" si="34"/>
        <v>0</v>
      </c>
      <c r="CH109" s="59">
        <f t="shared" si="35"/>
        <v>0</v>
      </c>
      <c r="CJ109" s="46">
        <f t="shared" si="44"/>
        <v>0</v>
      </c>
      <c r="CK109" s="52">
        <f t="shared" si="36"/>
        <v>0</v>
      </c>
      <c r="CN109" s="47">
        <f t="shared" si="37"/>
        <v>0</v>
      </c>
      <c r="CQ109" s="52">
        <f t="shared" si="38"/>
        <v>0</v>
      </c>
      <c r="CT109" s="47">
        <f t="shared" si="39"/>
        <v>0</v>
      </c>
      <c r="CW109" s="52">
        <f t="shared" si="40"/>
        <v>0</v>
      </c>
      <c r="CZ109" s="47">
        <f t="shared" si="41"/>
        <v>0</v>
      </c>
      <c r="DC109" s="52">
        <f t="shared" si="42"/>
        <v>0</v>
      </c>
    </row>
    <row r="110" spans="1:107" ht="15" x14ac:dyDescent="0.2">
      <c r="A110" s="48" t="s">
        <v>32</v>
      </c>
      <c r="B110" s="48"/>
      <c r="C110" s="48"/>
      <c r="D110" s="48"/>
      <c r="E110" s="48"/>
      <c r="F110" s="48" t="s">
        <v>164</v>
      </c>
      <c r="G110" s="26" t="s">
        <v>79</v>
      </c>
      <c r="I110" s="49" t="s">
        <v>166</v>
      </c>
      <c r="K110" s="50">
        <v>9300431281</v>
      </c>
      <c r="L110" s="48">
        <v>10</v>
      </c>
      <c r="M110" s="49"/>
      <c r="N110" s="51"/>
      <c r="O110" s="52"/>
      <c r="P110" s="52"/>
      <c r="Q110" s="52"/>
      <c r="R110" s="53"/>
      <c r="S110" s="53"/>
      <c r="T110" s="53"/>
      <c r="U110" s="54"/>
      <c r="V110" s="52"/>
      <c r="W110" s="55"/>
      <c r="X110" s="56"/>
      <c r="Y110" s="37">
        <v>12</v>
      </c>
      <c r="Z110" s="56"/>
      <c r="AA110" s="56"/>
      <c r="AB110" s="33">
        <v>100</v>
      </c>
      <c r="AC110" s="52"/>
      <c r="AD110" s="29"/>
      <c r="AE110" s="29"/>
      <c r="AF110" s="37">
        <v>10</v>
      </c>
      <c r="AI110" s="33">
        <v>200</v>
      </c>
      <c r="AJ110" s="52"/>
      <c r="AK110" s="29"/>
      <c r="AL110" s="29"/>
      <c r="AM110" s="38">
        <v>23</v>
      </c>
      <c r="AP110" s="33">
        <v>123</v>
      </c>
      <c r="AR110" s="7"/>
      <c r="AT110" s="131">
        <v>1</v>
      </c>
      <c r="AW110" s="33">
        <v>12</v>
      </c>
      <c r="AX110" s="128" t="s">
        <v>158</v>
      </c>
      <c r="AY110" s="56"/>
      <c r="AZ110" s="56"/>
      <c r="BA110" s="41">
        <v>4</v>
      </c>
      <c r="BB110" s="56"/>
      <c r="BC110" s="56"/>
      <c r="BD110" s="33">
        <v>123</v>
      </c>
      <c r="BE110" s="52"/>
      <c r="BH110" s="47">
        <v>0</v>
      </c>
      <c r="BI110" s="7"/>
      <c r="BJ110" s="7"/>
      <c r="BK110" s="52">
        <f t="shared" si="28"/>
        <v>0</v>
      </c>
      <c r="BL110" s="49"/>
      <c r="BM110" s="49"/>
      <c r="BN110" s="58">
        <f t="shared" si="29"/>
        <v>0</v>
      </c>
      <c r="BQ110" s="52">
        <f t="shared" si="32"/>
        <v>0</v>
      </c>
      <c r="BR110" s="52"/>
      <c r="BS110" s="49"/>
      <c r="BT110" s="49"/>
      <c r="BU110" s="58">
        <f t="shared" si="30"/>
        <v>0</v>
      </c>
      <c r="BX110" s="52">
        <f t="shared" si="31"/>
        <v>0</v>
      </c>
      <c r="BY110" s="52"/>
      <c r="CB110" s="47">
        <f t="shared" si="33"/>
        <v>0</v>
      </c>
      <c r="CE110" s="52">
        <f t="shared" si="34"/>
        <v>0</v>
      </c>
      <c r="CH110" s="59">
        <f t="shared" si="35"/>
        <v>0</v>
      </c>
      <c r="CJ110" s="46">
        <f t="shared" si="44"/>
        <v>0</v>
      </c>
      <c r="CK110" s="52">
        <f t="shared" si="36"/>
        <v>0</v>
      </c>
      <c r="CN110" s="47">
        <f t="shared" si="37"/>
        <v>0</v>
      </c>
      <c r="CQ110" s="52">
        <f t="shared" si="38"/>
        <v>0</v>
      </c>
      <c r="CT110" s="47">
        <f t="shared" si="39"/>
        <v>0</v>
      </c>
      <c r="CW110" s="52">
        <f t="shared" si="40"/>
        <v>0</v>
      </c>
      <c r="CZ110" s="47">
        <f t="shared" si="41"/>
        <v>0</v>
      </c>
      <c r="DC110" s="52">
        <f t="shared" si="42"/>
        <v>0</v>
      </c>
    </row>
    <row r="111" spans="1:107" ht="15" x14ac:dyDescent="0.2">
      <c r="A111" s="48" t="s">
        <v>32</v>
      </c>
      <c r="B111" s="48"/>
      <c r="C111" s="48"/>
      <c r="D111" s="48"/>
      <c r="E111" s="48"/>
      <c r="F111" s="48" t="s">
        <v>164</v>
      </c>
      <c r="G111" s="26" t="s">
        <v>80</v>
      </c>
      <c r="I111" s="49" t="s">
        <v>166</v>
      </c>
      <c r="K111" s="50">
        <v>9300431281</v>
      </c>
      <c r="L111" s="48">
        <v>10</v>
      </c>
      <c r="M111" s="49"/>
      <c r="N111" s="51"/>
      <c r="O111" s="52"/>
      <c r="P111" s="52"/>
      <c r="Q111" s="52"/>
      <c r="R111" s="53"/>
      <c r="S111" s="53"/>
      <c r="T111" s="53"/>
      <c r="U111" s="54"/>
      <c r="V111" s="52"/>
      <c r="W111" s="55"/>
      <c r="X111" s="56"/>
      <c r="Y111" s="37">
        <v>12</v>
      </c>
      <c r="Z111" s="56"/>
      <c r="AA111" s="56"/>
      <c r="AB111" s="33">
        <v>100</v>
      </c>
      <c r="AC111" s="52"/>
      <c r="AD111" s="29"/>
      <c r="AE111" s="29"/>
      <c r="AF111" s="37">
        <v>10</v>
      </c>
      <c r="AI111" s="33">
        <v>200</v>
      </c>
      <c r="AJ111" s="52"/>
      <c r="AK111" s="29"/>
      <c r="AL111" s="29"/>
      <c r="AM111" s="38">
        <v>23</v>
      </c>
      <c r="AP111" s="33">
        <v>123</v>
      </c>
      <c r="AR111" s="7"/>
      <c r="AT111" s="131">
        <v>1</v>
      </c>
      <c r="AW111" s="33">
        <v>12</v>
      </c>
      <c r="AX111" s="128" t="s">
        <v>158</v>
      </c>
      <c r="AY111" s="56"/>
      <c r="AZ111" s="56"/>
      <c r="BA111" s="41">
        <v>4</v>
      </c>
      <c r="BB111" s="56"/>
      <c r="BC111" s="56"/>
      <c r="BD111" s="33">
        <v>123</v>
      </c>
      <c r="BE111" s="52"/>
      <c r="BH111" s="47">
        <v>0</v>
      </c>
      <c r="BI111" s="7"/>
      <c r="BJ111" s="7"/>
      <c r="BK111" s="52">
        <f t="shared" si="28"/>
        <v>0</v>
      </c>
      <c r="BL111" s="49"/>
      <c r="BM111" s="49"/>
      <c r="BN111" s="58">
        <f t="shared" si="29"/>
        <v>0</v>
      </c>
      <c r="BQ111" s="52">
        <f t="shared" si="32"/>
        <v>0</v>
      </c>
      <c r="BR111" s="52"/>
      <c r="BS111" s="49"/>
      <c r="BT111" s="49"/>
      <c r="BU111" s="58">
        <f t="shared" si="30"/>
        <v>0</v>
      </c>
      <c r="BX111" s="52">
        <f t="shared" si="31"/>
        <v>0</v>
      </c>
      <c r="BY111" s="52"/>
      <c r="CB111" s="47">
        <f t="shared" si="33"/>
        <v>0</v>
      </c>
      <c r="CE111" s="52">
        <f t="shared" si="34"/>
        <v>0</v>
      </c>
      <c r="CH111" s="59">
        <f t="shared" si="35"/>
        <v>0</v>
      </c>
      <c r="CJ111" s="46">
        <f t="shared" si="44"/>
        <v>0</v>
      </c>
      <c r="CK111" s="52">
        <f t="shared" si="36"/>
        <v>0</v>
      </c>
      <c r="CN111" s="47">
        <f t="shared" si="37"/>
        <v>0</v>
      </c>
      <c r="CQ111" s="52">
        <f t="shared" si="38"/>
        <v>0</v>
      </c>
      <c r="CT111" s="47">
        <f t="shared" si="39"/>
        <v>0</v>
      </c>
      <c r="CW111" s="52">
        <f t="shared" si="40"/>
        <v>0</v>
      </c>
      <c r="CZ111" s="47">
        <f t="shared" si="41"/>
        <v>0</v>
      </c>
      <c r="DC111" s="52">
        <f t="shared" si="42"/>
        <v>0</v>
      </c>
    </row>
    <row r="112" spans="1:107" ht="15" x14ac:dyDescent="0.2">
      <c r="A112" s="48" t="s">
        <v>32</v>
      </c>
      <c r="B112" s="48"/>
      <c r="C112" s="48"/>
      <c r="D112" s="48"/>
      <c r="E112" s="48"/>
      <c r="F112" s="48" t="s">
        <v>164</v>
      </c>
      <c r="G112" s="26" t="s">
        <v>81</v>
      </c>
      <c r="I112" s="49" t="s">
        <v>166</v>
      </c>
      <c r="K112" s="50">
        <v>9300431281</v>
      </c>
      <c r="L112" s="48">
        <v>10</v>
      </c>
      <c r="M112" s="49"/>
      <c r="N112" s="51"/>
      <c r="O112" s="52"/>
      <c r="P112" s="52"/>
      <c r="Q112" s="52"/>
      <c r="R112" s="53"/>
      <c r="S112" s="53"/>
      <c r="T112" s="53"/>
      <c r="U112" s="54"/>
      <c r="V112" s="52"/>
      <c r="W112" s="55"/>
      <c r="X112" s="56"/>
      <c r="Y112" s="37">
        <v>12</v>
      </c>
      <c r="Z112" s="56"/>
      <c r="AA112" s="56"/>
      <c r="AB112" s="33">
        <v>100</v>
      </c>
      <c r="AC112" s="52"/>
      <c r="AD112" s="29"/>
      <c r="AE112" s="29"/>
      <c r="AF112" s="37">
        <v>10</v>
      </c>
      <c r="AI112" s="33">
        <v>200</v>
      </c>
      <c r="AJ112" s="52"/>
      <c r="AK112" s="29"/>
      <c r="AL112" s="29"/>
      <c r="AM112" s="38">
        <v>23</v>
      </c>
      <c r="AP112" s="33">
        <v>123</v>
      </c>
      <c r="AR112" s="7"/>
      <c r="AT112" s="131">
        <v>1</v>
      </c>
      <c r="AW112" s="33">
        <v>12</v>
      </c>
      <c r="AX112" s="128" t="s">
        <v>158</v>
      </c>
      <c r="AY112" s="56"/>
      <c r="AZ112" s="56"/>
      <c r="BA112" s="41">
        <v>4</v>
      </c>
      <c r="BB112" s="56"/>
      <c r="BC112" s="56"/>
      <c r="BD112" s="33">
        <v>123</v>
      </c>
      <c r="BE112" s="52"/>
      <c r="BH112" s="47">
        <v>0</v>
      </c>
      <c r="BI112" s="7"/>
      <c r="BJ112" s="7"/>
      <c r="BK112" s="52">
        <f t="shared" si="28"/>
        <v>0</v>
      </c>
      <c r="BL112" s="49"/>
      <c r="BM112" s="49"/>
      <c r="BN112" s="58">
        <f t="shared" si="29"/>
        <v>0</v>
      </c>
      <c r="BQ112" s="52">
        <f t="shared" si="32"/>
        <v>0</v>
      </c>
      <c r="BR112" s="52"/>
      <c r="BS112" s="49"/>
      <c r="BT112" s="49"/>
      <c r="BU112" s="58">
        <f t="shared" si="30"/>
        <v>0</v>
      </c>
      <c r="BX112" s="52">
        <f t="shared" si="31"/>
        <v>0</v>
      </c>
      <c r="BY112" s="52"/>
      <c r="CB112" s="47">
        <f t="shared" si="33"/>
        <v>0</v>
      </c>
      <c r="CE112" s="52">
        <f t="shared" si="34"/>
        <v>0</v>
      </c>
      <c r="CH112" s="59">
        <f t="shared" si="35"/>
        <v>0</v>
      </c>
      <c r="CJ112" s="46">
        <f t="shared" si="44"/>
        <v>0</v>
      </c>
      <c r="CK112" s="52">
        <f t="shared" si="36"/>
        <v>0</v>
      </c>
      <c r="CN112" s="47">
        <f t="shared" si="37"/>
        <v>0</v>
      </c>
      <c r="CQ112" s="52">
        <f t="shared" si="38"/>
        <v>0</v>
      </c>
      <c r="CT112" s="47">
        <f t="shared" si="39"/>
        <v>0</v>
      </c>
      <c r="CW112" s="52">
        <f t="shared" si="40"/>
        <v>0</v>
      </c>
      <c r="CZ112" s="47">
        <f t="shared" si="41"/>
        <v>0</v>
      </c>
      <c r="DC112" s="52">
        <f t="shared" si="42"/>
        <v>0</v>
      </c>
    </row>
    <row r="113" spans="1:107" ht="15" x14ac:dyDescent="0.2">
      <c r="A113" s="48" t="s">
        <v>32</v>
      </c>
      <c r="B113" s="48"/>
      <c r="C113" s="48"/>
      <c r="D113" s="48"/>
      <c r="E113" s="48"/>
      <c r="F113" s="48" t="s">
        <v>164</v>
      </c>
      <c r="G113" s="26" t="s">
        <v>82</v>
      </c>
      <c r="I113" s="49" t="s">
        <v>166</v>
      </c>
      <c r="K113" s="50">
        <v>9300431281</v>
      </c>
      <c r="L113" s="48">
        <v>10</v>
      </c>
      <c r="M113" s="49"/>
      <c r="N113" s="51"/>
      <c r="O113" s="52"/>
      <c r="P113" s="52"/>
      <c r="Q113" s="52"/>
      <c r="R113" s="53"/>
      <c r="S113" s="53"/>
      <c r="T113" s="53"/>
      <c r="U113" s="54"/>
      <c r="V113" s="52"/>
      <c r="W113" s="55"/>
      <c r="X113" s="56"/>
      <c r="Y113" s="37">
        <v>12</v>
      </c>
      <c r="Z113" s="56"/>
      <c r="AA113" s="56"/>
      <c r="AB113" s="33">
        <v>100</v>
      </c>
      <c r="AC113" s="52"/>
      <c r="AD113" s="29"/>
      <c r="AE113" s="29"/>
      <c r="AF113" s="37">
        <v>10</v>
      </c>
      <c r="AI113" s="33">
        <v>200</v>
      </c>
      <c r="AJ113" s="52"/>
      <c r="AK113" s="29"/>
      <c r="AL113" s="29"/>
      <c r="AM113" s="38">
        <v>23</v>
      </c>
      <c r="AP113" s="33">
        <v>123</v>
      </c>
      <c r="AR113" s="7"/>
      <c r="AT113" s="131">
        <v>1</v>
      </c>
      <c r="AW113" s="33">
        <v>12</v>
      </c>
      <c r="AX113" s="128" t="s">
        <v>158</v>
      </c>
      <c r="AY113" s="56"/>
      <c r="AZ113" s="56"/>
      <c r="BA113" s="41">
        <v>4</v>
      </c>
      <c r="BB113" s="56"/>
      <c r="BC113" s="56"/>
      <c r="BD113" s="33">
        <v>123</v>
      </c>
      <c r="BE113" s="52"/>
      <c r="BH113" s="47">
        <v>0</v>
      </c>
      <c r="BI113" s="7"/>
      <c r="BJ113" s="7"/>
      <c r="BK113" s="52">
        <f t="shared" si="28"/>
        <v>0</v>
      </c>
      <c r="BL113" s="49"/>
      <c r="BM113" s="49"/>
      <c r="BN113" s="58">
        <f t="shared" si="29"/>
        <v>0</v>
      </c>
      <c r="BQ113" s="52">
        <f t="shared" si="32"/>
        <v>0</v>
      </c>
      <c r="BR113" s="52"/>
      <c r="BS113" s="49"/>
      <c r="BT113" s="49"/>
      <c r="BU113" s="58">
        <f t="shared" si="30"/>
        <v>0</v>
      </c>
      <c r="BX113" s="52">
        <f t="shared" si="31"/>
        <v>0</v>
      </c>
      <c r="BY113" s="52"/>
      <c r="CB113" s="47">
        <f t="shared" si="33"/>
        <v>0</v>
      </c>
      <c r="CE113" s="52">
        <f t="shared" si="34"/>
        <v>0</v>
      </c>
      <c r="CH113" s="59">
        <f t="shared" si="35"/>
        <v>0</v>
      </c>
      <c r="CJ113" s="46">
        <f t="shared" si="44"/>
        <v>0</v>
      </c>
      <c r="CK113" s="52">
        <f t="shared" si="36"/>
        <v>0</v>
      </c>
      <c r="CN113" s="47">
        <f t="shared" si="37"/>
        <v>0</v>
      </c>
      <c r="CQ113" s="52">
        <f t="shared" si="38"/>
        <v>0</v>
      </c>
      <c r="CT113" s="47">
        <f t="shared" si="39"/>
        <v>0</v>
      </c>
      <c r="CW113" s="52">
        <f t="shared" si="40"/>
        <v>0</v>
      </c>
      <c r="CZ113" s="47">
        <f t="shared" si="41"/>
        <v>0</v>
      </c>
      <c r="DC113" s="52">
        <f t="shared" si="42"/>
        <v>0</v>
      </c>
    </row>
    <row r="114" spans="1:107" ht="15" x14ac:dyDescent="0.2">
      <c r="A114" s="48" t="s">
        <v>32</v>
      </c>
      <c r="B114" s="48"/>
      <c r="C114" s="48"/>
      <c r="D114" s="48"/>
      <c r="E114" s="48"/>
      <c r="F114" s="48" t="s">
        <v>164</v>
      </c>
      <c r="G114" s="26" t="s">
        <v>83</v>
      </c>
      <c r="I114" s="49" t="s">
        <v>166</v>
      </c>
      <c r="K114" s="50">
        <v>9300431281</v>
      </c>
      <c r="L114" s="48">
        <v>10</v>
      </c>
      <c r="M114" s="49"/>
      <c r="N114" s="51"/>
      <c r="O114" s="52"/>
      <c r="P114" s="52"/>
      <c r="Q114" s="52"/>
      <c r="R114" s="53"/>
      <c r="S114" s="53"/>
      <c r="T114" s="53"/>
      <c r="U114" s="54"/>
      <c r="V114" s="52"/>
      <c r="W114" s="55"/>
      <c r="X114" s="56"/>
      <c r="Y114" s="37">
        <v>12</v>
      </c>
      <c r="Z114" s="56"/>
      <c r="AA114" s="56"/>
      <c r="AB114" s="33">
        <v>100</v>
      </c>
      <c r="AC114" s="52"/>
      <c r="AD114" s="29"/>
      <c r="AE114" s="29"/>
      <c r="AF114" s="37">
        <v>10</v>
      </c>
      <c r="AI114" s="33">
        <v>200</v>
      </c>
      <c r="AJ114" s="52"/>
      <c r="AK114" s="29"/>
      <c r="AL114" s="29"/>
      <c r="AM114" s="38">
        <v>23</v>
      </c>
      <c r="AP114" s="33">
        <v>123</v>
      </c>
      <c r="AR114" s="7"/>
      <c r="AT114" s="131">
        <v>1</v>
      </c>
      <c r="AW114" s="33">
        <v>12</v>
      </c>
      <c r="AX114" s="128" t="s">
        <v>158</v>
      </c>
      <c r="AY114" s="56"/>
      <c r="AZ114" s="56"/>
      <c r="BA114" s="41">
        <v>4</v>
      </c>
      <c r="BB114" s="56"/>
      <c r="BC114" s="56"/>
      <c r="BD114" s="33">
        <v>123</v>
      </c>
      <c r="BE114" s="52"/>
      <c r="BH114" s="47">
        <v>0</v>
      </c>
      <c r="BI114" s="7"/>
      <c r="BJ114" s="7"/>
      <c r="BK114" s="52">
        <f t="shared" si="28"/>
        <v>0</v>
      </c>
      <c r="BL114" s="49"/>
      <c r="BM114" s="49"/>
      <c r="BN114" s="58">
        <f t="shared" si="29"/>
        <v>0</v>
      </c>
      <c r="BQ114" s="52">
        <f t="shared" si="32"/>
        <v>0</v>
      </c>
      <c r="BR114" s="52"/>
      <c r="BS114" s="49"/>
      <c r="BT114" s="49"/>
      <c r="BU114" s="58">
        <f t="shared" si="30"/>
        <v>0</v>
      </c>
      <c r="BX114" s="52">
        <f t="shared" si="31"/>
        <v>0</v>
      </c>
      <c r="BY114" s="52"/>
      <c r="CB114" s="47">
        <f t="shared" si="33"/>
        <v>0</v>
      </c>
      <c r="CE114" s="52">
        <f t="shared" si="34"/>
        <v>0</v>
      </c>
      <c r="CH114" s="59">
        <f t="shared" si="35"/>
        <v>0</v>
      </c>
      <c r="CJ114" s="46">
        <f t="shared" si="44"/>
        <v>0</v>
      </c>
      <c r="CK114" s="52">
        <f t="shared" si="36"/>
        <v>0</v>
      </c>
      <c r="CN114" s="47">
        <f t="shared" si="37"/>
        <v>0</v>
      </c>
      <c r="CQ114" s="52">
        <f t="shared" si="38"/>
        <v>0</v>
      </c>
      <c r="CT114" s="47">
        <f t="shared" si="39"/>
        <v>0</v>
      </c>
      <c r="CW114" s="52">
        <f t="shared" si="40"/>
        <v>0</v>
      </c>
      <c r="CZ114" s="47">
        <f t="shared" si="41"/>
        <v>0</v>
      </c>
      <c r="DC114" s="52">
        <f t="shared" si="42"/>
        <v>0</v>
      </c>
    </row>
    <row r="115" spans="1:107" ht="15" x14ac:dyDescent="0.2">
      <c r="A115" s="48" t="s">
        <v>32</v>
      </c>
      <c r="B115" s="48"/>
      <c r="C115" s="48"/>
      <c r="D115" s="48"/>
      <c r="E115" s="48"/>
      <c r="F115" s="48" t="s">
        <v>164</v>
      </c>
      <c r="G115" s="26" t="s">
        <v>84</v>
      </c>
      <c r="I115" s="49" t="s">
        <v>166</v>
      </c>
      <c r="K115" s="50">
        <v>9300431281</v>
      </c>
      <c r="L115" s="48">
        <v>10</v>
      </c>
      <c r="M115" s="49"/>
      <c r="N115" s="51"/>
      <c r="O115" s="52"/>
      <c r="P115" s="52"/>
      <c r="Q115" s="52"/>
      <c r="R115" s="53"/>
      <c r="S115" s="53"/>
      <c r="T115" s="53"/>
      <c r="U115" s="54"/>
      <c r="V115" s="52"/>
      <c r="W115" s="55"/>
      <c r="X115" s="56"/>
      <c r="Y115" s="37">
        <v>12</v>
      </c>
      <c r="Z115" s="56"/>
      <c r="AA115" s="56"/>
      <c r="AB115" s="33">
        <v>100</v>
      </c>
      <c r="AC115" s="52"/>
      <c r="AD115" s="29"/>
      <c r="AE115" s="29"/>
      <c r="AF115" s="37">
        <v>10</v>
      </c>
      <c r="AI115" s="33">
        <v>200</v>
      </c>
      <c r="AJ115" s="52"/>
      <c r="AK115" s="29"/>
      <c r="AL115" s="29"/>
      <c r="AM115" s="38">
        <v>23</v>
      </c>
      <c r="AP115" s="33">
        <v>123</v>
      </c>
      <c r="AR115" s="7"/>
      <c r="AT115" s="131">
        <v>1</v>
      </c>
      <c r="AW115" s="33">
        <v>12</v>
      </c>
      <c r="AX115" s="128" t="s">
        <v>158</v>
      </c>
      <c r="AY115" s="56"/>
      <c r="AZ115" s="56"/>
      <c r="BA115" s="41">
        <v>4</v>
      </c>
      <c r="BB115" s="56"/>
      <c r="BC115" s="56"/>
      <c r="BD115" s="33">
        <v>123</v>
      </c>
      <c r="BE115" s="52"/>
      <c r="BH115" s="47">
        <v>0</v>
      </c>
      <c r="BI115" s="7"/>
      <c r="BJ115" s="7"/>
      <c r="BK115" s="52">
        <f t="shared" si="28"/>
        <v>0</v>
      </c>
      <c r="BL115" s="49"/>
      <c r="BM115" s="49"/>
      <c r="BN115" s="58">
        <f t="shared" si="29"/>
        <v>0</v>
      </c>
      <c r="BQ115" s="52">
        <f t="shared" si="32"/>
        <v>0</v>
      </c>
      <c r="BR115" s="52"/>
      <c r="BS115" s="49"/>
      <c r="BT115" s="49"/>
      <c r="BU115" s="58">
        <f t="shared" si="30"/>
        <v>0</v>
      </c>
      <c r="BX115" s="52">
        <f t="shared" si="31"/>
        <v>0</v>
      </c>
      <c r="BY115" s="52"/>
      <c r="CB115" s="47">
        <f t="shared" si="33"/>
        <v>0</v>
      </c>
      <c r="CE115" s="52">
        <f t="shared" si="34"/>
        <v>0</v>
      </c>
      <c r="CH115" s="59">
        <f t="shared" si="35"/>
        <v>0</v>
      </c>
      <c r="CJ115" s="46">
        <f t="shared" si="44"/>
        <v>0</v>
      </c>
      <c r="CK115" s="52">
        <f t="shared" si="36"/>
        <v>0</v>
      </c>
      <c r="CN115" s="47">
        <f t="shared" si="37"/>
        <v>0</v>
      </c>
      <c r="CQ115" s="52">
        <f t="shared" si="38"/>
        <v>0</v>
      </c>
      <c r="CT115" s="47">
        <f t="shared" si="39"/>
        <v>0</v>
      </c>
      <c r="CW115" s="52">
        <f t="shared" si="40"/>
        <v>0</v>
      </c>
      <c r="CZ115" s="47">
        <f t="shared" si="41"/>
        <v>0</v>
      </c>
      <c r="DC115" s="52">
        <f t="shared" si="42"/>
        <v>0</v>
      </c>
    </row>
    <row r="116" spans="1:107" s="49" customFormat="1" ht="15" x14ac:dyDescent="0.2">
      <c r="A116" s="48" t="s">
        <v>32</v>
      </c>
      <c r="B116" s="48"/>
      <c r="C116" s="48"/>
      <c r="D116" s="48"/>
      <c r="E116" s="48"/>
      <c r="F116" s="48" t="s">
        <v>164</v>
      </c>
      <c r="G116" s="26" t="s">
        <v>85</v>
      </c>
      <c r="H116" s="26"/>
      <c r="I116" s="49" t="s">
        <v>166</v>
      </c>
      <c r="J116" s="29"/>
      <c r="K116" s="50">
        <v>9300431281</v>
      </c>
      <c r="L116" s="48">
        <v>10</v>
      </c>
      <c r="N116" s="51"/>
      <c r="O116" s="52"/>
      <c r="P116" s="52"/>
      <c r="Q116" s="52"/>
      <c r="R116" s="53"/>
      <c r="S116" s="53"/>
      <c r="T116" s="53"/>
      <c r="U116" s="54"/>
      <c r="V116" s="52"/>
      <c r="W116" s="55"/>
      <c r="X116" s="56"/>
      <c r="Y116" s="37">
        <v>12</v>
      </c>
      <c r="Z116" s="56"/>
      <c r="AA116" s="56"/>
      <c r="AB116" s="33">
        <v>100</v>
      </c>
      <c r="AC116" s="52"/>
      <c r="AD116" s="29"/>
      <c r="AE116" s="29"/>
      <c r="AF116" s="37">
        <v>10</v>
      </c>
      <c r="AG116" s="7"/>
      <c r="AH116" s="7"/>
      <c r="AI116" s="33">
        <v>200</v>
      </c>
      <c r="AJ116" s="52"/>
      <c r="AK116" s="29"/>
      <c r="AL116" s="29"/>
      <c r="AM116" s="38">
        <v>23</v>
      </c>
      <c r="AN116" s="7"/>
      <c r="AO116" s="7"/>
      <c r="AP116" s="33">
        <v>123</v>
      </c>
      <c r="AQ116" s="128"/>
      <c r="AR116" s="7"/>
      <c r="AS116" s="7"/>
      <c r="AT116" s="131">
        <v>1</v>
      </c>
      <c r="AU116" s="7"/>
      <c r="AV116" s="7"/>
      <c r="AW116" s="33">
        <v>12</v>
      </c>
      <c r="AX116" s="128" t="s">
        <v>158</v>
      </c>
      <c r="AY116" s="56"/>
      <c r="AZ116" s="56"/>
      <c r="BA116" s="41">
        <v>4</v>
      </c>
      <c r="BB116" s="56"/>
      <c r="BC116" s="56"/>
      <c r="BD116" s="33">
        <v>123</v>
      </c>
      <c r="BE116" s="52"/>
      <c r="BF116" s="7"/>
      <c r="BG116" s="7"/>
      <c r="BH116" s="47">
        <v>0</v>
      </c>
      <c r="BI116" s="7"/>
      <c r="BJ116" s="7"/>
      <c r="BK116" s="52">
        <f t="shared" si="28"/>
        <v>0</v>
      </c>
      <c r="BN116" s="58">
        <f t="shared" si="29"/>
        <v>0</v>
      </c>
      <c r="BO116" s="7"/>
      <c r="BP116" s="7"/>
      <c r="BQ116" s="52">
        <f t="shared" si="32"/>
        <v>0</v>
      </c>
      <c r="BR116" s="52"/>
      <c r="BU116" s="58">
        <f t="shared" si="30"/>
        <v>0</v>
      </c>
      <c r="BV116" s="7"/>
      <c r="BW116" s="7"/>
      <c r="BX116" s="52">
        <f t="shared" si="31"/>
        <v>0</v>
      </c>
      <c r="BY116" s="52"/>
      <c r="BZ116" s="7"/>
      <c r="CA116" s="7"/>
      <c r="CB116" s="47">
        <f t="shared" si="33"/>
        <v>0</v>
      </c>
      <c r="CC116" s="7"/>
      <c r="CD116" s="7"/>
      <c r="CE116" s="52">
        <f t="shared" si="34"/>
        <v>0</v>
      </c>
      <c r="CF116" s="7"/>
      <c r="CG116" s="7"/>
      <c r="CH116" s="59">
        <f t="shared" si="35"/>
        <v>0</v>
      </c>
      <c r="CI116" s="7"/>
      <c r="CJ116" s="46">
        <f t="shared" si="44"/>
        <v>0</v>
      </c>
      <c r="CK116" s="52">
        <f t="shared" si="36"/>
        <v>0</v>
      </c>
      <c r="CL116" s="7"/>
      <c r="CM116" s="7"/>
      <c r="CN116" s="47">
        <f t="shared" si="37"/>
        <v>0</v>
      </c>
      <c r="CO116" s="7"/>
      <c r="CP116" s="7"/>
      <c r="CQ116" s="52">
        <f t="shared" si="38"/>
        <v>0</v>
      </c>
      <c r="CR116" s="7"/>
      <c r="CS116" s="7"/>
      <c r="CT116" s="47">
        <f t="shared" si="39"/>
        <v>0</v>
      </c>
      <c r="CU116" s="7"/>
      <c r="CV116" s="7"/>
      <c r="CW116" s="52">
        <f t="shared" si="40"/>
        <v>0</v>
      </c>
      <c r="CX116" s="7"/>
      <c r="CY116" s="7"/>
      <c r="CZ116" s="47">
        <f t="shared" si="41"/>
        <v>0</v>
      </c>
      <c r="DA116" s="7"/>
      <c r="DB116" s="7"/>
      <c r="DC116" s="52">
        <f t="shared" si="42"/>
        <v>0</v>
      </c>
    </row>
    <row r="117" spans="1:107" s="49" customFormat="1" ht="15" x14ac:dyDescent="0.2">
      <c r="A117" s="48" t="s">
        <v>32</v>
      </c>
      <c r="B117" s="48"/>
      <c r="C117" s="48"/>
      <c r="D117" s="48"/>
      <c r="E117" s="48"/>
      <c r="F117" s="48" t="s">
        <v>164</v>
      </c>
      <c r="G117" s="26" t="s">
        <v>86</v>
      </c>
      <c r="H117" s="26"/>
      <c r="I117" s="49" t="s">
        <v>166</v>
      </c>
      <c r="J117" s="29"/>
      <c r="K117" s="50">
        <v>9300431281</v>
      </c>
      <c r="L117" s="48">
        <v>10</v>
      </c>
      <c r="N117" s="51"/>
      <c r="O117" s="52"/>
      <c r="P117" s="52"/>
      <c r="Q117" s="52"/>
      <c r="R117" s="53"/>
      <c r="S117" s="53"/>
      <c r="T117" s="53"/>
      <c r="U117" s="54"/>
      <c r="V117" s="52"/>
      <c r="W117" s="55"/>
      <c r="X117" s="56"/>
      <c r="Y117" s="37">
        <v>12</v>
      </c>
      <c r="Z117" s="56">
        <v>7863</v>
      </c>
      <c r="AA117" s="56"/>
      <c r="AB117" s="33">
        <v>100</v>
      </c>
      <c r="AC117" s="52"/>
      <c r="AD117" s="29"/>
      <c r="AE117" s="29"/>
      <c r="AF117" s="37">
        <v>10</v>
      </c>
      <c r="AG117" s="7"/>
      <c r="AH117" s="7"/>
      <c r="AI117" s="33">
        <v>200</v>
      </c>
      <c r="AJ117" s="52"/>
      <c r="AK117" s="29"/>
      <c r="AL117" s="29"/>
      <c r="AM117" s="38">
        <v>23</v>
      </c>
      <c r="AN117" s="7"/>
      <c r="AO117" s="7"/>
      <c r="AP117" s="33">
        <v>123</v>
      </c>
      <c r="AQ117" s="128"/>
      <c r="AR117" s="7"/>
      <c r="AS117" s="7"/>
      <c r="AT117" s="131">
        <v>1</v>
      </c>
      <c r="AU117" s="7"/>
      <c r="AV117" s="7"/>
      <c r="AW117" s="33">
        <v>12</v>
      </c>
      <c r="AX117" s="128" t="s">
        <v>158</v>
      </c>
      <c r="AY117" s="56"/>
      <c r="AZ117" s="56"/>
      <c r="BA117" s="41">
        <v>4</v>
      </c>
      <c r="BB117" s="56"/>
      <c r="BC117" s="56"/>
      <c r="BD117" s="33">
        <v>123</v>
      </c>
      <c r="BE117" s="52"/>
      <c r="BF117" s="7"/>
      <c r="BG117" s="7"/>
      <c r="BH117" s="47">
        <v>0</v>
      </c>
      <c r="BI117" s="7"/>
      <c r="BJ117" s="7"/>
      <c r="BK117" s="52">
        <f t="shared" si="28"/>
        <v>0</v>
      </c>
      <c r="BN117" s="58">
        <f t="shared" si="29"/>
        <v>0</v>
      </c>
      <c r="BO117" s="7"/>
      <c r="BP117" s="7"/>
      <c r="BQ117" s="52">
        <f t="shared" ref="BQ117:BQ148" si="45">IFERROR(BN117*$O117,0)</f>
        <v>0</v>
      </c>
      <c r="BR117" s="52"/>
      <c r="BU117" s="58">
        <f t="shared" si="30"/>
        <v>0</v>
      </c>
      <c r="BV117" s="7"/>
      <c r="BW117" s="7"/>
      <c r="BX117" s="52">
        <f t="shared" si="31"/>
        <v>0</v>
      </c>
      <c r="BY117" s="52"/>
      <c r="BZ117" s="7"/>
      <c r="CA117" s="7"/>
      <c r="CB117" s="47">
        <f t="shared" ref="CB117:CB148" si="46">IFERROR(ROUNDUP((BZ117+CA117)*IF(ISBLANK($P117),1,$P117)/$O117,3),0)</f>
        <v>0</v>
      </c>
      <c r="CC117" s="7"/>
      <c r="CD117" s="7"/>
      <c r="CE117" s="52">
        <f t="shared" ref="CE117:CE148" si="47">IFERROR(CB117*$O117,0)</f>
        <v>0</v>
      </c>
      <c r="CF117" s="7"/>
      <c r="CG117" s="7"/>
      <c r="CH117" s="59">
        <f t="shared" ref="CH117:CH148" si="48">IFERROR(ROUNDUP((CF117+CG117)*IF(ISBLANK($P117),1,$P117)/$O117,3),0)</f>
        <v>0</v>
      </c>
      <c r="CI117" s="7"/>
      <c r="CJ117" s="46">
        <f t="shared" si="44"/>
        <v>0</v>
      </c>
      <c r="CK117" s="52">
        <f t="shared" ref="CK117:CK148" si="49">IFERROR(CH117*$O117,0)</f>
        <v>0</v>
      </c>
      <c r="CL117" s="7"/>
      <c r="CM117" s="7"/>
      <c r="CN117" s="47">
        <f t="shared" ref="CN117:CN148" si="50">IFERROR(ROUNDUP((CL117+CM117)*IF(ISBLANK($P117),1,$P117)/$O117,3),0)</f>
        <v>0</v>
      </c>
      <c r="CO117" s="7"/>
      <c r="CP117" s="7"/>
      <c r="CQ117" s="52">
        <f t="shared" ref="CQ117:CQ148" si="51">IFERROR(CN117*$O117,0)</f>
        <v>0</v>
      </c>
      <c r="CR117" s="7"/>
      <c r="CS117" s="7"/>
      <c r="CT117" s="47">
        <f t="shared" ref="CT117:CT148" si="52">IFERROR(ROUNDUP((CR117+CS117)*IF(ISBLANK($P117),1,$P117)/$O117,3),0)</f>
        <v>0</v>
      </c>
      <c r="CU117" s="7"/>
      <c r="CV117" s="7"/>
      <c r="CW117" s="52">
        <f t="shared" ref="CW117:CW148" si="53">IFERROR(CT117*$O117,0)</f>
        <v>0</v>
      </c>
      <c r="CX117" s="7"/>
      <c r="CY117" s="7"/>
      <c r="CZ117" s="47">
        <f t="shared" ref="CZ117:CZ148" si="54">IFERROR(ROUNDUP((CX117+CY117)*IF(ISBLANK($P117),1,$P117)/$O117,3),0)</f>
        <v>0</v>
      </c>
      <c r="DA117" s="7"/>
      <c r="DB117" s="7"/>
      <c r="DC117" s="52">
        <f t="shared" ref="DC117:DC148" si="55">IFERROR(CZ117*$O117,0)</f>
        <v>0</v>
      </c>
    </row>
    <row r="118" spans="1:107" s="49" customFormat="1" ht="15" x14ac:dyDescent="0.2">
      <c r="A118" s="48" t="s">
        <v>32</v>
      </c>
      <c r="B118" s="48"/>
      <c r="C118" s="48"/>
      <c r="D118" s="48"/>
      <c r="E118" s="48"/>
      <c r="F118" s="48" t="s">
        <v>164</v>
      </c>
      <c r="G118" s="26" t="s">
        <v>87</v>
      </c>
      <c r="H118" s="26"/>
      <c r="I118" s="49" t="s">
        <v>166</v>
      </c>
      <c r="J118" s="29"/>
      <c r="K118" s="50">
        <v>9300431281</v>
      </c>
      <c r="L118" s="48">
        <v>10</v>
      </c>
      <c r="N118" s="51"/>
      <c r="O118" s="52"/>
      <c r="P118" s="52"/>
      <c r="Q118" s="52"/>
      <c r="R118" s="53"/>
      <c r="S118" s="53"/>
      <c r="T118" s="53"/>
      <c r="U118" s="54"/>
      <c r="V118" s="52"/>
      <c r="W118" s="55"/>
      <c r="X118" s="56"/>
      <c r="Y118" s="37">
        <v>12</v>
      </c>
      <c r="Z118" s="56"/>
      <c r="AA118" s="56"/>
      <c r="AB118" s="33">
        <v>100</v>
      </c>
      <c r="AC118" s="52"/>
      <c r="AD118" s="29"/>
      <c r="AE118" s="29"/>
      <c r="AF118" s="37">
        <v>10</v>
      </c>
      <c r="AG118" s="7"/>
      <c r="AH118" s="7"/>
      <c r="AI118" s="33">
        <v>200</v>
      </c>
      <c r="AJ118" s="52"/>
      <c r="AK118" s="29"/>
      <c r="AL118" s="29"/>
      <c r="AM118" s="38">
        <v>23</v>
      </c>
      <c r="AN118" s="7"/>
      <c r="AO118" s="7"/>
      <c r="AP118" s="33">
        <v>123</v>
      </c>
      <c r="AQ118" s="128"/>
      <c r="AR118" s="7"/>
      <c r="AS118" s="7"/>
      <c r="AT118" s="131">
        <v>1</v>
      </c>
      <c r="AU118" s="7"/>
      <c r="AV118" s="7"/>
      <c r="AW118" s="33">
        <v>12</v>
      </c>
      <c r="AX118" s="128" t="s">
        <v>158</v>
      </c>
      <c r="AY118" s="56"/>
      <c r="AZ118" s="56"/>
      <c r="BA118" s="41">
        <v>4</v>
      </c>
      <c r="BB118" s="56"/>
      <c r="BC118" s="56"/>
      <c r="BD118" s="33">
        <v>123</v>
      </c>
      <c r="BE118" s="52"/>
      <c r="BF118" s="7"/>
      <c r="BG118" s="7"/>
      <c r="BH118" s="47">
        <v>0</v>
      </c>
      <c r="BI118" s="7"/>
      <c r="BJ118" s="7"/>
      <c r="BK118" s="52">
        <f t="shared" si="28"/>
        <v>0</v>
      </c>
      <c r="BN118" s="58">
        <f t="shared" si="29"/>
        <v>0</v>
      </c>
      <c r="BO118" s="7"/>
      <c r="BP118" s="7"/>
      <c r="BQ118" s="52">
        <f t="shared" si="45"/>
        <v>0</v>
      </c>
      <c r="BR118" s="52"/>
      <c r="BU118" s="58">
        <f t="shared" si="30"/>
        <v>0</v>
      </c>
      <c r="BV118" s="7"/>
      <c r="BW118" s="7"/>
      <c r="BX118" s="52">
        <f t="shared" si="31"/>
        <v>0</v>
      </c>
      <c r="BY118" s="52"/>
      <c r="BZ118" s="7"/>
      <c r="CA118" s="7"/>
      <c r="CB118" s="47">
        <f t="shared" si="46"/>
        <v>0</v>
      </c>
      <c r="CC118" s="7"/>
      <c r="CD118" s="7"/>
      <c r="CE118" s="52">
        <f t="shared" si="47"/>
        <v>0</v>
      </c>
      <c r="CF118" s="7"/>
      <c r="CG118" s="7"/>
      <c r="CH118" s="59">
        <f t="shared" si="48"/>
        <v>0</v>
      </c>
      <c r="CI118" s="7"/>
      <c r="CJ118" s="46">
        <f t="shared" si="44"/>
        <v>0</v>
      </c>
      <c r="CK118" s="52">
        <f t="shared" si="49"/>
        <v>0</v>
      </c>
      <c r="CL118" s="7"/>
      <c r="CM118" s="7"/>
      <c r="CN118" s="47">
        <f t="shared" si="50"/>
        <v>0</v>
      </c>
      <c r="CO118" s="7"/>
      <c r="CP118" s="7"/>
      <c r="CQ118" s="52">
        <f t="shared" si="51"/>
        <v>0</v>
      </c>
      <c r="CR118" s="7"/>
      <c r="CS118" s="7"/>
      <c r="CT118" s="47">
        <f t="shared" si="52"/>
        <v>0</v>
      </c>
      <c r="CU118" s="7"/>
      <c r="CV118" s="7"/>
      <c r="CW118" s="52">
        <f t="shared" si="53"/>
        <v>0</v>
      </c>
      <c r="CX118" s="7"/>
      <c r="CY118" s="7"/>
      <c r="CZ118" s="47">
        <f t="shared" si="54"/>
        <v>0</v>
      </c>
      <c r="DA118" s="7"/>
      <c r="DB118" s="7"/>
      <c r="DC118" s="52">
        <f t="shared" si="55"/>
        <v>0</v>
      </c>
    </row>
    <row r="119" spans="1:107" s="49" customFormat="1" ht="15" x14ac:dyDescent="0.2">
      <c r="A119" s="48" t="s">
        <v>32</v>
      </c>
      <c r="B119" s="48"/>
      <c r="C119" s="48"/>
      <c r="D119" s="48"/>
      <c r="E119" s="48"/>
      <c r="F119" s="48" t="s">
        <v>164</v>
      </c>
      <c r="G119" s="26" t="s">
        <v>88</v>
      </c>
      <c r="H119" s="26"/>
      <c r="I119" s="49" t="s">
        <v>166</v>
      </c>
      <c r="J119" s="29"/>
      <c r="K119" s="50">
        <v>9300431281</v>
      </c>
      <c r="L119" s="48">
        <v>10</v>
      </c>
      <c r="N119" s="51"/>
      <c r="O119" s="52"/>
      <c r="P119" s="52"/>
      <c r="Q119" s="52"/>
      <c r="R119" s="53"/>
      <c r="S119" s="53"/>
      <c r="T119" s="53"/>
      <c r="U119" s="54"/>
      <c r="V119" s="52"/>
      <c r="W119" s="55"/>
      <c r="X119" s="56"/>
      <c r="Y119" s="37">
        <v>12</v>
      </c>
      <c r="Z119" s="56"/>
      <c r="AA119" s="56"/>
      <c r="AB119" s="33">
        <v>100</v>
      </c>
      <c r="AC119" s="52"/>
      <c r="AD119" s="29"/>
      <c r="AE119" s="29"/>
      <c r="AF119" s="37">
        <v>10</v>
      </c>
      <c r="AG119" s="7"/>
      <c r="AH119" s="7"/>
      <c r="AI119" s="33">
        <v>200</v>
      </c>
      <c r="AJ119" s="52"/>
      <c r="AK119" s="29"/>
      <c r="AL119" s="29"/>
      <c r="AM119" s="38">
        <v>23</v>
      </c>
      <c r="AN119" s="7"/>
      <c r="AO119" s="7"/>
      <c r="AP119" s="33">
        <v>123</v>
      </c>
      <c r="AQ119" s="128"/>
      <c r="AR119" s="7"/>
      <c r="AS119" s="7"/>
      <c r="AT119" s="131">
        <v>1</v>
      </c>
      <c r="AU119" s="7"/>
      <c r="AV119" s="7"/>
      <c r="AW119" s="33">
        <v>12</v>
      </c>
      <c r="AX119" s="128" t="s">
        <v>158</v>
      </c>
      <c r="AY119" s="56"/>
      <c r="AZ119" s="56"/>
      <c r="BA119" s="41">
        <v>4</v>
      </c>
      <c r="BB119" s="56"/>
      <c r="BC119" s="56"/>
      <c r="BD119" s="33">
        <v>123</v>
      </c>
      <c r="BE119" s="52"/>
      <c r="BF119" s="7"/>
      <c r="BG119" s="7"/>
      <c r="BH119" s="47">
        <v>0</v>
      </c>
      <c r="BI119" s="7"/>
      <c r="BJ119" s="7"/>
      <c r="BK119" s="52">
        <f t="shared" si="28"/>
        <v>0</v>
      </c>
      <c r="BN119" s="58">
        <f t="shared" si="29"/>
        <v>0</v>
      </c>
      <c r="BO119" s="7"/>
      <c r="BP119" s="7"/>
      <c r="BQ119" s="52">
        <f t="shared" si="45"/>
        <v>0</v>
      </c>
      <c r="BR119" s="52"/>
      <c r="BU119" s="58">
        <f t="shared" si="30"/>
        <v>0</v>
      </c>
      <c r="BV119" s="7"/>
      <c r="BW119" s="7"/>
      <c r="BX119" s="52">
        <f t="shared" si="31"/>
        <v>0</v>
      </c>
      <c r="BY119" s="52"/>
      <c r="BZ119" s="7"/>
      <c r="CA119" s="7"/>
      <c r="CB119" s="47">
        <f t="shared" si="46"/>
        <v>0</v>
      </c>
      <c r="CC119" s="7"/>
      <c r="CD119" s="7"/>
      <c r="CE119" s="52">
        <f t="shared" si="47"/>
        <v>0</v>
      </c>
      <c r="CF119" s="7"/>
      <c r="CG119" s="7"/>
      <c r="CH119" s="59">
        <f t="shared" si="48"/>
        <v>0</v>
      </c>
      <c r="CI119" s="7"/>
      <c r="CJ119" s="46">
        <f t="shared" si="44"/>
        <v>0</v>
      </c>
      <c r="CK119" s="52">
        <f t="shared" si="49"/>
        <v>0</v>
      </c>
      <c r="CL119" s="7"/>
      <c r="CM119" s="7"/>
      <c r="CN119" s="47">
        <f t="shared" si="50"/>
        <v>0</v>
      </c>
      <c r="CO119" s="7"/>
      <c r="CP119" s="7"/>
      <c r="CQ119" s="52">
        <f t="shared" si="51"/>
        <v>0</v>
      </c>
      <c r="CR119" s="7"/>
      <c r="CS119" s="7"/>
      <c r="CT119" s="47">
        <f t="shared" si="52"/>
        <v>0</v>
      </c>
      <c r="CU119" s="7"/>
      <c r="CV119" s="7"/>
      <c r="CW119" s="52">
        <f t="shared" si="53"/>
        <v>0</v>
      </c>
      <c r="CX119" s="7"/>
      <c r="CY119" s="7"/>
      <c r="CZ119" s="47">
        <f t="shared" si="54"/>
        <v>0</v>
      </c>
      <c r="DA119" s="7"/>
      <c r="DB119" s="7"/>
      <c r="DC119" s="52">
        <f t="shared" si="55"/>
        <v>0</v>
      </c>
    </row>
    <row r="120" spans="1:107" s="49" customFormat="1" ht="15" x14ac:dyDescent="0.2">
      <c r="A120" s="48" t="s">
        <v>32</v>
      </c>
      <c r="B120" s="48"/>
      <c r="C120" s="48"/>
      <c r="D120" s="48"/>
      <c r="E120" s="48"/>
      <c r="F120" s="48" t="s">
        <v>164</v>
      </c>
      <c r="G120" s="26" t="s">
        <v>89</v>
      </c>
      <c r="H120" s="26"/>
      <c r="I120" s="49" t="s">
        <v>166</v>
      </c>
      <c r="J120" s="29"/>
      <c r="K120" s="50">
        <v>9300431281</v>
      </c>
      <c r="L120" s="48">
        <v>10</v>
      </c>
      <c r="N120" s="51"/>
      <c r="O120" s="52"/>
      <c r="P120" s="52"/>
      <c r="Q120" s="52"/>
      <c r="R120" s="53"/>
      <c r="S120" s="53"/>
      <c r="T120" s="53"/>
      <c r="U120" s="54"/>
      <c r="V120" s="52"/>
      <c r="W120" s="55"/>
      <c r="X120" s="56"/>
      <c r="Y120" s="37">
        <v>12</v>
      </c>
      <c r="Z120" s="56"/>
      <c r="AA120" s="56"/>
      <c r="AB120" s="33">
        <v>100</v>
      </c>
      <c r="AC120" s="52"/>
      <c r="AD120" s="29"/>
      <c r="AE120" s="29"/>
      <c r="AF120" s="37">
        <v>10</v>
      </c>
      <c r="AG120" s="7"/>
      <c r="AH120" s="7"/>
      <c r="AI120" s="33">
        <v>200</v>
      </c>
      <c r="AJ120" s="52"/>
      <c r="AK120" s="29"/>
      <c r="AL120" s="29"/>
      <c r="AM120" s="38">
        <v>23</v>
      </c>
      <c r="AN120" s="7"/>
      <c r="AO120" s="7"/>
      <c r="AP120" s="33">
        <v>123</v>
      </c>
      <c r="AQ120" s="128"/>
      <c r="AR120" s="7"/>
      <c r="AS120" s="7"/>
      <c r="AT120" s="131">
        <v>1</v>
      </c>
      <c r="AU120" s="7"/>
      <c r="AV120" s="7"/>
      <c r="AW120" s="33">
        <v>12</v>
      </c>
      <c r="AX120" s="128" t="s">
        <v>158</v>
      </c>
      <c r="AY120" s="56"/>
      <c r="AZ120" s="56"/>
      <c r="BA120" s="41">
        <v>4</v>
      </c>
      <c r="BB120" s="56"/>
      <c r="BC120" s="56"/>
      <c r="BD120" s="33">
        <v>123</v>
      </c>
      <c r="BE120" s="52"/>
      <c r="BF120" s="7"/>
      <c r="BG120" s="7"/>
      <c r="BH120" s="47">
        <v>0</v>
      </c>
      <c r="BI120" s="7"/>
      <c r="BJ120" s="7"/>
      <c r="BK120" s="52">
        <f t="shared" si="28"/>
        <v>0</v>
      </c>
      <c r="BN120" s="58">
        <f t="shared" si="29"/>
        <v>0</v>
      </c>
      <c r="BO120" s="7"/>
      <c r="BP120" s="7"/>
      <c r="BQ120" s="52">
        <f t="shared" si="45"/>
        <v>0</v>
      </c>
      <c r="BR120" s="52"/>
      <c r="BU120" s="58">
        <f t="shared" si="30"/>
        <v>0</v>
      </c>
      <c r="BV120" s="7"/>
      <c r="BW120" s="7"/>
      <c r="BX120" s="52">
        <f t="shared" si="31"/>
        <v>0</v>
      </c>
      <c r="BY120" s="52"/>
      <c r="BZ120" s="7"/>
      <c r="CA120" s="7"/>
      <c r="CB120" s="47">
        <f t="shared" si="46"/>
        <v>0</v>
      </c>
      <c r="CC120" s="7"/>
      <c r="CD120" s="7"/>
      <c r="CE120" s="52">
        <f t="shared" si="47"/>
        <v>0</v>
      </c>
      <c r="CF120" s="7"/>
      <c r="CG120" s="7"/>
      <c r="CH120" s="59">
        <f t="shared" si="48"/>
        <v>0</v>
      </c>
      <c r="CI120" s="7"/>
      <c r="CJ120" s="46">
        <f t="shared" si="44"/>
        <v>0</v>
      </c>
      <c r="CK120" s="52">
        <f t="shared" si="49"/>
        <v>0</v>
      </c>
      <c r="CL120" s="7"/>
      <c r="CM120" s="7"/>
      <c r="CN120" s="47">
        <f t="shared" si="50"/>
        <v>0</v>
      </c>
      <c r="CO120" s="7"/>
      <c r="CP120" s="7"/>
      <c r="CQ120" s="52">
        <f t="shared" si="51"/>
        <v>0</v>
      </c>
      <c r="CR120" s="7"/>
      <c r="CS120" s="7"/>
      <c r="CT120" s="47">
        <f t="shared" si="52"/>
        <v>0</v>
      </c>
      <c r="CU120" s="7"/>
      <c r="CV120" s="7"/>
      <c r="CW120" s="52">
        <f t="shared" si="53"/>
        <v>0</v>
      </c>
      <c r="CX120" s="7"/>
      <c r="CY120" s="7"/>
      <c r="CZ120" s="47">
        <f t="shared" si="54"/>
        <v>0</v>
      </c>
      <c r="DA120" s="7"/>
      <c r="DB120" s="7"/>
      <c r="DC120" s="52">
        <f t="shared" si="55"/>
        <v>0</v>
      </c>
    </row>
    <row r="121" spans="1:107" s="49" customFormat="1" ht="15" x14ac:dyDescent="0.2">
      <c r="A121" s="48" t="s">
        <v>32</v>
      </c>
      <c r="B121" s="48"/>
      <c r="C121" s="48"/>
      <c r="D121" s="48"/>
      <c r="E121" s="48"/>
      <c r="F121" s="48" t="s">
        <v>164</v>
      </c>
      <c r="G121" s="26" t="s">
        <v>90</v>
      </c>
      <c r="H121" s="26"/>
      <c r="I121" s="49" t="s">
        <v>166</v>
      </c>
      <c r="J121" s="29"/>
      <c r="K121" s="50">
        <v>9300431281</v>
      </c>
      <c r="L121" s="48">
        <v>10</v>
      </c>
      <c r="N121" s="51"/>
      <c r="O121" s="52"/>
      <c r="P121" s="52"/>
      <c r="Q121" s="52"/>
      <c r="R121" s="53"/>
      <c r="S121" s="53"/>
      <c r="T121" s="53"/>
      <c r="U121" s="54"/>
      <c r="V121" s="52"/>
      <c r="W121" s="55"/>
      <c r="X121" s="56"/>
      <c r="Y121" s="37">
        <v>12</v>
      </c>
      <c r="Z121" s="56"/>
      <c r="AA121" s="56"/>
      <c r="AB121" s="33">
        <v>100</v>
      </c>
      <c r="AC121" s="52"/>
      <c r="AD121" s="29"/>
      <c r="AE121" s="29"/>
      <c r="AF121" s="37">
        <v>10</v>
      </c>
      <c r="AG121" s="7"/>
      <c r="AH121" s="7"/>
      <c r="AI121" s="33">
        <v>200</v>
      </c>
      <c r="AJ121" s="52"/>
      <c r="AK121" s="29"/>
      <c r="AL121" s="29"/>
      <c r="AM121" s="38">
        <v>23</v>
      </c>
      <c r="AN121" s="7"/>
      <c r="AO121" s="7"/>
      <c r="AP121" s="33">
        <v>123</v>
      </c>
      <c r="AQ121" s="128"/>
      <c r="AR121" s="7"/>
      <c r="AS121" s="7"/>
      <c r="AT121" s="131">
        <v>1</v>
      </c>
      <c r="AU121" s="7"/>
      <c r="AV121" s="7"/>
      <c r="AW121" s="33">
        <v>12</v>
      </c>
      <c r="AX121" s="128" t="s">
        <v>158</v>
      </c>
      <c r="AY121" s="56"/>
      <c r="AZ121" s="56"/>
      <c r="BA121" s="41">
        <v>4</v>
      </c>
      <c r="BB121" s="56"/>
      <c r="BC121" s="56"/>
      <c r="BD121" s="33">
        <v>123</v>
      </c>
      <c r="BE121" s="52"/>
      <c r="BF121" s="7"/>
      <c r="BG121" s="7"/>
      <c r="BH121" s="47">
        <v>0</v>
      </c>
      <c r="BI121" s="7"/>
      <c r="BJ121" s="7"/>
      <c r="BK121" s="52">
        <f t="shared" si="28"/>
        <v>0</v>
      </c>
      <c r="BN121" s="58">
        <f t="shared" si="29"/>
        <v>0</v>
      </c>
      <c r="BO121" s="7"/>
      <c r="BP121" s="7"/>
      <c r="BQ121" s="52">
        <f t="shared" si="45"/>
        <v>0</v>
      </c>
      <c r="BR121" s="52"/>
      <c r="BU121" s="58">
        <f t="shared" si="30"/>
        <v>0</v>
      </c>
      <c r="BV121" s="7"/>
      <c r="BW121" s="7"/>
      <c r="BX121" s="52">
        <f t="shared" si="31"/>
        <v>0</v>
      </c>
      <c r="BY121" s="52"/>
      <c r="BZ121" s="7"/>
      <c r="CA121" s="7"/>
      <c r="CB121" s="47">
        <f t="shared" si="46"/>
        <v>0</v>
      </c>
      <c r="CC121" s="7"/>
      <c r="CD121" s="7"/>
      <c r="CE121" s="52">
        <f t="shared" si="47"/>
        <v>0</v>
      </c>
      <c r="CF121" s="7"/>
      <c r="CG121" s="7"/>
      <c r="CH121" s="59">
        <f t="shared" si="48"/>
        <v>0</v>
      </c>
      <c r="CI121" s="7"/>
      <c r="CJ121" s="46">
        <f t="shared" si="44"/>
        <v>0</v>
      </c>
      <c r="CK121" s="52">
        <f t="shared" si="49"/>
        <v>0</v>
      </c>
      <c r="CL121" s="7"/>
      <c r="CM121" s="7"/>
      <c r="CN121" s="47">
        <f t="shared" si="50"/>
        <v>0</v>
      </c>
      <c r="CO121" s="7"/>
      <c r="CP121" s="7"/>
      <c r="CQ121" s="52">
        <f t="shared" si="51"/>
        <v>0</v>
      </c>
      <c r="CR121" s="7"/>
      <c r="CS121" s="7"/>
      <c r="CT121" s="47">
        <f t="shared" si="52"/>
        <v>0</v>
      </c>
      <c r="CU121" s="7"/>
      <c r="CV121" s="7"/>
      <c r="CW121" s="52">
        <f t="shared" si="53"/>
        <v>0</v>
      </c>
      <c r="CX121" s="7"/>
      <c r="CY121" s="7"/>
      <c r="CZ121" s="47">
        <f t="shared" si="54"/>
        <v>0</v>
      </c>
      <c r="DA121" s="7"/>
      <c r="DB121" s="7"/>
      <c r="DC121" s="52">
        <f t="shared" si="55"/>
        <v>0</v>
      </c>
    </row>
    <row r="122" spans="1:107" s="49" customFormat="1" ht="15" x14ac:dyDescent="0.2">
      <c r="A122" s="48" t="s">
        <v>32</v>
      </c>
      <c r="B122" s="48"/>
      <c r="C122" s="48"/>
      <c r="D122" s="48"/>
      <c r="E122" s="48"/>
      <c r="F122" s="48" t="s">
        <v>164</v>
      </c>
      <c r="G122" s="26" t="s">
        <v>91</v>
      </c>
      <c r="H122" s="26"/>
      <c r="I122" s="49" t="s">
        <v>166</v>
      </c>
      <c r="J122" s="29"/>
      <c r="K122" s="50">
        <v>9300431281</v>
      </c>
      <c r="L122" s="48">
        <v>10</v>
      </c>
      <c r="N122" s="51"/>
      <c r="O122" s="52"/>
      <c r="P122" s="52"/>
      <c r="Q122" s="52"/>
      <c r="R122" s="53"/>
      <c r="S122" s="53"/>
      <c r="T122" s="53"/>
      <c r="U122" s="54"/>
      <c r="V122" s="52"/>
      <c r="W122" s="55"/>
      <c r="X122" s="56"/>
      <c r="Y122" s="37">
        <v>12</v>
      </c>
      <c r="Z122" s="56"/>
      <c r="AA122" s="56"/>
      <c r="AB122" s="33">
        <v>100</v>
      </c>
      <c r="AC122" s="52"/>
      <c r="AD122" s="29"/>
      <c r="AE122" s="29"/>
      <c r="AF122" s="37">
        <v>10</v>
      </c>
      <c r="AG122" s="7"/>
      <c r="AH122" s="7"/>
      <c r="AI122" s="33">
        <v>200</v>
      </c>
      <c r="AJ122" s="52"/>
      <c r="AK122" s="29"/>
      <c r="AL122" s="29"/>
      <c r="AM122" s="38">
        <v>23</v>
      </c>
      <c r="AN122" s="7"/>
      <c r="AO122" s="7"/>
      <c r="AP122" s="33">
        <v>123</v>
      </c>
      <c r="AQ122" s="128"/>
      <c r="AR122" s="7"/>
      <c r="AS122" s="7"/>
      <c r="AT122" s="131">
        <v>1</v>
      </c>
      <c r="AU122" s="7"/>
      <c r="AV122" s="7"/>
      <c r="AW122" s="33">
        <v>12</v>
      </c>
      <c r="AX122" s="128" t="s">
        <v>158</v>
      </c>
      <c r="AY122" s="56"/>
      <c r="AZ122" s="56"/>
      <c r="BA122" s="41">
        <v>4</v>
      </c>
      <c r="BB122" s="56"/>
      <c r="BC122" s="56"/>
      <c r="BD122" s="33">
        <v>123</v>
      </c>
      <c r="BE122" s="52"/>
      <c r="BF122" s="7"/>
      <c r="BG122" s="7"/>
      <c r="BH122" s="47">
        <v>0</v>
      </c>
      <c r="BI122" s="7"/>
      <c r="BJ122" s="7"/>
      <c r="BK122" s="52">
        <f t="shared" si="28"/>
        <v>0</v>
      </c>
      <c r="BN122" s="58">
        <f t="shared" si="29"/>
        <v>0</v>
      </c>
      <c r="BO122" s="7"/>
      <c r="BP122" s="7"/>
      <c r="BQ122" s="52">
        <f t="shared" si="45"/>
        <v>0</v>
      </c>
      <c r="BR122" s="52"/>
      <c r="BU122" s="58">
        <f t="shared" si="30"/>
        <v>0</v>
      </c>
      <c r="BV122" s="7"/>
      <c r="BW122" s="7"/>
      <c r="BX122" s="52">
        <f t="shared" si="31"/>
        <v>0</v>
      </c>
      <c r="BY122" s="52"/>
      <c r="BZ122" s="7"/>
      <c r="CA122" s="7"/>
      <c r="CB122" s="47">
        <f t="shared" si="46"/>
        <v>0</v>
      </c>
      <c r="CC122" s="7"/>
      <c r="CD122" s="7"/>
      <c r="CE122" s="52">
        <f t="shared" si="47"/>
        <v>0</v>
      </c>
      <c r="CF122" s="7"/>
      <c r="CG122" s="7"/>
      <c r="CH122" s="59">
        <f t="shared" si="48"/>
        <v>0</v>
      </c>
      <c r="CI122" s="7"/>
      <c r="CJ122" s="46">
        <f t="shared" si="44"/>
        <v>0</v>
      </c>
      <c r="CK122" s="52">
        <f t="shared" si="49"/>
        <v>0</v>
      </c>
      <c r="CL122" s="7"/>
      <c r="CM122" s="7"/>
      <c r="CN122" s="47">
        <f t="shared" si="50"/>
        <v>0</v>
      </c>
      <c r="CO122" s="7"/>
      <c r="CP122" s="7"/>
      <c r="CQ122" s="52">
        <f t="shared" si="51"/>
        <v>0</v>
      </c>
      <c r="CR122" s="7"/>
      <c r="CS122" s="7"/>
      <c r="CT122" s="47">
        <f t="shared" si="52"/>
        <v>0</v>
      </c>
      <c r="CU122" s="7"/>
      <c r="CV122" s="7"/>
      <c r="CW122" s="52">
        <f t="shared" si="53"/>
        <v>0</v>
      </c>
      <c r="CX122" s="7"/>
      <c r="CY122" s="7"/>
      <c r="CZ122" s="47">
        <f t="shared" si="54"/>
        <v>0</v>
      </c>
      <c r="DA122" s="7"/>
      <c r="DB122" s="7"/>
      <c r="DC122" s="52">
        <f t="shared" si="55"/>
        <v>0</v>
      </c>
    </row>
    <row r="123" spans="1:107" s="49" customFormat="1" ht="15" x14ac:dyDescent="0.2">
      <c r="A123" s="48" t="s">
        <v>32</v>
      </c>
      <c r="B123" s="48"/>
      <c r="C123" s="48"/>
      <c r="D123" s="48"/>
      <c r="E123" s="48"/>
      <c r="F123" s="48" t="s">
        <v>164</v>
      </c>
      <c r="G123" s="26" t="s">
        <v>91</v>
      </c>
      <c r="H123" s="26"/>
      <c r="I123" s="49" t="s">
        <v>166</v>
      </c>
      <c r="J123" s="29"/>
      <c r="K123" s="50">
        <v>9300431281</v>
      </c>
      <c r="L123" s="48">
        <v>10</v>
      </c>
      <c r="N123" s="51"/>
      <c r="O123" s="52"/>
      <c r="P123" s="52"/>
      <c r="Q123" s="52"/>
      <c r="R123" s="53"/>
      <c r="S123" s="53"/>
      <c r="T123" s="53"/>
      <c r="U123" s="54"/>
      <c r="V123" s="52"/>
      <c r="W123" s="55"/>
      <c r="X123" s="56"/>
      <c r="Y123" s="37">
        <v>12</v>
      </c>
      <c r="Z123" s="56"/>
      <c r="AA123" s="56"/>
      <c r="AB123" s="33">
        <v>100</v>
      </c>
      <c r="AC123" s="52"/>
      <c r="AD123" s="29"/>
      <c r="AE123" s="29"/>
      <c r="AF123" s="37">
        <v>10</v>
      </c>
      <c r="AG123" s="7"/>
      <c r="AH123" s="7"/>
      <c r="AI123" s="33">
        <v>200</v>
      </c>
      <c r="AJ123" s="52"/>
      <c r="AK123" s="29"/>
      <c r="AL123" s="29"/>
      <c r="AM123" s="38">
        <v>23</v>
      </c>
      <c r="AN123" s="7"/>
      <c r="AO123" s="7"/>
      <c r="AP123" s="33">
        <v>123</v>
      </c>
      <c r="AQ123" s="128"/>
      <c r="AR123" s="7"/>
      <c r="AS123" s="7"/>
      <c r="AT123" s="131">
        <v>1</v>
      </c>
      <c r="AU123" s="7"/>
      <c r="AV123" s="7"/>
      <c r="AW123" s="33">
        <v>12</v>
      </c>
      <c r="AX123" s="128" t="s">
        <v>158</v>
      </c>
      <c r="AY123" s="56"/>
      <c r="AZ123" s="56"/>
      <c r="BA123" s="41">
        <v>4</v>
      </c>
      <c r="BB123" s="56"/>
      <c r="BC123" s="56"/>
      <c r="BD123" s="33">
        <v>123</v>
      </c>
      <c r="BE123" s="52"/>
      <c r="BF123" s="7"/>
      <c r="BG123" s="7"/>
      <c r="BH123" s="47">
        <v>0</v>
      </c>
      <c r="BI123" s="7"/>
      <c r="BJ123" s="7"/>
      <c r="BK123" s="52">
        <f t="shared" si="28"/>
        <v>0</v>
      </c>
      <c r="BN123" s="58">
        <f t="shared" si="29"/>
        <v>0</v>
      </c>
      <c r="BO123" s="7"/>
      <c r="BP123" s="7"/>
      <c r="BQ123" s="52">
        <f t="shared" si="45"/>
        <v>0</v>
      </c>
      <c r="BR123" s="52"/>
      <c r="BU123" s="58">
        <f t="shared" si="30"/>
        <v>0</v>
      </c>
      <c r="BV123" s="7"/>
      <c r="BW123" s="7"/>
      <c r="BX123" s="52">
        <f t="shared" si="31"/>
        <v>0</v>
      </c>
      <c r="BY123" s="52"/>
      <c r="BZ123" s="7"/>
      <c r="CA123" s="7"/>
      <c r="CB123" s="47">
        <f t="shared" si="46"/>
        <v>0</v>
      </c>
      <c r="CC123" s="7"/>
      <c r="CD123" s="7"/>
      <c r="CE123" s="52">
        <f t="shared" si="47"/>
        <v>0</v>
      </c>
      <c r="CF123" s="7"/>
      <c r="CG123" s="7"/>
      <c r="CH123" s="59">
        <f t="shared" si="48"/>
        <v>0</v>
      </c>
      <c r="CI123" s="7"/>
      <c r="CJ123" s="46">
        <f t="shared" si="44"/>
        <v>0</v>
      </c>
      <c r="CK123" s="52">
        <f t="shared" si="49"/>
        <v>0</v>
      </c>
      <c r="CL123" s="7"/>
      <c r="CM123" s="7"/>
      <c r="CN123" s="47">
        <f t="shared" si="50"/>
        <v>0</v>
      </c>
      <c r="CO123" s="7"/>
      <c r="CP123" s="7"/>
      <c r="CQ123" s="52">
        <f t="shared" si="51"/>
        <v>0</v>
      </c>
      <c r="CR123" s="7"/>
      <c r="CS123" s="7"/>
      <c r="CT123" s="47">
        <f t="shared" si="52"/>
        <v>0</v>
      </c>
      <c r="CU123" s="7"/>
      <c r="CV123" s="7"/>
      <c r="CW123" s="52">
        <f t="shared" si="53"/>
        <v>0</v>
      </c>
      <c r="CX123" s="7"/>
      <c r="CY123" s="7"/>
      <c r="CZ123" s="47">
        <f t="shared" si="54"/>
        <v>0</v>
      </c>
      <c r="DA123" s="7"/>
      <c r="DB123" s="7"/>
      <c r="DC123" s="52">
        <f t="shared" si="55"/>
        <v>0</v>
      </c>
    </row>
    <row r="124" spans="1:107" s="49" customFormat="1" ht="15" x14ac:dyDescent="0.2">
      <c r="A124" s="48" t="s">
        <v>32</v>
      </c>
      <c r="B124" s="48"/>
      <c r="C124" s="48"/>
      <c r="D124" s="48"/>
      <c r="E124" s="48"/>
      <c r="F124" s="48" t="s">
        <v>164</v>
      </c>
      <c r="G124" s="26" t="s">
        <v>92</v>
      </c>
      <c r="H124" s="26"/>
      <c r="I124" s="49" t="s">
        <v>166</v>
      </c>
      <c r="J124" s="29"/>
      <c r="K124" s="50">
        <v>9300431281</v>
      </c>
      <c r="L124" s="48">
        <v>10</v>
      </c>
      <c r="N124" s="51"/>
      <c r="O124" s="52"/>
      <c r="P124" s="52"/>
      <c r="Q124" s="52"/>
      <c r="R124" s="53"/>
      <c r="S124" s="53"/>
      <c r="T124" s="53"/>
      <c r="U124" s="54"/>
      <c r="V124" s="52"/>
      <c r="W124" s="55"/>
      <c r="X124" s="56"/>
      <c r="Y124" s="37">
        <v>12</v>
      </c>
      <c r="Z124" s="56"/>
      <c r="AA124" s="56"/>
      <c r="AB124" s="33">
        <v>100</v>
      </c>
      <c r="AC124" s="52"/>
      <c r="AD124" s="29"/>
      <c r="AE124" s="29"/>
      <c r="AF124" s="37">
        <v>10</v>
      </c>
      <c r="AG124" s="7"/>
      <c r="AH124" s="7"/>
      <c r="AI124" s="33">
        <v>200</v>
      </c>
      <c r="AJ124" s="52"/>
      <c r="AK124" s="29"/>
      <c r="AL124" s="29"/>
      <c r="AM124" s="38">
        <v>23</v>
      </c>
      <c r="AN124" s="7"/>
      <c r="AO124" s="7"/>
      <c r="AP124" s="33">
        <v>123</v>
      </c>
      <c r="AQ124" s="128"/>
      <c r="AR124" s="7"/>
      <c r="AS124" s="7"/>
      <c r="AT124" s="131">
        <v>1</v>
      </c>
      <c r="AU124" s="7"/>
      <c r="AV124" s="7"/>
      <c r="AW124" s="33">
        <v>12</v>
      </c>
      <c r="AX124" s="128" t="s">
        <v>158</v>
      </c>
      <c r="AY124" s="56"/>
      <c r="AZ124" s="56"/>
      <c r="BA124" s="41">
        <v>4</v>
      </c>
      <c r="BB124" s="56"/>
      <c r="BC124" s="56"/>
      <c r="BD124" s="33">
        <v>123</v>
      </c>
      <c r="BE124" s="52"/>
      <c r="BF124" s="7"/>
      <c r="BG124" s="7"/>
      <c r="BH124" s="47">
        <v>0</v>
      </c>
      <c r="BI124" s="7"/>
      <c r="BJ124" s="7"/>
      <c r="BK124" s="52">
        <f t="shared" si="28"/>
        <v>0</v>
      </c>
      <c r="BN124" s="58">
        <f t="shared" si="29"/>
        <v>0</v>
      </c>
      <c r="BO124" s="7"/>
      <c r="BP124" s="7"/>
      <c r="BQ124" s="52">
        <f t="shared" si="45"/>
        <v>0</v>
      </c>
      <c r="BR124" s="52"/>
      <c r="BU124" s="58">
        <f t="shared" si="30"/>
        <v>0</v>
      </c>
      <c r="BV124" s="7"/>
      <c r="BW124" s="7"/>
      <c r="BX124" s="52">
        <f t="shared" si="31"/>
        <v>0</v>
      </c>
      <c r="BY124" s="52"/>
      <c r="BZ124" s="7"/>
      <c r="CA124" s="7"/>
      <c r="CB124" s="47">
        <f t="shared" si="46"/>
        <v>0</v>
      </c>
      <c r="CC124" s="7"/>
      <c r="CD124" s="7"/>
      <c r="CE124" s="52">
        <f t="shared" si="47"/>
        <v>0</v>
      </c>
      <c r="CF124" s="7"/>
      <c r="CG124" s="7"/>
      <c r="CH124" s="59">
        <f t="shared" si="48"/>
        <v>0</v>
      </c>
      <c r="CI124" s="7"/>
      <c r="CJ124" s="46">
        <f t="shared" si="44"/>
        <v>0</v>
      </c>
      <c r="CK124" s="52">
        <f t="shared" si="49"/>
        <v>0</v>
      </c>
      <c r="CL124" s="7"/>
      <c r="CM124" s="7"/>
      <c r="CN124" s="47">
        <f t="shared" si="50"/>
        <v>0</v>
      </c>
      <c r="CO124" s="7"/>
      <c r="CP124" s="7"/>
      <c r="CQ124" s="52">
        <f t="shared" si="51"/>
        <v>0</v>
      </c>
      <c r="CR124" s="7"/>
      <c r="CS124" s="7"/>
      <c r="CT124" s="47">
        <f t="shared" si="52"/>
        <v>0</v>
      </c>
      <c r="CU124" s="7"/>
      <c r="CV124" s="7"/>
      <c r="CW124" s="52">
        <f t="shared" si="53"/>
        <v>0</v>
      </c>
      <c r="CX124" s="7"/>
      <c r="CY124" s="7"/>
      <c r="CZ124" s="47">
        <f t="shared" si="54"/>
        <v>0</v>
      </c>
      <c r="DA124" s="7"/>
      <c r="DB124" s="7"/>
      <c r="DC124" s="52">
        <f t="shared" si="55"/>
        <v>0</v>
      </c>
    </row>
    <row r="125" spans="1:107" s="49" customFormat="1" ht="15" x14ac:dyDescent="0.2">
      <c r="A125" s="48" t="s">
        <v>32</v>
      </c>
      <c r="B125" s="48"/>
      <c r="C125" s="48"/>
      <c r="D125" s="48"/>
      <c r="E125" s="48"/>
      <c r="F125" s="48" t="s">
        <v>164</v>
      </c>
      <c r="G125" s="26"/>
      <c r="H125" s="26"/>
      <c r="I125" s="49" t="s">
        <v>166</v>
      </c>
      <c r="J125" s="29"/>
      <c r="K125" s="50">
        <v>9300431281</v>
      </c>
      <c r="L125" s="48">
        <v>10</v>
      </c>
      <c r="N125" s="51"/>
      <c r="O125" s="52"/>
      <c r="P125" s="52"/>
      <c r="Q125" s="52"/>
      <c r="R125" s="53"/>
      <c r="S125" s="53"/>
      <c r="T125" s="53"/>
      <c r="U125" s="54"/>
      <c r="V125" s="52"/>
      <c r="W125" s="55"/>
      <c r="X125" s="56"/>
      <c r="Y125" s="37">
        <v>12</v>
      </c>
      <c r="Z125" s="56">
        <v>7863</v>
      </c>
      <c r="AA125" s="56"/>
      <c r="AB125" s="33">
        <v>100</v>
      </c>
      <c r="AC125" s="52"/>
      <c r="AD125" s="29"/>
      <c r="AE125" s="29"/>
      <c r="AF125" s="37">
        <v>10</v>
      </c>
      <c r="AG125" s="7"/>
      <c r="AH125" s="7"/>
      <c r="AI125" s="33">
        <v>200</v>
      </c>
      <c r="AJ125" s="52"/>
      <c r="AK125" s="29"/>
      <c r="AL125" s="29"/>
      <c r="AM125" s="38">
        <v>23</v>
      </c>
      <c r="AN125" s="7"/>
      <c r="AO125" s="7"/>
      <c r="AP125" s="33">
        <v>123</v>
      </c>
      <c r="AQ125" s="128"/>
      <c r="AR125" s="7"/>
      <c r="AS125" s="7"/>
      <c r="AT125" s="131">
        <v>1</v>
      </c>
      <c r="AU125" s="7"/>
      <c r="AV125" s="7"/>
      <c r="AW125" s="33">
        <v>12</v>
      </c>
      <c r="AX125" s="128" t="s">
        <v>158</v>
      </c>
      <c r="AY125" s="56"/>
      <c r="AZ125" s="56"/>
      <c r="BA125" s="41">
        <v>4</v>
      </c>
      <c r="BB125" s="56"/>
      <c r="BC125" s="56"/>
      <c r="BD125" s="33">
        <v>123</v>
      </c>
      <c r="BE125" s="52"/>
      <c r="BF125" s="7"/>
      <c r="BG125" s="7"/>
      <c r="BH125" s="47">
        <v>0</v>
      </c>
      <c r="BI125" s="7"/>
      <c r="BJ125" s="7"/>
      <c r="BK125" s="52">
        <f t="shared" si="28"/>
        <v>0</v>
      </c>
      <c r="BN125" s="58">
        <f t="shared" si="29"/>
        <v>0</v>
      </c>
      <c r="BO125" s="7"/>
      <c r="BP125" s="7"/>
      <c r="BQ125" s="52">
        <f t="shared" si="45"/>
        <v>0</v>
      </c>
      <c r="BR125" s="52"/>
      <c r="BU125" s="58">
        <f t="shared" si="30"/>
        <v>0</v>
      </c>
      <c r="BV125" s="7"/>
      <c r="BW125" s="7"/>
      <c r="BX125" s="52">
        <f t="shared" si="31"/>
        <v>0</v>
      </c>
      <c r="BY125" s="52"/>
      <c r="BZ125" s="7"/>
      <c r="CA125" s="7"/>
      <c r="CB125" s="47">
        <f t="shared" si="46"/>
        <v>0</v>
      </c>
      <c r="CC125" s="7"/>
      <c r="CD125" s="7"/>
      <c r="CE125" s="52">
        <f t="shared" si="47"/>
        <v>0</v>
      </c>
      <c r="CF125" s="7"/>
      <c r="CG125" s="7"/>
      <c r="CH125" s="59">
        <f t="shared" si="48"/>
        <v>0</v>
      </c>
      <c r="CI125" s="7"/>
      <c r="CJ125" s="46">
        <f t="shared" si="44"/>
        <v>0</v>
      </c>
      <c r="CK125" s="52">
        <f t="shared" si="49"/>
        <v>0</v>
      </c>
      <c r="CL125" s="7"/>
      <c r="CM125" s="7"/>
      <c r="CN125" s="47">
        <f t="shared" si="50"/>
        <v>0</v>
      </c>
      <c r="CO125" s="7"/>
      <c r="CP125" s="7"/>
      <c r="CQ125" s="52">
        <f t="shared" si="51"/>
        <v>0</v>
      </c>
      <c r="CR125" s="7"/>
      <c r="CS125" s="7"/>
      <c r="CT125" s="47">
        <f t="shared" si="52"/>
        <v>0</v>
      </c>
      <c r="CU125" s="7"/>
      <c r="CV125" s="7"/>
      <c r="CW125" s="52">
        <f t="shared" si="53"/>
        <v>0</v>
      </c>
      <c r="CX125" s="7"/>
      <c r="CY125" s="7"/>
      <c r="CZ125" s="47">
        <f t="shared" si="54"/>
        <v>0</v>
      </c>
      <c r="DA125" s="7"/>
      <c r="DB125" s="7"/>
      <c r="DC125" s="52">
        <f t="shared" si="55"/>
        <v>0</v>
      </c>
    </row>
    <row r="126" spans="1:107" s="49" customFormat="1" ht="15" x14ac:dyDescent="0.2">
      <c r="A126" s="48" t="s">
        <v>32</v>
      </c>
      <c r="B126" s="48"/>
      <c r="C126" s="48"/>
      <c r="D126" s="48"/>
      <c r="E126" s="48"/>
      <c r="F126" s="48" t="s">
        <v>164</v>
      </c>
      <c r="G126" s="26"/>
      <c r="H126" s="26"/>
      <c r="I126" s="49" t="s">
        <v>166</v>
      </c>
      <c r="J126" s="29"/>
      <c r="K126" s="50">
        <v>9300431281</v>
      </c>
      <c r="L126" s="48">
        <v>10</v>
      </c>
      <c r="N126" s="51"/>
      <c r="O126" s="52"/>
      <c r="P126" s="52"/>
      <c r="Q126" s="52"/>
      <c r="R126" s="53"/>
      <c r="S126" s="53"/>
      <c r="T126" s="53"/>
      <c r="U126" s="54"/>
      <c r="V126" s="52"/>
      <c r="W126" s="55"/>
      <c r="X126" s="56"/>
      <c r="Y126" s="37">
        <v>12</v>
      </c>
      <c r="Z126" s="56">
        <v>7863</v>
      </c>
      <c r="AA126" s="56"/>
      <c r="AB126" s="33">
        <v>100</v>
      </c>
      <c r="AC126" s="52"/>
      <c r="AD126" s="29"/>
      <c r="AE126" s="29"/>
      <c r="AF126" s="37">
        <v>10</v>
      </c>
      <c r="AG126" s="7"/>
      <c r="AH126" s="7"/>
      <c r="AI126" s="33">
        <v>200</v>
      </c>
      <c r="AJ126" s="52"/>
      <c r="AK126" s="29"/>
      <c r="AL126" s="29"/>
      <c r="AM126" s="38">
        <v>23</v>
      </c>
      <c r="AN126" s="7"/>
      <c r="AO126" s="7"/>
      <c r="AP126" s="33">
        <v>123</v>
      </c>
      <c r="AQ126" s="128"/>
      <c r="AR126" s="7"/>
      <c r="AS126" s="7"/>
      <c r="AT126" s="131">
        <v>1</v>
      </c>
      <c r="AU126" s="7"/>
      <c r="AV126" s="7"/>
      <c r="AW126" s="33">
        <v>12</v>
      </c>
      <c r="AX126" s="128" t="s">
        <v>158</v>
      </c>
      <c r="AY126" s="56"/>
      <c r="AZ126" s="56"/>
      <c r="BA126" s="41">
        <v>4</v>
      </c>
      <c r="BB126" s="56"/>
      <c r="BC126" s="56"/>
      <c r="BD126" s="33">
        <v>123</v>
      </c>
      <c r="BE126" s="52"/>
      <c r="BF126" s="7"/>
      <c r="BG126" s="7"/>
      <c r="BH126" s="47">
        <v>0</v>
      </c>
      <c r="BI126" s="7"/>
      <c r="BJ126" s="7"/>
      <c r="BK126" s="52">
        <f t="shared" si="28"/>
        <v>0</v>
      </c>
      <c r="BN126" s="58">
        <f t="shared" si="29"/>
        <v>0</v>
      </c>
      <c r="BO126" s="7"/>
      <c r="BP126" s="7"/>
      <c r="BQ126" s="52">
        <f t="shared" si="45"/>
        <v>0</v>
      </c>
      <c r="BR126" s="52"/>
      <c r="BU126" s="58">
        <f t="shared" si="30"/>
        <v>0</v>
      </c>
      <c r="BV126" s="7"/>
      <c r="BW126" s="7"/>
      <c r="BX126" s="52">
        <f t="shared" si="31"/>
        <v>0</v>
      </c>
      <c r="BY126" s="52"/>
      <c r="BZ126" s="7"/>
      <c r="CA126" s="7"/>
      <c r="CB126" s="47">
        <f t="shared" si="46"/>
        <v>0</v>
      </c>
      <c r="CC126" s="7"/>
      <c r="CD126" s="7"/>
      <c r="CE126" s="52">
        <f t="shared" si="47"/>
        <v>0</v>
      </c>
      <c r="CF126" s="7"/>
      <c r="CG126" s="7"/>
      <c r="CH126" s="59">
        <f t="shared" si="48"/>
        <v>0</v>
      </c>
      <c r="CI126" s="7"/>
      <c r="CJ126" s="46">
        <f t="shared" si="44"/>
        <v>0</v>
      </c>
      <c r="CK126" s="52">
        <f t="shared" si="49"/>
        <v>0</v>
      </c>
      <c r="CL126" s="7"/>
      <c r="CM126" s="7"/>
      <c r="CN126" s="47">
        <f t="shared" si="50"/>
        <v>0</v>
      </c>
      <c r="CO126" s="7"/>
      <c r="CP126" s="7"/>
      <c r="CQ126" s="52">
        <f t="shared" si="51"/>
        <v>0</v>
      </c>
      <c r="CR126" s="7"/>
      <c r="CS126" s="7"/>
      <c r="CT126" s="47">
        <f t="shared" si="52"/>
        <v>0</v>
      </c>
      <c r="CU126" s="7"/>
      <c r="CV126" s="7"/>
      <c r="CW126" s="52">
        <f t="shared" si="53"/>
        <v>0</v>
      </c>
      <c r="CX126" s="7"/>
      <c r="CY126" s="7"/>
      <c r="CZ126" s="47">
        <f t="shared" si="54"/>
        <v>0</v>
      </c>
      <c r="DA126" s="7"/>
      <c r="DB126" s="7"/>
      <c r="DC126" s="52">
        <f t="shared" si="55"/>
        <v>0</v>
      </c>
    </row>
    <row r="127" spans="1:107" s="49" customFormat="1" ht="15" x14ac:dyDescent="0.2">
      <c r="A127" s="48" t="s">
        <v>32</v>
      </c>
      <c r="B127" s="48"/>
      <c r="C127" s="48"/>
      <c r="D127" s="48"/>
      <c r="E127" s="48"/>
      <c r="F127" s="48" t="s">
        <v>164</v>
      </c>
      <c r="G127" s="26"/>
      <c r="H127" s="26"/>
      <c r="I127" s="49" t="s">
        <v>166</v>
      </c>
      <c r="J127" s="29"/>
      <c r="K127" s="50">
        <v>9300431281</v>
      </c>
      <c r="L127" s="48">
        <v>10</v>
      </c>
      <c r="N127" s="51"/>
      <c r="O127" s="52"/>
      <c r="P127" s="52"/>
      <c r="Q127" s="52"/>
      <c r="R127" s="53"/>
      <c r="S127" s="53"/>
      <c r="T127" s="53"/>
      <c r="U127" s="54"/>
      <c r="V127" s="52"/>
      <c r="W127" s="55"/>
      <c r="X127" s="56"/>
      <c r="Y127" s="37">
        <v>12</v>
      </c>
      <c r="Z127" s="56"/>
      <c r="AA127" s="56"/>
      <c r="AB127" s="33">
        <v>100</v>
      </c>
      <c r="AC127" s="52"/>
      <c r="AD127" s="29"/>
      <c r="AE127" s="29"/>
      <c r="AF127" s="37">
        <v>10</v>
      </c>
      <c r="AG127" s="7"/>
      <c r="AH127" s="7"/>
      <c r="AI127" s="33">
        <v>200</v>
      </c>
      <c r="AJ127" s="52"/>
      <c r="AK127" s="29"/>
      <c r="AL127" s="29"/>
      <c r="AM127" s="38">
        <v>23</v>
      </c>
      <c r="AN127" s="7"/>
      <c r="AO127" s="7"/>
      <c r="AP127" s="33">
        <v>123</v>
      </c>
      <c r="AQ127" s="128"/>
      <c r="AR127" s="7"/>
      <c r="AS127" s="7"/>
      <c r="AT127" s="131">
        <v>1</v>
      </c>
      <c r="AU127" s="7"/>
      <c r="AV127" s="7"/>
      <c r="AW127" s="33">
        <v>12</v>
      </c>
      <c r="AX127" s="128" t="s">
        <v>158</v>
      </c>
      <c r="AY127" s="56"/>
      <c r="AZ127" s="56"/>
      <c r="BA127" s="41">
        <v>4</v>
      </c>
      <c r="BB127" s="56"/>
      <c r="BC127" s="56"/>
      <c r="BD127" s="33">
        <v>123</v>
      </c>
      <c r="BE127" s="52"/>
      <c r="BF127" s="7"/>
      <c r="BG127" s="7"/>
      <c r="BH127" s="47">
        <v>0</v>
      </c>
      <c r="BI127" s="7"/>
      <c r="BJ127" s="7"/>
      <c r="BK127" s="52">
        <f t="shared" si="28"/>
        <v>0</v>
      </c>
      <c r="BN127" s="58">
        <f t="shared" si="29"/>
        <v>0</v>
      </c>
      <c r="BO127" s="7"/>
      <c r="BP127" s="7"/>
      <c r="BQ127" s="52">
        <f t="shared" si="45"/>
        <v>0</v>
      </c>
      <c r="BR127" s="52"/>
      <c r="BU127" s="58">
        <f t="shared" si="30"/>
        <v>0</v>
      </c>
      <c r="BV127" s="7"/>
      <c r="BW127" s="7"/>
      <c r="BX127" s="52">
        <f t="shared" si="31"/>
        <v>0</v>
      </c>
      <c r="BY127" s="52"/>
      <c r="BZ127" s="7"/>
      <c r="CA127" s="7"/>
      <c r="CB127" s="47">
        <f t="shared" si="46"/>
        <v>0</v>
      </c>
      <c r="CC127" s="7"/>
      <c r="CD127" s="7"/>
      <c r="CE127" s="52">
        <f t="shared" si="47"/>
        <v>0</v>
      </c>
      <c r="CF127" s="7"/>
      <c r="CG127" s="7"/>
      <c r="CH127" s="59">
        <f t="shared" si="48"/>
        <v>0</v>
      </c>
      <c r="CI127" s="7"/>
      <c r="CJ127" s="46">
        <f t="shared" si="44"/>
        <v>0</v>
      </c>
      <c r="CK127" s="52">
        <f t="shared" si="49"/>
        <v>0</v>
      </c>
      <c r="CL127" s="7"/>
      <c r="CM127" s="7"/>
      <c r="CN127" s="47">
        <f t="shared" si="50"/>
        <v>0</v>
      </c>
      <c r="CO127" s="7"/>
      <c r="CP127" s="7"/>
      <c r="CQ127" s="52">
        <f t="shared" si="51"/>
        <v>0</v>
      </c>
      <c r="CR127" s="7"/>
      <c r="CS127" s="7"/>
      <c r="CT127" s="47">
        <f t="shared" si="52"/>
        <v>0</v>
      </c>
      <c r="CU127" s="7"/>
      <c r="CV127" s="7"/>
      <c r="CW127" s="52">
        <f t="shared" si="53"/>
        <v>0</v>
      </c>
      <c r="CX127" s="7"/>
      <c r="CY127" s="7"/>
      <c r="CZ127" s="47">
        <f t="shared" si="54"/>
        <v>0</v>
      </c>
      <c r="DA127" s="7"/>
      <c r="DB127" s="7"/>
      <c r="DC127" s="52">
        <f t="shared" si="55"/>
        <v>0</v>
      </c>
    </row>
    <row r="128" spans="1:107" s="49" customFormat="1" ht="15" x14ac:dyDescent="0.2">
      <c r="A128" s="48" t="s">
        <v>32</v>
      </c>
      <c r="B128" s="48"/>
      <c r="C128" s="48"/>
      <c r="D128" s="48"/>
      <c r="E128" s="48"/>
      <c r="F128" s="48" t="s">
        <v>164</v>
      </c>
      <c r="G128" s="26" t="s">
        <v>37</v>
      </c>
      <c r="H128" s="26" t="s">
        <v>37</v>
      </c>
      <c r="I128" s="49" t="s">
        <v>166</v>
      </c>
      <c r="J128" s="29"/>
      <c r="K128" s="50">
        <v>9300431281</v>
      </c>
      <c r="L128" s="48">
        <v>10</v>
      </c>
      <c r="N128" s="51"/>
      <c r="O128" s="52"/>
      <c r="P128" s="52"/>
      <c r="Q128" s="52"/>
      <c r="R128" s="53"/>
      <c r="S128" s="53"/>
      <c r="T128" s="53"/>
      <c r="U128" s="54"/>
      <c r="V128" s="52"/>
      <c r="W128" s="55"/>
      <c r="X128" s="56"/>
      <c r="Y128" s="37">
        <v>12</v>
      </c>
      <c r="Z128" s="56"/>
      <c r="AA128" s="56"/>
      <c r="AB128" s="33">
        <v>100</v>
      </c>
      <c r="AC128" s="52"/>
      <c r="AD128" s="29"/>
      <c r="AE128" s="29"/>
      <c r="AF128" s="37">
        <v>10</v>
      </c>
      <c r="AG128" s="7"/>
      <c r="AH128" s="7"/>
      <c r="AI128" s="33">
        <v>200</v>
      </c>
      <c r="AJ128" s="52"/>
      <c r="AK128" s="29"/>
      <c r="AL128" s="29"/>
      <c r="AM128" s="38">
        <v>23</v>
      </c>
      <c r="AN128" s="7"/>
      <c r="AO128" s="7"/>
      <c r="AP128" s="33">
        <v>123</v>
      </c>
      <c r="AQ128" s="128"/>
      <c r="AR128" s="7"/>
      <c r="AS128" s="7"/>
      <c r="AT128" s="131">
        <v>1</v>
      </c>
      <c r="AU128" s="7"/>
      <c r="AV128" s="7"/>
      <c r="AW128" s="33">
        <v>12</v>
      </c>
      <c r="AX128" s="128" t="s">
        <v>158</v>
      </c>
      <c r="AY128" s="56"/>
      <c r="AZ128" s="56"/>
      <c r="BA128" s="41">
        <v>4</v>
      </c>
      <c r="BB128" s="56"/>
      <c r="BC128" s="56"/>
      <c r="BD128" s="33">
        <v>123</v>
      </c>
      <c r="BE128" s="52"/>
      <c r="BF128" s="7"/>
      <c r="BG128" s="7"/>
      <c r="BH128" s="47">
        <v>0</v>
      </c>
      <c r="BI128" s="7"/>
      <c r="BJ128" s="7"/>
      <c r="BK128" s="52">
        <f t="shared" si="28"/>
        <v>0</v>
      </c>
      <c r="BN128" s="58">
        <f t="shared" si="29"/>
        <v>0</v>
      </c>
      <c r="BO128" s="7"/>
      <c r="BP128" s="7"/>
      <c r="BQ128" s="52">
        <f t="shared" si="45"/>
        <v>0</v>
      </c>
      <c r="BR128" s="52"/>
      <c r="BU128" s="58">
        <f t="shared" si="30"/>
        <v>0</v>
      </c>
      <c r="BV128" s="7"/>
      <c r="BW128" s="7"/>
      <c r="BX128" s="52">
        <f t="shared" si="31"/>
        <v>0</v>
      </c>
      <c r="BY128" s="52"/>
      <c r="BZ128" s="7"/>
      <c r="CA128" s="7"/>
      <c r="CB128" s="47">
        <f t="shared" si="46"/>
        <v>0</v>
      </c>
      <c r="CC128" s="7"/>
      <c r="CD128" s="7"/>
      <c r="CE128" s="52">
        <f t="shared" si="47"/>
        <v>0</v>
      </c>
      <c r="CF128" s="7"/>
      <c r="CG128" s="7"/>
      <c r="CH128" s="59">
        <f t="shared" si="48"/>
        <v>0</v>
      </c>
      <c r="CI128" s="7"/>
      <c r="CJ128" s="46">
        <f t="shared" si="44"/>
        <v>0</v>
      </c>
      <c r="CK128" s="52">
        <f t="shared" si="49"/>
        <v>0</v>
      </c>
      <c r="CL128" s="7"/>
      <c r="CM128" s="7"/>
      <c r="CN128" s="47">
        <f t="shared" si="50"/>
        <v>0</v>
      </c>
      <c r="CO128" s="7"/>
      <c r="CP128" s="7"/>
      <c r="CQ128" s="52">
        <f t="shared" si="51"/>
        <v>0</v>
      </c>
      <c r="CR128" s="7"/>
      <c r="CS128" s="7"/>
      <c r="CT128" s="47">
        <f t="shared" si="52"/>
        <v>0</v>
      </c>
      <c r="CU128" s="7"/>
      <c r="CV128" s="7"/>
      <c r="CW128" s="52">
        <f t="shared" si="53"/>
        <v>0</v>
      </c>
      <c r="CX128" s="7"/>
      <c r="CY128" s="7"/>
      <c r="CZ128" s="47">
        <f t="shared" si="54"/>
        <v>0</v>
      </c>
      <c r="DA128" s="7"/>
      <c r="DB128" s="7"/>
      <c r="DC128" s="52">
        <f t="shared" si="55"/>
        <v>0</v>
      </c>
    </row>
    <row r="129" spans="1:107" s="49" customFormat="1" ht="15" x14ac:dyDescent="0.2">
      <c r="A129" s="48" t="s">
        <v>32</v>
      </c>
      <c r="B129" s="48"/>
      <c r="C129" s="48"/>
      <c r="D129" s="48"/>
      <c r="E129" s="48"/>
      <c r="F129" s="48" t="s">
        <v>164</v>
      </c>
      <c r="G129" s="26"/>
      <c r="H129" s="26"/>
      <c r="I129" s="49" t="s">
        <v>166</v>
      </c>
      <c r="J129" s="29"/>
      <c r="K129" s="50">
        <v>9300431281</v>
      </c>
      <c r="L129" s="48">
        <v>10</v>
      </c>
      <c r="N129" s="51"/>
      <c r="O129" s="52"/>
      <c r="P129" s="52"/>
      <c r="Q129" s="52"/>
      <c r="R129" s="53"/>
      <c r="S129" s="53"/>
      <c r="T129" s="53"/>
      <c r="U129" s="54"/>
      <c r="V129" s="52"/>
      <c r="W129" s="55"/>
      <c r="X129" s="56"/>
      <c r="Y129" s="37">
        <v>12</v>
      </c>
      <c r="Z129" s="56">
        <v>7863</v>
      </c>
      <c r="AA129" s="56"/>
      <c r="AB129" s="33">
        <v>100</v>
      </c>
      <c r="AC129" s="52"/>
      <c r="AD129" s="29"/>
      <c r="AE129" s="29"/>
      <c r="AF129" s="37">
        <v>10</v>
      </c>
      <c r="AG129" s="7"/>
      <c r="AH129" s="7"/>
      <c r="AI129" s="33">
        <v>200</v>
      </c>
      <c r="AJ129" s="52"/>
      <c r="AK129" s="29"/>
      <c r="AL129" s="29"/>
      <c r="AM129" s="38">
        <v>23</v>
      </c>
      <c r="AN129" s="7"/>
      <c r="AO129" s="7"/>
      <c r="AP129" s="33">
        <v>123</v>
      </c>
      <c r="AQ129" s="128"/>
      <c r="AR129" s="7"/>
      <c r="AS129" s="7"/>
      <c r="AT129" s="131">
        <v>1</v>
      </c>
      <c r="AU129" s="7"/>
      <c r="AV129" s="7"/>
      <c r="AW129" s="33">
        <v>12</v>
      </c>
      <c r="AX129" s="128" t="s">
        <v>158</v>
      </c>
      <c r="AY129" s="56"/>
      <c r="AZ129" s="56"/>
      <c r="BA129" s="41">
        <v>4</v>
      </c>
      <c r="BB129" s="56"/>
      <c r="BC129" s="56"/>
      <c r="BD129" s="33">
        <v>123</v>
      </c>
      <c r="BE129" s="52"/>
      <c r="BF129" s="7"/>
      <c r="BG129" s="7"/>
      <c r="BH129" s="47">
        <v>0</v>
      </c>
      <c r="BI129" s="7"/>
      <c r="BJ129" s="7"/>
      <c r="BK129" s="52">
        <f t="shared" si="28"/>
        <v>0</v>
      </c>
      <c r="BN129" s="58">
        <f t="shared" si="29"/>
        <v>0</v>
      </c>
      <c r="BO129" s="7"/>
      <c r="BP129" s="7"/>
      <c r="BQ129" s="52">
        <f t="shared" si="45"/>
        <v>0</v>
      </c>
      <c r="BR129" s="52"/>
      <c r="BU129" s="58">
        <f t="shared" si="30"/>
        <v>0</v>
      </c>
      <c r="BV129" s="7"/>
      <c r="BW129" s="7"/>
      <c r="BX129" s="52">
        <f t="shared" si="31"/>
        <v>0</v>
      </c>
      <c r="BY129" s="52"/>
      <c r="BZ129" s="7"/>
      <c r="CA129" s="7"/>
      <c r="CB129" s="47">
        <f t="shared" si="46"/>
        <v>0</v>
      </c>
      <c r="CC129" s="7"/>
      <c r="CD129" s="7"/>
      <c r="CE129" s="52">
        <f t="shared" si="47"/>
        <v>0</v>
      </c>
      <c r="CF129" s="7"/>
      <c r="CG129" s="7"/>
      <c r="CH129" s="59">
        <f t="shared" si="48"/>
        <v>0</v>
      </c>
      <c r="CI129" s="7"/>
      <c r="CJ129" s="46">
        <f t="shared" si="44"/>
        <v>0</v>
      </c>
      <c r="CK129" s="52">
        <f t="shared" si="49"/>
        <v>0</v>
      </c>
      <c r="CL129" s="7"/>
      <c r="CM129" s="7"/>
      <c r="CN129" s="47">
        <f t="shared" si="50"/>
        <v>0</v>
      </c>
      <c r="CO129" s="7"/>
      <c r="CP129" s="7"/>
      <c r="CQ129" s="52">
        <f t="shared" si="51"/>
        <v>0</v>
      </c>
      <c r="CR129" s="7"/>
      <c r="CS129" s="7"/>
      <c r="CT129" s="47">
        <f t="shared" si="52"/>
        <v>0</v>
      </c>
      <c r="CU129" s="7"/>
      <c r="CV129" s="7"/>
      <c r="CW129" s="52">
        <f t="shared" si="53"/>
        <v>0</v>
      </c>
      <c r="CX129" s="7"/>
      <c r="CY129" s="7"/>
      <c r="CZ129" s="47">
        <f t="shared" si="54"/>
        <v>0</v>
      </c>
      <c r="DA129" s="7"/>
      <c r="DB129" s="7"/>
      <c r="DC129" s="52">
        <f t="shared" si="55"/>
        <v>0</v>
      </c>
    </row>
    <row r="130" spans="1:107" s="49" customFormat="1" ht="15" x14ac:dyDescent="0.2">
      <c r="A130" s="48" t="s">
        <v>32</v>
      </c>
      <c r="B130" s="48"/>
      <c r="C130" s="48"/>
      <c r="D130" s="48"/>
      <c r="E130" s="48"/>
      <c r="F130" s="48" t="s">
        <v>164</v>
      </c>
      <c r="G130" s="26"/>
      <c r="H130" s="26"/>
      <c r="I130" s="49" t="s">
        <v>166</v>
      </c>
      <c r="J130" s="29"/>
      <c r="K130" s="50">
        <v>9300431281</v>
      </c>
      <c r="L130" s="48">
        <v>10</v>
      </c>
      <c r="N130" s="51"/>
      <c r="O130" s="52"/>
      <c r="P130" s="52"/>
      <c r="Q130" s="52"/>
      <c r="R130" s="53"/>
      <c r="S130" s="53"/>
      <c r="T130" s="53"/>
      <c r="U130" s="54"/>
      <c r="V130" s="52"/>
      <c r="W130" s="55"/>
      <c r="X130" s="56"/>
      <c r="Y130" s="37">
        <v>12</v>
      </c>
      <c r="Z130" s="56"/>
      <c r="AA130" s="56"/>
      <c r="AB130" s="33">
        <v>100</v>
      </c>
      <c r="AC130" s="52"/>
      <c r="AD130" s="29"/>
      <c r="AE130" s="29"/>
      <c r="AF130" s="37">
        <v>10</v>
      </c>
      <c r="AG130" s="7"/>
      <c r="AH130" s="7"/>
      <c r="AI130" s="33">
        <v>200</v>
      </c>
      <c r="AJ130" s="52"/>
      <c r="AK130" s="29"/>
      <c r="AL130" s="29"/>
      <c r="AM130" s="38">
        <v>23</v>
      </c>
      <c r="AN130" s="7"/>
      <c r="AO130" s="7"/>
      <c r="AP130" s="33">
        <v>123</v>
      </c>
      <c r="AQ130" s="128"/>
      <c r="AR130" s="7"/>
      <c r="AS130" s="7"/>
      <c r="AT130" s="131">
        <v>1</v>
      </c>
      <c r="AU130" s="7"/>
      <c r="AV130" s="7"/>
      <c r="AW130" s="33">
        <v>12</v>
      </c>
      <c r="AX130" s="128" t="s">
        <v>158</v>
      </c>
      <c r="AY130" s="56"/>
      <c r="AZ130" s="56"/>
      <c r="BA130" s="41">
        <v>4</v>
      </c>
      <c r="BB130" s="56"/>
      <c r="BC130" s="56"/>
      <c r="BD130" s="33">
        <v>123</v>
      </c>
      <c r="BE130" s="52"/>
      <c r="BF130" s="7"/>
      <c r="BG130" s="7"/>
      <c r="BH130" s="47">
        <v>0</v>
      </c>
      <c r="BI130" s="7"/>
      <c r="BJ130" s="7"/>
      <c r="BK130" s="52">
        <f t="shared" si="28"/>
        <v>0</v>
      </c>
      <c r="BN130" s="58">
        <f t="shared" si="29"/>
        <v>0</v>
      </c>
      <c r="BO130" s="7"/>
      <c r="BP130" s="7"/>
      <c r="BQ130" s="52">
        <f t="shared" si="45"/>
        <v>0</v>
      </c>
      <c r="BR130" s="52"/>
      <c r="BU130" s="58">
        <f t="shared" si="30"/>
        <v>0</v>
      </c>
      <c r="BV130" s="7"/>
      <c r="BW130" s="7"/>
      <c r="BX130" s="52">
        <f t="shared" si="31"/>
        <v>0</v>
      </c>
      <c r="BY130" s="52"/>
      <c r="BZ130" s="7"/>
      <c r="CA130" s="7"/>
      <c r="CB130" s="47">
        <f t="shared" si="46"/>
        <v>0</v>
      </c>
      <c r="CC130" s="7"/>
      <c r="CD130" s="7"/>
      <c r="CE130" s="52">
        <f t="shared" si="47"/>
        <v>0</v>
      </c>
      <c r="CF130" s="7"/>
      <c r="CG130" s="7"/>
      <c r="CH130" s="59">
        <f t="shared" si="48"/>
        <v>0</v>
      </c>
      <c r="CI130" s="7"/>
      <c r="CJ130" s="46">
        <f t="shared" si="44"/>
        <v>0</v>
      </c>
      <c r="CK130" s="52">
        <f t="shared" si="49"/>
        <v>0</v>
      </c>
      <c r="CL130" s="7"/>
      <c r="CM130" s="7"/>
      <c r="CN130" s="47">
        <f t="shared" si="50"/>
        <v>0</v>
      </c>
      <c r="CO130" s="7"/>
      <c r="CP130" s="7"/>
      <c r="CQ130" s="52">
        <f t="shared" si="51"/>
        <v>0</v>
      </c>
      <c r="CR130" s="7"/>
      <c r="CS130" s="7"/>
      <c r="CT130" s="47">
        <f t="shared" si="52"/>
        <v>0</v>
      </c>
      <c r="CU130" s="7"/>
      <c r="CV130" s="7"/>
      <c r="CW130" s="52">
        <f t="shared" si="53"/>
        <v>0</v>
      </c>
      <c r="CX130" s="7"/>
      <c r="CY130" s="7"/>
      <c r="CZ130" s="47">
        <f t="shared" si="54"/>
        <v>0</v>
      </c>
      <c r="DA130" s="7"/>
      <c r="DB130" s="7"/>
      <c r="DC130" s="52">
        <f t="shared" si="55"/>
        <v>0</v>
      </c>
    </row>
    <row r="131" spans="1:107" s="49" customFormat="1" ht="15" x14ac:dyDescent="0.2">
      <c r="A131" s="48" t="s">
        <v>32</v>
      </c>
      <c r="B131" s="48"/>
      <c r="C131" s="48"/>
      <c r="D131" s="48"/>
      <c r="E131" s="48"/>
      <c r="F131" s="48" t="s">
        <v>164</v>
      </c>
      <c r="G131" s="26" t="s">
        <v>37</v>
      </c>
      <c r="H131" s="26" t="s">
        <v>37</v>
      </c>
      <c r="I131" s="49" t="s">
        <v>166</v>
      </c>
      <c r="J131" s="29"/>
      <c r="K131" s="50">
        <v>9300431281</v>
      </c>
      <c r="L131" s="48">
        <v>10</v>
      </c>
      <c r="N131" s="51"/>
      <c r="O131" s="52"/>
      <c r="P131" s="52"/>
      <c r="Q131" s="52"/>
      <c r="R131" s="53"/>
      <c r="S131" s="53"/>
      <c r="T131" s="53"/>
      <c r="U131" s="54"/>
      <c r="V131" s="52"/>
      <c r="W131" s="55"/>
      <c r="X131" s="56"/>
      <c r="Y131" s="37">
        <v>12</v>
      </c>
      <c r="Z131" s="56"/>
      <c r="AA131" s="56"/>
      <c r="AB131" s="33">
        <v>100</v>
      </c>
      <c r="AC131" s="52"/>
      <c r="AD131" s="29"/>
      <c r="AE131" s="29"/>
      <c r="AF131" s="37">
        <v>10</v>
      </c>
      <c r="AG131" s="7"/>
      <c r="AH131" s="7"/>
      <c r="AI131" s="33">
        <v>200</v>
      </c>
      <c r="AJ131" s="52"/>
      <c r="AK131" s="29"/>
      <c r="AL131" s="29"/>
      <c r="AM131" s="38">
        <v>23</v>
      </c>
      <c r="AN131" s="7"/>
      <c r="AO131" s="7"/>
      <c r="AP131" s="33">
        <v>123</v>
      </c>
      <c r="AQ131" s="128"/>
      <c r="AR131" s="7"/>
      <c r="AS131" s="7"/>
      <c r="AT131" s="131">
        <v>1</v>
      </c>
      <c r="AU131" s="7"/>
      <c r="AV131" s="7"/>
      <c r="AW131" s="33">
        <v>12</v>
      </c>
      <c r="AX131" s="128" t="s">
        <v>158</v>
      </c>
      <c r="AY131" s="56"/>
      <c r="AZ131" s="56"/>
      <c r="BA131" s="41">
        <v>4</v>
      </c>
      <c r="BB131" s="56"/>
      <c r="BC131" s="56"/>
      <c r="BD131" s="33">
        <v>123</v>
      </c>
      <c r="BE131" s="52"/>
      <c r="BF131" s="7"/>
      <c r="BG131" s="7"/>
      <c r="BH131" s="47">
        <v>0</v>
      </c>
      <c r="BI131" s="7"/>
      <c r="BJ131" s="7"/>
      <c r="BK131" s="52">
        <f t="shared" ref="BK131:BK194" si="56">IFERROR(BH131*$O131,0)</f>
        <v>0</v>
      </c>
      <c r="BN131" s="58">
        <f t="shared" ref="BN131:BN194" si="57">IFERROR(ROUNDUP((BL131+BM131)*IF(ISBLANK($P131),1,$P131)/$O131,3),0)</f>
        <v>0</v>
      </c>
      <c r="BO131" s="7"/>
      <c r="BP131" s="7"/>
      <c r="BQ131" s="52">
        <f t="shared" si="45"/>
        <v>0</v>
      </c>
      <c r="BR131" s="52"/>
      <c r="BU131" s="58">
        <f t="shared" ref="BU131:BU194" si="58">IFERROR(ROUNDUP((BS131+BT131)*IF(ISBLANK($P131),1,$P131)/$O131,3),0)</f>
        <v>0</v>
      </c>
      <c r="BV131" s="7"/>
      <c r="BW131" s="7"/>
      <c r="BX131" s="52">
        <f t="shared" ref="BX131:BX194" si="59">IFERROR(BU131*$O131,0)</f>
        <v>0</v>
      </c>
      <c r="BY131" s="52"/>
      <c r="BZ131" s="7"/>
      <c r="CA131" s="7"/>
      <c r="CB131" s="47">
        <f t="shared" si="46"/>
        <v>0</v>
      </c>
      <c r="CC131" s="7"/>
      <c r="CD131" s="7"/>
      <c r="CE131" s="52">
        <f t="shared" si="47"/>
        <v>0</v>
      </c>
      <c r="CF131" s="7"/>
      <c r="CG131" s="7"/>
      <c r="CH131" s="59">
        <f t="shared" si="48"/>
        <v>0</v>
      </c>
      <c r="CI131" s="7"/>
      <c r="CJ131" s="46">
        <f t="shared" si="44"/>
        <v>0</v>
      </c>
      <c r="CK131" s="52">
        <f t="shared" si="49"/>
        <v>0</v>
      </c>
      <c r="CL131" s="7"/>
      <c r="CM131" s="7"/>
      <c r="CN131" s="47">
        <f t="shared" si="50"/>
        <v>0</v>
      </c>
      <c r="CO131" s="7"/>
      <c r="CP131" s="7"/>
      <c r="CQ131" s="52">
        <f t="shared" si="51"/>
        <v>0</v>
      </c>
      <c r="CR131" s="7"/>
      <c r="CS131" s="7"/>
      <c r="CT131" s="47">
        <f t="shared" si="52"/>
        <v>0</v>
      </c>
      <c r="CU131" s="7"/>
      <c r="CV131" s="7"/>
      <c r="CW131" s="52">
        <f t="shared" si="53"/>
        <v>0</v>
      </c>
      <c r="CX131" s="7"/>
      <c r="CY131" s="7"/>
      <c r="CZ131" s="47">
        <f t="shared" si="54"/>
        <v>0</v>
      </c>
      <c r="DA131" s="7"/>
      <c r="DB131" s="7"/>
      <c r="DC131" s="52">
        <f t="shared" si="55"/>
        <v>0</v>
      </c>
    </row>
    <row r="132" spans="1:107" s="49" customFormat="1" ht="15" x14ac:dyDescent="0.2">
      <c r="A132" s="48" t="s">
        <v>32</v>
      </c>
      <c r="B132" s="48"/>
      <c r="C132" s="48"/>
      <c r="D132" s="48"/>
      <c r="E132" s="48"/>
      <c r="F132" s="48" t="s">
        <v>164</v>
      </c>
      <c r="G132" s="26" t="s">
        <v>93</v>
      </c>
      <c r="H132" s="26"/>
      <c r="I132" s="49" t="s">
        <v>166</v>
      </c>
      <c r="J132" s="29"/>
      <c r="K132" s="50">
        <v>9300431281</v>
      </c>
      <c r="L132" s="48">
        <v>12</v>
      </c>
      <c r="N132" s="51"/>
      <c r="O132" s="52"/>
      <c r="P132" s="52"/>
      <c r="Q132" s="52"/>
      <c r="R132" s="53"/>
      <c r="S132" s="53"/>
      <c r="T132" s="53"/>
      <c r="U132" s="54"/>
      <c r="V132" s="52"/>
      <c r="W132" s="55"/>
      <c r="X132" s="56"/>
      <c r="Y132" s="37">
        <v>12</v>
      </c>
      <c r="Z132" s="56">
        <v>7863</v>
      </c>
      <c r="AA132" s="56"/>
      <c r="AB132" s="33">
        <v>100</v>
      </c>
      <c r="AC132" s="52"/>
      <c r="AD132" s="29"/>
      <c r="AE132" s="29"/>
      <c r="AF132" s="37">
        <v>10</v>
      </c>
      <c r="AG132" s="7"/>
      <c r="AH132" s="7"/>
      <c r="AI132" s="33">
        <v>200</v>
      </c>
      <c r="AJ132" s="52"/>
      <c r="AK132" s="29"/>
      <c r="AL132" s="29"/>
      <c r="AM132" s="38">
        <v>23</v>
      </c>
      <c r="AN132" s="7"/>
      <c r="AO132" s="7"/>
      <c r="AP132" s="33">
        <v>123</v>
      </c>
      <c r="AQ132" s="128"/>
      <c r="AR132" s="7"/>
      <c r="AS132" s="7"/>
      <c r="AT132" s="131">
        <v>1</v>
      </c>
      <c r="AU132" s="7"/>
      <c r="AV132" s="7"/>
      <c r="AW132" s="33">
        <v>12</v>
      </c>
      <c r="AX132" s="128" t="s">
        <v>158</v>
      </c>
      <c r="AY132" s="56"/>
      <c r="AZ132" s="56"/>
      <c r="BA132" s="41">
        <v>4</v>
      </c>
      <c r="BB132" s="56"/>
      <c r="BC132" s="56"/>
      <c r="BD132" s="33">
        <v>123</v>
      </c>
      <c r="BE132" s="52"/>
      <c r="BF132" s="7"/>
      <c r="BG132" s="7"/>
      <c r="BH132" s="47">
        <v>0</v>
      </c>
      <c r="BI132" s="7"/>
      <c r="BJ132" s="7"/>
      <c r="BK132" s="52">
        <f t="shared" si="56"/>
        <v>0</v>
      </c>
      <c r="BN132" s="58">
        <f t="shared" si="57"/>
        <v>0</v>
      </c>
      <c r="BO132" s="7"/>
      <c r="BP132" s="7"/>
      <c r="BQ132" s="52">
        <f t="shared" si="45"/>
        <v>0</v>
      </c>
      <c r="BR132" s="52"/>
      <c r="BU132" s="58">
        <f t="shared" si="58"/>
        <v>0</v>
      </c>
      <c r="BV132" s="7"/>
      <c r="BW132" s="7"/>
      <c r="BX132" s="52">
        <f t="shared" si="59"/>
        <v>0</v>
      </c>
      <c r="BY132" s="52"/>
      <c r="BZ132" s="7"/>
      <c r="CA132" s="7"/>
      <c r="CB132" s="47">
        <f t="shared" si="46"/>
        <v>0</v>
      </c>
      <c r="CC132" s="7"/>
      <c r="CD132" s="7"/>
      <c r="CE132" s="52">
        <f t="shared" si="47"/>
        <v>0</v>
      </c>
      <c r="CF132" s="7"/>
      <c r="CG132" s="7"/>
      <c r="CH132" s="59">
        <f t="shared" si="48"/>
        <v>0</v>
      </c>
      <c r="CI132" s="7"/>
      <c r="CJ132" s="46">
        <f t="shared" si="44"/>
        <v>0</v>
      </c>
      <c r="CK132" s="52">
        <f t="shared" si="49"/>
        <v>0</v>
      </c>
      <c r="CL132" s="7"/>
      <c r="CM132" s="7"/>
      <c r="CN132" s="47">
        <f t="shared" si="50"/>
        <v>0</v>
      </c>
      <c r="CO132" s="7"/>
      <c r="CP132" s="7"/>
      <c r="CQ132" s="52">
        <f t="shared" si="51"/>
        <v>0</v>
      </c>
      <c r="CR132" s="7"/>
      <c r="CS132" s="7"/>
      <c r="CT132" s="47">
        <f t="shared" si="52"/>
        <v>0</v>
      </c>
      <c r="CU132" s="7"/>
      <c r="CV132" s="7"/>
      <c r="CW132" s="52">
        <f t="shared" si="53"/>
        <v>0</v>
      </c>
      <c r="CX132" s="7"/>
      <c r="CY132" s="7"/>
      <c r="CZ132" s="47">
        <f t="shared" si="54"/>
        <v>0</v>
      </c>
      <c r="DA132" s="7"/>
      <c r="DB132" s="7"/>
      <c r="DC132" s="52">
        <f t="shared" si="55"/>
        <v>0</v>
      </c>
    </row>
    <row r="133" spans="1:107" s="49" customFormat="1" ht="15" x14ac:dyDescent="0.2">
      <c r="A133" s="48" t="s">
        <v>32</v>
      </c>
      <c r="B133" s="48"/>
      <c r="C133" s="48"/>
      <c r="D133" s="48"/>
      <c r="E133" s="48"/>
      <c r="F133" s="48" t="s">
        <v>164</v>
      </c>
      <c r="G133" s="26" t="s">
        <v>47</v>
      </c>
      <c r="H133" s="26"/>
      <c r="I133" s="49" t="s">
        <v>166</v>
      </c>
      <c r="J133" s="29" t="s">
        <v>48</v>
      </c>
      <c r="K133" s="50">
        <v>9300437887</v>
      </c>
      <c r="L133" s="48">
        <v>1</v>
      </c>
      <c r="N133" s="51"/>
      <c r="O133" s="52"/>
      <c r="P133" s="52"/>
      <c r="Q133" s="52"/>
      <c r="R133" s="53"/>
      <c r="S133" s="53"/>
      <c r="T133" s="53"/>
      <c r="U133" s="54"/>
      <c r="V133" s="52"/>
      <c r="W133" s="55"/>
      <c r="X133" s="56"/>
      <c r="Y133" s="37">
        <v>12</v>
      </c>
      <c r="Z133" s="56"/>
      <c r="AA133" s="56"/>
      <c r="AB133" s="33">
        <v>100</v>
      </c>
      <c r="AC133" s="52"/>
      <c r="AD133" s="29"/>
      <c r="AE133" s="29"/>
      <c r="AF133" s="37">
        <v>10</v>
      </c>
      <c r="AG133" s="7"/>
      <c r="AH133" s="7"/>
      <c r="AI133" s="33">
        <v>200</v>
      </c>
      <c r="AJ133" s="52"/>
      <c r="AK133" s="29"/>
      <c r="AL133" s="29"/>
      <c r="AM133" s="38">
        <v>23</v>
      </c>
      <c r="AN133" s="7"/>
      <c r="AO133" s="7"/>
      <c r="AP133" s="33">
        <v>123</v>
      </c>
      <c r="AQ133" s="128"/>
      <c r="AR133" s="7"/>
      <c r="AS133" s="7"/>
      <c r="AT133" s="131">
        <v>1</v>
      </c>
      <c r="AU133" s="7"/>
      <c r="AV133" s="7"/>
      <c r="AW133" s="33">
        <v>12</v>
      </c>
      <c r="AX133" s="128" t="s">
        <v>158</v>
      </c>
      <c r="AY133" s="56"/>
      <c r="AZ133" s="56"/>
      <c r="BA133" s="41">
        <v>4</v>
      </c>
      <c r="BB133" s="56"/>
      <c r="BC133" s="56"/>
      <c r="BD133" s="33">
        <v>123</v>
      </c>
      <c r="BE133" s="52"/>
      <c r="BF133" s="7"/>
      <c r="BG133" s="7"/>
      <c r="BH133" s="47">
        <v>0</v>
      </c>
      <c r="BI133" s="7"/>
      <c r="BJ133" s="7"/>
      <c r="BK133" s="52">
        <f t="shared" si="56"/>
        <v>0</v>
      </c>
      <c r="BN133" s="58">
        <f t="shared" si="57"/>
        <v>0</v>
      </c>
      <c r="BO133" s="7"/>
      <c r="BP133" s="7"/>
      <c r="BQ133" s="52">
        <f t="shared" si="45"/>
        <v>0</v>
      </c>
      <c r="BR133" s="52"/>
      <c r="BU133" s="58">
        <f t="shared" si="58"/>
        <v>0</v>
      </c>
      <c r="BV133" s="7"/>
      <c r="BW133" s="7"/>
      <c r="BX133" s="52">
        <f t="shared" si="59"/>
        <v>0</v>
      </c>
      <c r="BY133" s="52"/>
      <c r="BZ133" s="7"/>
      <c r="CA133" s="7"/>
      <c r="CB133" s="47">
        <f t="shared" si="46"/>
        <v>0</v>
      </c>
      <c r="CC133" s="7"/>
      <c r="CD133" s="7"/>
      <c r="CE133" s="52">
        <f t="shared" si="47"/>
        <v>0</v>
      </c>
      <c r="CF133" s="7"/>
      <c r="CG133" s="7"/>
      <c r="CH133" s="59">
        <f t="shared" si="48"/>
        <v>0</v>
      </c>
      <c r="CI133" s="7"/>
      <c r="CJ133" s="46">
        <f t="shared" si="44"/>
        <v>0</v>
      </c>
      <c r="CK133" s="52">
        <f t="shared" si="49"/>
        <v>0</v>
      </c>
      <c r="CL133" s="7"/>
      <c r="CM133" s="7"/>
      <c r="CN133" s="47">
        <f t="shared" si="50"/>
        <v>0</v>
      </c>
      <c r="CO133" s="7"/>
      <c r="CP133" s="7"/>
      <c r="CQ133" s="52">
        <f t="shared" si="51"/>
        <v>0</v>
      </c>
      <c r="CR133" s="7"/>
      <c r="CS133" s="7"/>
      <c r="CT133" s="47">
        <f t="shared" si="52"/>
        <v>0</v>
      </c>
      <c r="CU133" s="7"/>
      <c r="CV133" s="7"/>
      <c r="CW133" s="52">
        <f t="shared" si="53"/>
        <v>0</v>
      </c>
      <c r="CX133" s="7"/>
      <c r="CY133" s="7"/>
      <c r="CZ133" s="47">
        <f t="shared" si="54"/>
        <v>0</v>
      </c>
      <c r="DA133" s="7"/>
      <c r="DB133" s="7"/>
      <c r="DC133" s="52">
        <f t="shared" si="55"/>
        <v>0</v>
      </c>
    </row>
    <row r="134" spans="1:107" s="49" customFormat="1" ht="15" x14ac:dyDescent="0.2">
      <c r="A134" s="48" t="s">
        <v>32</v>
      </c>
      <c r="B134" s="48"/>
      <c r="C134" s="48"/>
      <c r="D134" s="48"/>
      <c r="E134" s="48"/>
      <c r="F134" s="48" t="s">
        <v>164</v>
      </c>
      <c r="G134" s="26" t="s">
        <v>49</v>
      </c>
      <c r="H134" s="26"/>
      <c r="I134" s="49" t="s">
        <v>166</v>
      </c>
      <c r="J134" s="29"/>
      <c r="K134" s="50">
        <v>9300437887</v>
      </c>
      <c r="L134" s="48">
        <v>1</v>
      </c>
      <c r="N134" s="51"/>
      <c r="O134" s="52"/>
      <c r="P134" s="52"/>
      <c r="Q134" s="52"/>
      <c r="R134" s="53"/>
      <c r="S134" s="53"/>
      <c r="T134" s="53"/>
      <c r="U134" s="54"/>
      <c r="V134" s="52"/>
      <c r="W134" s="55"/>
      <c r="X134" s="56"/>
      <c r="Y134" s="37">
        <v>12</v>
      </c>
      <c r="Z134" s="56">
        <v>7717</v>
      </c>
      <c r="AA134" s="56"/>
      <c r="AB134" s="33">
        <v>100</v>
      </c>
      <c r="AC134" s="52"/>
      <c r="AD134" s="29"/>
      <c r="AE134" s="29"/>
      <c r="AF134" s="37">
        <v>10</v>
      </c>
      <c r="AG134" s="7"/>
      <c r="AH134" s="7"/>
      <c r="AI134" s="33">
        <v>200</v>
      </c>
      <c r="AJ134" s="52"/>
      <c r="AK134" s="29"/>
      <c r="AL134" s="29"/>
      <c r="AM134" s="38">
        <v>23</v>
      </c>
      <c r="AN134" s="7"/>
      <c r="AO134" s="7"/>
      <c r="AP134" s="33">
        <v>123</v>
      </c>
      <c r="AQ134" s="128"/>
      <c r="AR134" s="7"/>
      <c r="AS134" s="7"/>
      <c r="AT134" s="131">
        <v>1</v>
      </c>
      <c r="AU134" s="7"/>
      <c r="AV134" s="7"/>
      <c r="AW134" s="33">
        <v>12</v>
      </c>
      <c r="AX134" s="128" t="s">
        <v>158</v>
      </c>
      <c r="AY134" s="56"/>
      <c r="AZ134" s="56"/>
      <c r="BA134" s="41">
        <v>4</v>
      </c>
      <c r="BB134" s="56"/>
      <c r="BC134" s="56"/>
      <c r="BD134" s="33">
        <v>123</v>
      </c>
      <c r="BE134" s="52"/>
      <c r="BF134" s="7"/>
      <c r="BG134" s="7"/>
      <c r="BH134" s="47">
        <v>0</v>
      </c>
      <c r="BI134" s="7"/>
      <c r="BJ134" s="7"/>
      <c r="BK134" s="52">
        <f t="shared" si="56"/>
        <v>0</v>
      </c>
      <c r="BN134" s="58">
        <f t="shared" si="57"/>
        <v>0</v>
      </c>
      <c r="BO134" s="7"/>
      <c r="BP134" s="7"/>
      <c r="BQ134" s="52">
        <f t="shared" si="45"/>
        <v>0</v>
      </c>
      <c r="BR134" s="52"/>
      <c r="BU134" s="58">
        <f t="shared" si="58"/>
        <v>0</v>
      </c>
      <c r="BV134" s="7"/>
      <c r="BW134" s="7"/>
      <c r="BX134" s="52">
        <f t="shared" si="59"/>
        <v>0</v>
      </c>
      <c r="BY134" s="52"/>
      <c r="BZ134" s="7"/>
      <c r="CA134" s="7"/>
      <c r="CB134" s="47">
        <f t="shared" si="46"/>
        <v>0</v>
      </c>
      <c r="CC134" s="7"/>
      <c r="CD134" s="7"/>
      <c r="CE134" s="52">
        <f t="shared" si="47"/>
        <v>0</v>
      </c>
      <c r="CF134" s="7"/>
      <c r="CG134" s="7"/>
      <c r="CH134" s="59">
        <f t="shared" si="48"/>
        <v>0</v>
      </c>
      <c r="CI134" s="7"/>
      <c r="CJ134" s="46">
        <f t="shared" si="44"/>
        <v>0</v>
      </c>
      <c r="CK134" s="52">
        <f t="shared" si="49"/>
        <v>0</v>
      </c>
      <c r="CL134" s="7"/>
      <c r="CM134" s="7"/>
      <c r="CN134" s="47">
        <f t="shared" si="50"/>
        <v>0</v>
      </c>
      <c r="CO134" s="7"/>
      <c r="CP134" s="7"/>
      <c r="CQ134" s="52">
        <f t="shared" si="51"/>
        <v>0</v>
      </c>
      <c r="CR134" s="7"/>
      <c r="CS134" s="7"/>
      <c r="CT134" s="47">
        <f t="shared" si="52"/>
        <v>0</v>
      </c>
      <c r="CU134" s="7"/>
      <c r="CV134" s="7"/>
      <c r="CW134" s="52">
        <f t="shared" si="53"/>
        <v>0</v>
      </c>
      <c r="CX134" s="7"/>
      <c r="CY134" s="7"/>
      <c r="CZ134" s="47">
        <f t="shared" si="54"/>
        <v>0</v>
      </c>
      <c r="DA134" s="7"/>
      <c r="DB134" s="7"/>
      <c r="DC134" s="52">
        <f t="shared" si="55"/>
        <v>0</v>
      </c>
    </row>
    <row r="135" spans="1:107" s="49" customFormat="1" ht="15" x14ac:dyDescent="0.2">
      <c r="A135" s="48" t="s">
        <v>32</v>
      </c>
      <c r="B135" s="48"/>
      <c r="C135" s="48"/>
      <c r="D135" s="48"/>
      <c r="E135" s="48"/>
      <c r="F135" s="48" t="s">
        <v>164</v>
      </c>
      <c r="G135" s="26" t="s">
        <v>130</v>
      </c>
      <c r="H135" s="26"/>
      <c r="I135" s="49" t="s">
        <v>166</v>
      </c>
      <c r="J135" s="29" t="s">
        <v>131</v>
      </c>
      <c r="K135" s="50">
        <v>9300438945</v>
      </c>
      <c r="L135" s="48">
        <v>5</v>
      </c>
      <c r="N135" s="104"/>
      <c r="O135" s="105"/>
      <c r="P135" s="105"/>
      <c r="Q135" s="52"/>
      <c r="R135" s="53"/>
      <c r="S135" s="53"/>
      <c r="T135" s="53"/>
      <c r="U135" s="54"/>
      <c r="V135" s="52"/>
      <c r="W135" s="55"/>
      <c r="X135" s="56"/>
      <c r="Y135" s="37">
        <v>12</v>
      </c>
      <c r="Z135" s="56"/>
      <c r="AA135" s="56"/>
      <c r="AB135" s="33">
        <v>100</v>
      </c>
      <c r="AC135" s="52"/>
      <c r="AD135" s="29"/>
      <c r="AE135" s="29"/>
      <c r="AF135" s="37">
        <v>10</v>
      </c>
      <c r="AG135" s="7"/>
      <c r="AH135" s="7"/>
      <c r="AI135" s="33">
        <v>200</v>
      </c>
      <c r="AJ135" s="52"/>
      <c r="AK135" s="29"/>
      <c r="AL135" s="29"/>
      <c r="AM135" s="38">
        <v>23</v>
      </c>
      <c r="AN135" s="7"/>
      <c r="AO135" s="7"/>
      <c r="AP135" s="33">
        <v>123</v>
      </c>
      <c r="AQ135" s="128"/>
      <c r="AR135" s="7"/>
      <c r="AS135" s="7"/>
      <c r="AT135" s="131">
        <v>1</v>
      </c>
      <c r="AU135" s="7"/>
      <c r="AV135" s="7"/>
      <c r="AW135" s="33">
        <v>12</v>
      </c>
      <c r="AX135" s="128" t="s">
        <v>158</v>
      </c>
      <c r="AY135" s="56"/>
      <c r="AZ135" s="56"/>
      <c r="BA135" s="41">
        <v>4</v>
      </c>
      <c r="BB135" s="56"/>
      <c r="BC135" s="56"/>
      <c r="BD135" s="33">
        <v>123</v>
      </c>
      <c r="BE135" s="52"/>
      <c r="BF135" s="7"/>
      <c r="BG135" s="7"/>
      <c r="BH135" s="47">
        <v>0</v>
      </c>
      <c r="BI135" s="7"/>
      <c r="BJ135" s="7"/>
      <c r="BK135" s="52">
        <f t="shared" si="56"/>
        <v>0</v>
      </c>
      <c r="BN135" s="58">
        <f t="shared" si="57"/>
        <v>0</v>
      </c>
      <c r="BO135" s="7"/>
      <c r="BP135" s="7"/>
      <c r="BQ135" s="52">
        <f t="shared" si="45"/>
        <v>0</v>
      </c>
      <c r="BR135" s="52"/>
      <c r="BU135" s="58">
        <f t="shared" si="58"/>
        <v>0</v>
      </c>
      <c r="BV135" s="7"/>
      <c r="BW135" s="7"/>
      <c r="BX135" s="52">
        <f t="shared" si="59"/>
        <v>0</v>
      </c>
      <c r="BY135" s="52"/>
      <c r="BZ135" s="7"/>
      <c r="CA135" s="7"/>
      <c r="CB135" s="47">
        <f t="shared" si="46"/>
        <v>0</v>
      </c>
      <c r="CC135" s="7"/>
      <c r="CD135" s="7"/>
      <c r="CE135" s="52">
        <f t="shared" si="47"/>
        <v>0</v>
      </c>
      <c r="CF135" s="7"/>
      <c r="CG135" s="7"/>
      <c r="CH135" s="59">
        <f t="shared" si="48"/>
        <v>0</v>
      </c>
      <c r="CI135" s="7"/>
      <c r="CJ135" s="46">
        <f t="shared" si="44"/>
        <v>0</v>
      </c>
      <c r="CK135" s="52">
        <f t="shared" si="49"/>
        <v>0</v>
      </c>
      <c r="CL135" s="7"/>
      <c r="CM135" s="7"/>
      <c r="CN135" s="47">
        <f t="shared" si="50"/>
        <v>0</v>
      </c>
      <c r="CO135" s="7"/>
      <c r="CP135" s="7"/>
      <c r="CQ135" s="52">
        <f t="shared" si="51"/>
        <v>0</v>
      </c>
      <c r="CR135" s="7"/>
      <c r="CS135" s="7"/>
      <c r="CT135" s="47">
        <f t="shared" si="52"/>
        <v>0</v>
      </c>
      <c r="CU135" s="7"/>
      <c r="CV135" s="7"/>
      <c r="CW135" s="52">
        <f t="shared" si="53"/>
        <v>0</v>
      </c>
      <c r="CX135" s="7"/>
      <c r="CY135" s="7"/>
      <c r="CZ135" s="47">
        <f t="shared" si="54"/>
        <v>0</v>
      </c>
      <c r="DA135" s="7"/>
      <c r="DB135" s="7"/>
      <c r="DC135" s="52">
        <f t="shared" si="55"/>
        <v>0</v>
      </c>
    </row>
    <row r="136" spans="1:107" s="49" customFormat="1" ht="15" x14ac:dyDescent="0.2">
      <c r="A136" s="48" t="s">
        <v>32</v>
      </c>
      <c r="B136" s="48"/>
      <c r="C136" s="48"/>
      <c r="D136" s="48"/>
      <c r="E136" s="48"/>
      <c r="F136" s="48" t="s">
        <v>164</v>
      </c>
      <c r="G136" s="26" t="s">
        <v>63</v>
      </c>
      <c r="H136" s="26"/>
      <c r="I136" s="49" t="s">
        <v>166</v>
      </c>
      <c r="J136" s="29" t="s">
        <v>40</v>
      </c>
      <c r="K136" s="50">
        <v>9300439279</v>
      </c>
      <c r="L136" s="48">
        <v>3</v>
      </c>
      <c r="N136" s="51"/>
      <c r="O136" s="52"/>
      <c r="P136" s="52"/>
      <c r="Q136" s="52"/>
      <c r="R136" s="53"/>
      <c r="S136" s="53"/>
      <c r="T136" s="53"/>
      <c r="U136" s="54"/>
      <c r="V136" s="52"/>
      <c r="W136" s="55"/>
      <c r="X136" s="56"/>
      <c r="Y136" s="37">
        <v>12</v>
      </c>
      <c r="Z136" s="56"/>
      <c r="AA136" s="56"/>
      <c r="AB136" s="33">
        <v>100</v>
      </c>
      <c r="AC136" s="52"/>
      <c r="AD136" s="29"/>
      <c r="AE136" s="29"/>
      <c r="AF136" s="37">
        <v>10</v>
      </c>
      <c r="AG136" s="7"/>
      <c r="AH136" s="7"/>
      <c r="AI136" s="33">
        <v>200</v>
      </c>
      <c r="AJ136" s="52"/>
      <c r="AK136" s="29"/>
      <c r="AL136" s="29"/>
      <c r="AM136" s="38">
        <v>23</v>
      </c>
      <c r="AN136" s="7"/>
      <c r="AO136" s="7"/>
      <c r="AP136" s="33">
        <v>123</v>
      </c>
      <c r="AQ136" s="128"/>
      <c r="AR136" s="7"/>
      <c r="AS136" s="7"/>
      <c r="AT136" s="131">
        <v>1</v>
      </c>
      <c r="AU136" s="7"/>
      <c r="AV136" s="7"/>
      <c r="AW136" s="33">
        <v>12</v>
      </c>
      <c r="AX136" s="128" t="s">
        <v>158</v>
      </c>
      <c r="AY136" s="56"/>
      <c r="AZ136" s="56"/>
      <c r="BA136" s="41">
        <v>4</v>
      </c>
      <c r="BB136" s="56"/>
      <c r="BC136" s="56"/>
      <c r="BD136" s="33">
        <v>123</v>
      </c>
      <c r="BE136" s="52"/>
      <c r="BF136" s="7"/>
      <c r="BG136" s="7"/>
      <c r="BH136" s="47">
        <v>0</v>
      </c>
      <c r="BI136" s="7"/>
      <c r="BJ136" s="7"/>
      <c r="BK136" s="52">
        <f t="shared" si="56"/>
        <v>0</v>
      </c>
      <c r="BN136" s="58">
        <f t="shared" si="57"/>
        <v>0</v>
      </c>
      <c r="BO136" s="7"/>
      <c r="BP136" s="7"/>
      <c r="BQ136" s="52">
        <f t="shared" si="45"/>
        <v>0</v>
      </c>
      <c r="BR136" s="52"/>
      <c r="BU136" s="58">
        <f t="shared" si="58"/>
        <v>0</v>
      </c>
      <c r="BV136" s="7"/>
      <c r="BW136" s="7"/>
      <c r="BX136" s="52">
        <f t="shared" si="59"/>
        <v>0</v>
      </c>
      <c r="BY136" s="52"/>
      <c r="BZ136" s="7"/>
      <c r="CA136" s="7"/>
      <c r="CB136" s="47">
        <f t="shared" si="46"/>
        <v>0</v>
      </c>
      <c r="CC136" s="7"/>
      <c r="CD136" s="7"/>
      <c r="CE136" s="52">
        <f t="shared" si="47"/>
        <v>0</v>
      </c>
      <c r="CF136" s="7"/>
      <c r="CG136" s="7"/>
      <c r="CH136" s="59">
        <f t="shared" si="48"/>
        <v>0</v>
      </c>
      <c r="CI136" s="7"/>
      <c r="CJ136" s="46">
        <f t="shared" si="44"/>
        <v>0</v>
      </c>
      <c r="CK136" s="52">
        <f t="shared" si="49"/>
        <v>0</v>
      </c>
      <c r="CL136" s="7"/>
      <c r="CM136" s="7"/>
      <c r="CN136" s="47">
        <f t="shared" si="50"/>
        <v>0</v>
      </c>
      <c r="CO136" s="7"/>
      <c r="CP136" s="7"/>
      <c r="CQ136" s="52">
        <f t="shared" si="51"/>
        <v>0</v>
      </c>
      <c r="CR136" s="7"/>
      <c r="CS136" s="7"/>
      <c r="CT136" s="47">
        <f t="shared" si="52"/>
        <v>0</v>
      </c>
      <c r="CU136" s="7"/>
      <c r="CV136" s="7"/>
      <c r="CW136" s="52">
        <f t="shared" si="53"/>
        <v>0</v>
      </c>
      <c r="CX136" s="7"/>
      <c r="CY136" s="7"/>
      <c r="CZ136" s="47">
        <f t="shared" si="54"/>
        <v>0</v>
      </c>
      <c r="DA136" s="7"/>
      <c r="DB136" s="7"/>
      <c r="DC136" s="52">
        <f t="shared" si="55"/>
        <v>0</v>
      </c>
    </row>
    <row r="137" spans="1:107" s="49" customFormat="1" ht="15" x14ac:dyDescent="0.2">
      <c r="A137" s="48" t="s">
        <v>32</v>
      </c>
      <c r="B137" s="48"/>
      <c r="C137" s="48"/>
      <c r="D137" s="48"/>
      <c r="E137" s="48"/>
      <c r="F137" s="48" t="s">
        <v>164</v>
      </c>
      <c r="G137" s="26" t="s">
        <v>88</v>
      </c>
      <c r="H137" s="26"/>
      <c r="I137" s="49" t="s">
        <v>166</v>
      </c>
      <c r="J137" s="29" t="s">
        <v>44</v>
      </c>
      <c r="K137" s="50">
        <v>9300439554</v>
      </c>
      <c r="L137" s="48">
        <v>3</v>
      </c>
      <c r="N137" s="51"/>
      <c r="O137" s="52"/>
      <c r="P137" s="52"/>
      <c r="Q137" s="52"/>
      <c r="R137" s="53"/>
      <c r="S137" s="53"/>
      <c r="T137" s="53"/>
      <c r="U137" s="54"/>
      <c r="V137" s="52"/>
      <c r="W137" s="55"/>
      <c r="X137" s="56"/>
      <c r="Y137" s="37">
        <v>12</v>
      </c>
      <c r="Z137" s="56"/>
      <c r="AA137" s="56"/>
      <c r="AB137" s="33">
        <v>100</v>
      </c>
      <c r="AC137" s="52"/>
      <c r="AD137" s="29"/>
      <c r="AE137" s="29"/>
      <c r="AF137" s="37">
        <v>10</v>
      </c>
      <c r="AG137" s="7"/>
      <c r="AH137" s="7"/>
      <c r="AI137" s="33">
        <v>200</v>
      </c>
      <c r="AJ137" s="52"/>
      <c r="AK137" s="29"/>
      <c r="AL137" s="29"/>
      <c r="AM137" s="38">
        <v>23</v>
      </c>
      <c r="AN137" s="7"/>
      <c r="AO137" s="7"/>
      <c r="AP137" s="33">
        <v>123</v>
      </c>
      <c r="AQ137" s="128"/>
      <c r="AR137" s="29"/>
      <c r="AS137" s="29"/>
      <c r="AT137" s="131">
        <v>1</v>
      </c>
      <c r="AU137" s="7"/>
      <c r="AV137" s="7"/>
      <c r="AW137" s="33">
        <v>12</v>
      </c>
      <c r="AX137" s="128" t="s">
        <v>158</v>
      </c>
      <c r="AY137" s="56"/>
      <c r="AZ137" s="56"/>
      <c r="BA137" s="41">
        <v>4</v>
      </c>
      <c r="BB137" s="56"/>
      <c r="BC137" s="56"/>
      <c r="BD137" s="33">
        <v>123</v>
      </c>
      <c r="BE137" s="52"/>
      <c r="BF137" s="7"/>
      <c r="BG137" s="7"/>
      <c r="BH137" s="47">
        <v>0</v>
      </c>
      <c r="BI137" s="7"/>
      <c r="BJ137" s="7"/>
      <c r="BK137" s="52">
        <f t="shared" si="56"/>
        <v>0</v>
      </c>
      <c r="BN137" s="58">
        <f t="shared" si="57"/>
        <v>0</v>
      </c>
      <c r="BO137" s="7"/>
      <c r="BP137" s="7"/>
      <c r="BQ137" s="52">
        <f t="shared" si="45"/>
        <v>0</v>
      </c>
      <c r="BR137" s="52"/>
      <c r="BU137" s="58">
        <f t="shared" si="58"/>
        <v>0</v>
      </c>
      <c r="BV137" s="7"/>
      <c r="BW137" s="7"/>
      <c r="BX137" s="52">
        <f t="shared" si="59"/>
        <v>0</v>
      </c>
      <c r="BY137" s="52"/>
      <c r="BZ137" s="7"/>
      <c r="CA137" s="7"/>
      <c r="CB137" s="47">
        <f t="shared" si="46"/>
        <v>0</v>
      </c>
      <c r="CC137" s="7"/>
      <c r="CD137" s="7"/>
      <c r="CE137" s="52">
        <f t="shared" si="47"/>
        <v>0</v>
      </c>
      <c r="CF137" s="7"/>
      <c r="CG137" s="7"/>
      <c r="CH137" s="59">
        <f t="shared" si="48"/>
        <v>0</v>
      </c>
      <c r="CI137" s="7"/>
      <c r="CJ137" s="46">
        <f t="shared" si="44"/>
        <v>0</v>
      </c>
      <c r="CK137" s="52">
        <f t="shared" si="49"/>
        <v>0</v>
      </c>
      <c r="CL137" s="7"/>
      <c r="CM137" s="7"/>
      <c r="CN137" s="47">
        <f t="shared" si="50"/>
        <v>0</v>
      </c>
      <c r="CO137" s="7"/>
      <c r="CP137" s="7"/>
      <c r="CQ137" s="52">
        <f t="shared" si="51"/>
        <v>0</v>
      </c>
      <c r="CR137" s="7"/>
      <c r="CS137" s="7"/>
      <c r="CT137" s="47">
        <f t="shared" si="52"/>
        <v>0</v>
      </c>
      <c r="CU137" s="7"/>
      <c r="CV137" s="7"/>
      <c r="CW137" s="52">
        <f t="shared" si="53"/>
        <v>0</v>
      </c>
      <c r="CX137" s="7"/>
      <c r="CY137" s="7"/>
      <c r="CZ137" s="47">
        <f t="shared" si="54"/>
        <v>0</v>
      </c>
      <c r="DA137" s="7"/>
      <c r="DB137" s="7"/>
      <c r="DC137" s="52">
        <f t="shared" si="55"/>
        <v>0</v>
      </c>
    </row>
    <row r="138" spans="1:107" s="49" customFormat="1" ht="15" x14ac:dyDescent="0.2">
      <c r="A138" s="48" t="s">
        <v>32</v>
      </c>
      <c r="B138" s="48"/>
      <c r="C138" s="48"/>
      <c r="D138" s="48"/>
      <c r="E138" s="48"/>
      <c r="F138" s="48" t="s">
        <v>164</v>
      </c>
      <c r="G138" s="26" t="s">
        <v>97</v>
      </c>
      <c r="H138" s="26"/>
      <c r="I138" s="49" t="s">
        <v>166</v>
      </c>
      <c r="J138" s="29" t="s">
        <v>31</v>
      </c>
      <c r="K138" s="50">
        <v>9300439554</v>
      </c>
      <c r="L138" s="48">
        <v>3</v>
      </c>
      <c r="N138" s="51"/>
      <c r="O138" s="52"/>
      <c r="P138" s="52"/>
      <c r="Q138" s="52"/>
      <c r="R138" s="53"/>
      <c r="S138" s="53"/>
      <c r="T138" s="53"/>
      <c r="U138" s="54"/>
      <c r="V138" s="52"/>
      <c r="W138" s="55"/>
      <c r="X138" s="56"/>
      <c r="Y138" s="37">
        <v>12</v>
      </c>
      <c r="Z138" s="56"/>
      <c r="AA138" s="56"/>
      <c r="AB138" s="33">
        <v>100</v>
      </c>
      <c r="AC138" s="52"/>
      <c r="AD138" s="29"/>
      <c r="AE138" s="29"/>
      <c r="AF138" s="37">
        <v>10</v>
      </c>
      <c r="AG138" s="7"/>
      <c r="AH138" s="7"/>
      <c r="AI138" s="33">
        <v>200</v>
      </c>
      <c r="AJ138" s="52"/>
      <c r="AK138" s="29"/>
      <c r="AL138" s="29"/>
      <c r="AM138" s="38">
        <v>23</v>
      </c>
      <c r="AN138" s="7"/>
      <c r="AO138" s="7"/>
      <c r="AP138" s="33">
        <v>123</v>
      </c>
      <c r="AQ138" s="128"/>
      <c r="AR138" s="29"/>
      <c r="AS138" s="29"/>
      <c r="AT138" s="131">
        <v>1</v>
      </c>
      <c r="AU138" s="7"/>
      <c r="AV138" s="7"/>
      <c r="AW138" s="33">
        <v>12</v>
      </c>
      <c r="AX138" s="128" t="s">
        <v>158</v>
      </c>
      <c r="AY138" s="56"/>
      <c r="AZ138" s="56"/>
      <c r="BA138" s="41">
        <v>4</v>
      </c>
      <c r="BB138" s="56"/>
      <c r="BC138" s="56"/>
      <c r="BD138" s="33">
        <v>123</v>
      </c>
      <c r="BE138" s="52"/>
      <c r="BF138" s="7"/>
      <c r="BG138" s="7"/>
      <c r="BH138" s="47">
        <v>0</v>
      </c>
      <c r="BI138" s="7"/>
      <c r="BJ138" s="7"/>
      <c r="BK138" s="52">
        <f t="shared" si="56"/>
        <v>0</v>
      </c>
      <c r="BN138" s="58">
        <f t="shared" si="57"/>
        <v>0</v>
      </c>
      <c r="BO138" s="7"/>
      <c r="BP138" s="7"/>
      <c r="BQ138" s="52">
        <f t="shared" si="45"/>
        <v>0</v>
      </c>
      <c r="BR138" s="52"/>
      <c r="BU138" s="58">
        <f t="shared" si="58"/>
        <v>0</v>
      </c>
      <c r="BV138" s="7"/>
      <c r="BW138" s="7"/>
      <c r="BX138" s="52">
        <f t="shared" si="59"/>
        <v>0</v>
      </c>
      <c r="BY138" s="52"/>
      <c r="BZ138" s="7"/>
      <c r="CA138" s="7"/>
      <c r="CB138" s="47">
        <f t="shared" si="46"/>
        <v>0</v>
      </c>
      <c r="CC138" s="7"/>
      <c r="CD138" s="7"/>
      <c r="CE138" s="52">
        <f t="shared" si="47"/>
        <v>0</v>
      </c>
      <c r="CF138" s="7"/>
      <c r="CG138" s="7"/>
      <c r="CH138" s="59">
        <f t="shared" si="48"/>
        <v>0</v>
      </c>
      <c r="CI138" s="7"/>
      <c r="CJ138" s="46">
        <f t="shared" si="44"/>
        <v>0</v>
      </c>
      <c r="CK138" s="52">
        <f t="shared" si="49"/>
        <v>0</v>
      </c>
      <c r="CL138" s="7"/>
      <c r="CM138" s="7"/>
      <c r="CN138" s="47">
        <f t="shared" si="50"/>
        <v>0</v>
      </c>
      <c r="CO138" s="7"/>
      <c r="CP138" s="7"/>
      <c r="CQ138" s="52">
        <f t="shared" si="51"/>
        <v>0</v>
      </c>
      <c r="CR138" s="7"/>
      <c r="CS138" s="7"/>
      <c r="CT138" s="47">
        <f t="shared" si="52"/>
        <v>0</v>
      </c>
      <c r="CU138" s="7"/>
      <c r="CV138" s="7"/>
      <c r="CW138" s="52">
        <f t="shared" si="53"/>
        <v>0</v>
      </c>
      <c r="CX138" s="7"/>
      <c r="CY138" s="7"/>
      <c r="CZ138" s="47">
        <f t="shared" si="54"/>
        <v>0</v>
      </c>
      <c r="DA138" s="7"/>
      <c r="DB138" s="7"/>
      <c r="DC138" s="52">
        <f t="shared" si="55"/>
        <v>0</v>
      </c>
    </row>
    <row r="139" spans="1:107" s="49" customFormat="1" ht="15" x14ac:dyDescent="0.2">
      <c r="A139" s="48" t="s">
        <v>32</v>
      </c>
      <c r="B139" s="48"/>
      <c r="C139" s="48"/>
      <c r="D139" s="48"/>
      <c r="E139" s="48"/>
      <c r="F139" s="48" t="s">
        <v>164</v>
      </c>
      <c r="G139" s="26" t="s">
        <v>97</v>
      </c>
      <c r="H139" s="26"/>
      <c r="I139" s="49" t="s">
        <v>166</v>
      </c>
      <c r="J139" s="29" t="s">
        <v>31</v>
      </c>
      <c r="K139" s="50">
        <v>9300439554</v>
      </c>
      <c r="L139" s="48">
        <v>4</v>
      </c>
      <c r="N139" s="51"/>
      <c r="O139" s="52"/>
      <c r="P139" s="52"/>
      <c r="Q139" s="52"/>
      <c r="R139" s="53"/>
      <c r="S139" s="53"/>
      <c r="T139" s="53"/>
      <c r="U139" s="54"/>
      <c r="V139" s="52"/>
      <c r="W139" s="55"/>
      <c r="X139" s="56"/>
      <c r="Y139" s="37">
        <v>12</v>
      </c>
      <c r="Z139" s="56">
        <v>7740</v>
      </c>
      <c r="AA139" s="56"/>
      <c r="AB139" s="33">
        <v>100</v>
      </c>
      <c r="AC139" s="52"/>
      <c r="AD139" s="29"/>
      <c r="AE139" s="29"/>
      <c r="AF139" s="37">
        <v>10</v>
      </c>
      <c r="AG139" s="7"/>
      <c r="AH139" s="7"/>
      <c r="AI139" s="33">
        <v>200</v>
      </c>
      <c r="AJ139" s="52"/>
      <c r="AK139" s="29"/>
      <c r="AL139" s="29"/>
      <c r="AM139" s="38">
        <v>23</v>
      </c>
      <c r="AN139" s="7"/>
      <c r="AO139" s="7"/>
      <c r="AP139" s="33">
        <v>123</v>
      </c>
      <c r="AQ139" s="128"/>
      <c r="AR139" s="29"/>
      <c r="AS139" s="29"/>
      <c r="AT139" s="131">
        <v>1</v>
      </c>
      <c r="AU139" s="7"/>
      <c r="AV139" s="7"/>
      <c r="AW139" s="33">
        <v>12</v>
      </c>
      <c r="AX139" s="128" t="s">
        <v>158</v>
      </c>
      <c r="AY139" s="56"/>
      <c r="AZ139" s="56"/>
      <c r="BA139" s="41">
        <v>4</v>
      </c>
      <c r="BB139" s="56"/>
      <c r="BC139" s="56"/>
      <c r="BD139" s="33">
        <v>123</v>
      </c>
      <c r="BE139" s="52"/>
      <c r="BF139" s="7"/>
      <c r="BG139" s="7"/>
      <c r="BH139" s="47">
        <v>0</v>
      </c>
      <c r="BI139" s="7"/>
      <c r="BJ139" s="7"/>
      <c r="BK139" s="52">
        <f t="shared" si="56"/>
        <v>0</v>
      </c>
      <c r="BN139" s="58">
        <f t="shared" si="57"/>
        <v>0</v>
      </c>
      <c r="BO139" s="7"/>
      <c r="BP139" s="7"/>
      <c r="BQ139" s="52">
        <f t="shared" si="45"/>
        <v>0</v>
      </c>
      <c r="BR139" s="52"/>
      <c r="BU139" s="58">
        <f t="shared" si="58"/>
        <v>0</v>
      </c>
      <c r="BV139" s="7"/>
      <c r="BW139" s="7"/>
      <c r="BX139" s="52">
        <f t="shared" si="59"/>
        <v>0</v>
      </c>
      <c r="BY139" s="52"/>
      <c r="BZ139" s="7"/>
      <c r="CA139" s="7"/>
      <c r="CB139" s="47">
        <f t="shared" si="46"/>
        <v>0</v>
      </c>
      <c r="CC139" s="7"/>
      <c r="CD139" s="7"/>
      <c r="CE139" s="52">
        <f t="shared" si="47"/>
        <v>0</v>
      </c>
      <c r="CF139" s="7"/>
      <c r="CG139" s="7"/>
      <c r="CH139" s="59">
        <f t="shared" si="48"/>
        <v>0</v>
      </c>
      <c r="CI139" s="7"/>
      <c r="CJ139" s="46">
        <f t="shared" si="44"/>
        <v>0</v>
      </c>
      <c r="CK139" s="52">
        <f t="shared" si="49"/>
        <v>0</v>
      </c>
      <c r="CL139" s="7"/>
      <c r="CM139" s="7"/>
      <c r="CN139" s="47">
        <f t="shared" si="50"/>
        <v>0</v>
      </c>
      <c r="CO139" s="7"/>
      <c r="CP139" s="7"/>
      <c r="CQ139" s="52">
        <f t="shared" si="51"/>
        <v>0</v>
      </c>
      <c r="CR139" s="7"/>
      <c r="CS139" s="7"/>
      <c r="CT139" s="47">
        <f t="shared" si="52"/>
        <v>0</v>
      </c>
      <c r="CU139" s="7"/>
      <c r="CV139" s="7"/>
      <c r="CW139" s="52">
        <f t="shared" si="53"/>
        <v>0</v>
      </c>
      <c r="CX139" s="7"/>
      <c r="CY139" s="7"/>
      <c r="CZ139" s="47">
        <f t="shared" si="54"/>
        <v>0</v>
      </c>
      <c r="DA139" s="7"/>
      <c r="DB139" s="7"/>
      <c r="DC139" s="52">
        <f t="shared" si="55"/>
        <v>0</v>
      </c>
    </row>
    <row r="140" spans="1:107" s="49" customFormat="1" ht="15" x14ac:dyDescent="0.2">
      <c r="A140" s="48" t="s">
        <v>32</v>
      </c>
      <c r="B140" s="48"/>
      <c r="C140" s="48"/>
      <c r="D140" s="48"/>
      <c r="E140" s="48"/>
      <c r="F140" s="48" t="s">
        <v>164</v>
      </c>
      <c r="G140" s="26" t="s">
        <v>87</v>
      </c>
      <c r="H140" s="26"/>
      <c r="I140" s="49" t="s">
        <v>166</v>
      </c>
      <c r="J140" s="29" t="s">
        <v>44</v>
      </c>
      <c r="K140" s="50">
        <v>9300439554</v>
      </c>
      <c r="L140" s="48">
        <v>4</v>
      </c>
      <c r="N140" s="51"/>
      <c r="O140" s="52"/>
      <c r="P140" s="52"/>
      <c r="Q140" s="52"/>
      <c r="R140" s="53"/>
      <c r="S140" s="53"/>
      <c r="T140" s="53"/>
      <c r="U140" s="54"/>
      <c r="V140" s="52"/>
      <c r="W140" s="55"/>
      <c r="X140" s="56"/>
      <c r="Y140" s="37">
        <v>12</v>
      </c>
      <c r="Z140" s="56"/>
      <c r="AA140" s="56"/>
      <c r="AB140" s="33">
        <v>100</v>
      </c>
      <c r="AC140" s="52"/>
      <c r="AD140" s="29"/>
      <c r="AE140" s="29"/>
      <c r="AF140" s="37">
        <v>10</v>
      </c>
      <c r="AG140" s="7"/>
      <c r="AH140" s="7"/>
      <c r="AI140" s="33">
        <v>200</v>
      </c>
      <c r="AJ140" s="52"/>
      <c r="AK140" s="29"/>
      <c r="AL140" s="29"/>
      <c r="AM140" s="38">
        <v>23</v>
      </c>
      <c r="AN140" s="7"/>
      <c r="AO140" s="7"/>
      <c r="AP140" s="33">
        <v>123</v>
      </c>
      <c r="AQ140" s="128"/>
      <c r="AR140" s="7"/>
      <c r="AS140" s="7"/>
      <c r="AT140" s="131">
        <v>1</v>
      </c>
      <c r="AU140" s="7"/>
      <c r="AV140" s="7"/>
      <c r="AW140" s="33">
        <v>12</v>
      </c>
      <c r="AX140" s="128" t="s">
        <v>158</v>
      </c>
      <c r="AY140" s="56"/>
      <c r="AZ140" s="56"/>
      <c r="BA140" s="41">
        <v>4</v>
      </c>
      <c r="BB140" s="56"/>
      <c r="BC140" s="56"/>
      <c r="BD140" s="33">
        <v>123</v>
      </c>
      <c r="BE140" s="52"/>
      <c r="BF140" s="7"/>
      <c r="BG140" s="7"/>
      <c r="BH140" s="47">
        <v>0</v>
      </c>
      <c r="BI140" s="7"/>
      <c r="BJ140" s="7"/>
      <c r="BK140" s="52">
        <f t="shared" si="56"/>
        <v>0</v>
      </c>
      <c r="BN140" s="58">
        <f t="shared" si="57"/>
        <v>0</v>
      </c>
      <c r="BO140" s="7"/>
      <c r="BP140" s="7"/>
      <c r="BQ140" s="52">
        <f t="shared" si="45"/>
        <v>0</v>
      </c>
      <c r="BR140" s="52"/>
      <c r="BU140" s="58">
        <f t="shared" si="58"/>
        <v>0</v>
      </c>
      <c r="BV140" s="7"/>
      <c r="BW140" s="7"/>
      <c r="BX140" s="52">
        <f t="shared" si="59"/>
        <v>0</v>
      </c>
      <c r="BY140" s="52"/>
      <c r="BZ140" s="7"/>
      <c r="CA140" s="7"/>
      <c r="CB140" s="47">
        <f t="shared" si="46"/>
        <v>0</v>
      </c>
      <c r="CC140" s="7"/>
      <c r="CD140" s="7"/>
      <c r="CE140" s="52">
        <f t="shared" si="47"/>
        <v>0</v>
      </c>
      <c r="CF140" s="7"/>
      <c r="CG140" s="7"/>
      <c r="CH140" s="59">
        <f t="shared" si="48"/>
        <v>0</v>
      </c>
      <c r="CI140" s="7"/>
      <c r="CJ140" s="46">
        <f t="shared" si="44"/>
        <v>0</v>
      </c>
      <c r="CK140" s="52">
        <f t="shared" si="49"/>
        <v>0</v>
      </c>
      <c r="CL140" s="7"/>
      <c r="CM140" s="7"/>
      <c r="CN140" s="47">
        <f t="shared" si="50"/>
        <v>0</v>
      </c>
      <c r="CO140" s="7"/>
      <c r="CP140" s="7"/>
      <c r="CQ140" s="52">
        <f t="shared" si="51"/>
        <v>0</v>
      </c>
      <c r="CR140" s="7"/>
      <c r="CS140" s="7"/>
      <c r="CT140" s="47">
        <f t="shared" si="52"/>
        <v>0</v>
      </c>
      <c r="CU140" s="7"/>
      <c r="CV140" s="7"/>
      <c r="CW140" s="52">
        <f t="shared" si="53"/>
        <v>0</v>
      </c>
      <c r="CX140" s="7"/>
      <c r="CY140" s="7"/>
      <c r="CZ140" s="47">
        <f t="shared" si="54"/>
        <v>0</v>
      </c>
      <c r="DA140" s="7"/>
      <c r="DB140" s="7"/>
      <c r="DC140" s="52">
        <f t="shared" si="55"/>
        <v>0</v>
      </c>
    </row>
    <row r="141" spans="1:107" s="49" customFormat="1" ht="15" x14ac:dyDescent="0.2">
      <c r="A141" s="48" t="s">
        <v>32</v>
      </c>
      <c r="B141" s="48"/>
      <c r="C141" s="48"/>
      <c r="D141" s="48"/>
      <c r="E141" s="48"/>
      <c r="F141" s="48" t="s">
        <v>164</v>
      </c>
      <c r="G141" s="26" t="s">
        <v>37</v>
      </c>
      <c r="H141" s="26" t="s">
        <v>37</v>
      </c>
      <c r="I141" s="49" t="s">
        <v>166</v>
      </c>
      <c r="J141" s="29" t="s">
        <v>31</v>
      </c>
      <c r="K141" s="50">
        <v>9300460800</v>
      </c>
      <c r="L141" s="48">
        <v>2</v>
      </c>
      <c r="N141" s="104"/>
      <c r="O141" s="105"/>
      <c r="P141" s="105"/>
      <c r="Q141" s="52"/>
      <c r="R141" s="53"/>
      <c r="S141" s="53"/>
      <c r="T141" s="53"/>
      <c r="U141" s="54"/>
      <c r="V141" s="52"/>
      <c r="W141" s="55"/>
      <c r="X141" s="56"/>
      <c r="Y141" s="37">
        <v>12</v>
      </c>
      <c r="Z141" s="56"/>
      <c r="AA141" s="56"/>
      <c r="AB141" s="33">
        <v>100</v>
      </c>
      <c r="AC141" s="52"/>
      <c r="AD141" s="29"/>
      <c r="AE141" s="29"/>
      <c r="AF141" s="37">
        <v>10</v>
      </c>
      <c r="AG141" s="7"/>
      <c r="AH141" s="7"/>
      <c r="AI141" s="33">
        <v>200</v>
      </c>
      <c r="AJ141" s="52"/>
      <c r="AK141" s="29"/>
      <c r="AL141" s="29"/>
      <c r="AM141" s="38">
        <v>23</v>
      </c>
      <c r="AN141" s="29"/>
      <c r="AO141" s="7"/>
      <c r="AP141" s="33">
        <v>123</v>
      </c>
      <c r="AQ141" s="128"/>
      <c r="AR141" s="39"/>
      <c r="AS141" s="29"/>
      <c r="AT141" s="131">
        <v>1</v>
      </c>
      <c r="AU141" s="7"/>
      <c r="AV141" s="7"/>
      <c r="AW141" s="33">
        <v>12</v>
      </c>
      <c r="AX141" s="128" t="s">
        <v>158</v>
      </c>
      <c r="AY141" s="56"/>
      <c r="AZ141" s="56"/>
      <c r="BA141" s="41">
        <v>4</v>
      </c>
      <c r="BB141" s="56"/>
      <c r="BC141" s="56"/>
      <c r="BD141" s="33">
        <v>123</v>
      </c>
      <c r="BE141" s="52"/>
      <c r="BF141" s="7"/>
      <c r="BG141" s="7"/>
      <c r="BH141" s="37">
        <v>0</v>
      </c>
      <c r="BI141" s="7"/>
      <c r="BJ141" s="7"/>
      <c r="BK141" s="52">
        <f t="shared" si="56"/>
        <v>0</v>
      </c>
      <c r="BN141" s="51">
        <f t="shared" si="57"/>
        <v>0</v>
      </c>
      <c r="BO141" s="7"/>
      <c r="BP141" s="7"/>
      <c r="BQ141" s="52">
        <f t="shared" si="45"/>
        <v>0</v>
      </c>
      <c r="BR141" s="52"/>
      <c r="BU141" s="51">
        <f t="shared" si="58"/>
        <v>0</v>
      </c>
      <c r="BV141" s="7"/>
      <c r="BW141" s="7"/>
      <c r="BX141" s="52">
        <f t="shared" si="59"/>
        <v>0</v>
      </c>
      <c r="BY141" s="52"/>
      <c r="BZ141" s="7"/>
      <c r="CA141" s="7"/>
      <c r="CB141" s="37">
        <f t="shared" si="46"/>
        <v>0</v>
      </c>
      <c r="CC141" s="7"/>
      <c r="CD141" s="7"/>
      <c r="CE141" s="52">
        <f t="shared" si="47"/>
        <v>0</v>
      </c>
      <c r="CF141" s="7"/>
      <c r="CG141" s="7"/>
      <c r="CH141" s="37">
        <f t="shared" si="48"/>
        <v>0</v>
      </c>
      <c r="CI141" s="7"/>
      <c r="CJ141" s="46"/>
      <c r="CK141" s="52">
        <f t="shared" si="49"/>
        <v>0</v>
      </c>
      <c r="CL141" s="7"/>
      <c r="CM141" s="7"/>
      <c r="CN141" s="37">
        <f t="shared" si="50"/>
        <v>0</v>
      </c>
      <c r="CO141" s="7"/>
      <c r="CP141" s="7"/>
      <c r="CQ141" s="52">
        <f t="shared" si="51"/>
        <v>0</v>
      </c>
      <c r="CR141" s="7"/>
      <c r="CS141" s="7"/>
      <c r="CT141" s="37">
        <f t="shared" si="52"/>
        <v>0</v>
      </c>
      <c r="CU141" s="7"/>
      <c r="CV141" s="7"/>
      <c r="CW141" s="52">
        <f t="shared" si="53"/>
        <v>0</v>
      </c>
      <c r="CX141" s="7"/>
      <c r="CY141" s="7"/>
      <c r="CZ141" s="47">
        <f t="shared" si="54"/>
        <v>0</v>
      </c>
      <c r="DA141" s="7"/>
      <c r="DB141" s="7"/>
      <c r="DC141" s="52">
        <f t="shared" si="55"/>
        <v>0</v>
      </c>
    </row>
    <row r="142" spans="1:107" s="49" customFormat="1" ht="15" x14ac:dyDescent="0.2">
      <c r="A142" s="48" t="s">
        <v>32</v>
      </c>
      <c r="B142" s="48"/>
      <c r="C142" s="48"/>
      <c r="D142" s="48"/>
      <c r="E142" s="48"/>
      <c r="F142" s="48" t="s">
        <v>164</v>
      </c>
      <c r="G142" s="26" t="s">
        <v>142</v>
      </c>
      <c r="H142" s="26"/>
      <c r="I142" s="49" t="s">
        <v>166</v>
      </c>
      <c r="J142" s="29" t="s">
        <v>31</v>
      </c>
      <c r="K142" s="50">
        <v>9300460800</v>
      </c>
      <c r="L142" s="48">
        <v>4</v>
      </c>
      <c r="N142" s="104"/>
      <c r="O142" s="105"/>
      <c r="P142" s="105"/>
      <c r="Q142" s="52"/>
      <c r="R142" s="53"/>
      <c r="S142" s="53"/>
      <c r="T142" s="53"/>
      <c r="U142" s="54"/>
      <c r="V142" s="52"/>
      <c r="W142" s="55"/>
      <c r="X142" s="56"/>
      <c r="Y142" s="37">
        <v>12</v>
      </c>
      <c r="Z142" s="56"/>
      <c r="AA142" s="56"/>
      <c r="AB142" s="33">
        <v>100</v>
      </c>
      <c r="AC142" s="52"/>
      <c r="AD142" s="29"/>
      <c r="AE142" s="29"/>
      <c r="AF142" s="37">
        <v>10</v>
      </c>
      <c r="AG142" s="7"/>
      <c r="AH142" s="7"/>
      <c r="AI142" s="33">
        <v>200</v>
      </c>
      <c r="AJ142" s="52"/>
      <c r="AK142" s="29"/>
      <c r="AL142" s="29"/>
      <c r="AM142" s="38">
        <v>23</v>
      </c>
      <c r="AN142" s="29"/>
      <c r="AO142" s="7"/>
      <c r="AP142" s="33">
        <v>123</v>
      </c>
      <c r="AQ142" s="128"/>
      <c r="AR142" s="39"/>
      <c r="AS142" s="29"/>
      <c r="AT142" s="131">
        <v>1</v>
      </c>
      <c r="AU142" s="7"/>
      <c r="AV142" s="7"/>
      <c r="AW142" s="33">
        <v>12</v>
      </c>
      <c r="AX142" s="128" t="s">
        <v>158</v>
      </c>
      <c r="AY142" s="56"/>
      <c r="AZ142" s="56"/>
      <c r="BA142" s="41">
        <v>4</v>
      </c>
      <c r="BB142" s="56"/>
      <c r="BC142" s="56"/>
      <c r="BD142" s="33">
        <v>123</v>
      </c>
      <c r="BE142" s="52"/>
      <c r="BF142" s="7"/>
      <c r="BG142" s="7"/>
      <c r="BH142" s="37">
        <v>0</v>
      </c>
      <c r="BI142" s="7"/>
      <c r="BJ142" s="7"/>
      <c r="BK142" s="52">
        <f t="shared" si="56"/>
        <v>0</v>
      </c>
      <c r="BN142" s="51">
        <f t="shared" si="57"/>
        <v>0</v>
      </c>
      <c r="BO142" s="7"/>
      <c r="BP142" s="7"/>
      <c r="BQ142" s="52">
        <f t="shared" si="45"/>
        <v>0</v>
      </c>
      <c r="BR142" s="52"/>
      <c r="BU142" s="51">
        <f t="shared" si="58"/>
        <v>0</v>
      </c>
      <c r="BV142" s="7"/>
      <c r="BW142" s="7"/>
      <c r="BX142" s="52">
        <f t="shared" si="59"/>
        <v>0</v>
      </c>
      <c r="BY142" s="52"/>
      <c r="BZ142" s="7"/>
      <c r="CA142" s="7"/>
      <c r="CB142" s="37">
        <f t="shared" si="46"/>
        <v>0</v>
      </c>
      <c r="CC142" s="7"/>
      <c r="CD142" s="7"/>
      <c r="CE142" s="52">
        <f t="shared" si="47"/>
        <v>0</v>
      </c>
      <c r="CF142" s="7"/>
      <c r="CG142" s="7"/>
      <c r="CH142" s="37">
        <f t="shared" si="48"/>
        <v>0</v>
      </c>
      <c r="CI142" s="7"/>
      <c r="CJ142" s="46"/>
      <c r="CK142" s="52">
        <f t="shared" si="49"/>
        <v>0</v>
      </c>
      <c r="CL142" s="7"/>
      <c r="CM142" s="7"/>
      <c r="CN142" s="37">
        <f t="shared" si="50"/>
        <v>0</v>
      </c>
      <c r="CO142" s="7"/>
      <c r="CP142" s="7"/>
      <c r="CQ142" s="52">
        <f t="shared" si="51"/>
        <v>0</v>
      </c>
      <c r="CR142" s="7"/>
      <c r="CS142" s="7"/>
      <c r="CT142" s="37">
        <f t="shared" si="52"/>
        <v>0</v>
      </c>
      <c r="CU142" s="7"/>
      <c r="CV142" s="7"/>
      <c r="CW142" s="52">
        <f t="shared" si="53"/>
        <v>0</v>
      </c>
      <c r="CX142" s="7"/>
      <c r="CY142" s="7"/>
      <c r="CZ142" s="47">
        <f t="shared" si="54"/>
        <v>0</v>
      </c>
      <c r="DA142" s="7"/>
      <c r="DB142" s="7"/>
      <c r="DC142" s="52">
        <f t="shared" si="55"/>
        <v>0</v>
      </c>
    </row>
    <row r="143" spans="1:107" s="49" customFormat="1" ht="15" x14ac:dyDescent="0.2">
      <c r="A143" s="48" t="s">
        <v>32</v>
      </c>
      <c r="B143" s="48"/>
      <c r="C143" s="48"/>
      <c r="D143" s="48"/>
      <c r="E143" s="48"/>
      <c r="F143" s="48" t="s">
        <v>164</v>
      </c>
      <c r="G143" s="26" t="s">
        <v>144</v>
      </c>
      <c r="H143" s="26">
        <v>90026659</v>
      </c>
      <c r="I143" s="49" t="s">
        <v>166</v>
      </c>
      <c r="J143" s="29" t="s">
        <v>31</v>
      </c>
      <c r="K143" s="50">
        <v>9300461666</v>
      </c>
      <c r="L143" s="48">
        <v>1</v>
      </c>
      <c r="N143" s="104"/>
      <c r="O143" s="105"/>
      <c r="P143" s="105"/>
      <c r="Q143" s="52"/>
      <c r="R143" s="53"/>
      <c r="S143" s="53"/>
      <c r="T143" s="53"/>
      <c r="U143" s="54"/>
      <c r="V143" s="52"/>
      <c r="W143" s="55"/>
      <c r="X143" s="56"/>
      <c r="Y143" s="37">
        <v>12</v>
      </c>
      <c r="Z143" s="56"/>
      <c r="AA143" s="56"/>
      <c r="AB143" s="33">
        <v>100</v>
      </c>
      <c r="AC143" s="52"/>
      <c r="AD143" s="29"/>
      <c r="AE143" s="29"/>
      <c r="AF143" s="37">
        <v>10</v>
      </c>
      <c r="AG143" s="7"/>
      <c r="AH143" s="7"/>
      <c r="AI143" s="33">
        <v>200</v>
      </c>
      <c r="AJ143" s="52"/>
      <c r="AK143" s="29"/>
      <c r="AL143" s="29"/>
      <c r="AM143" s="38">
        <v>23</v>
      </c>
      <c r="AN143" s="7"/>
      <c r="AO143" s="7"/>
      <c r="AP143" s="33">
        <v>123</v>
      </c>
      <c r="AQ143" s="128"/>
      <c r="AR143" s="7"/>
      <c r="AS143" s="7"/>
      <c r="AT143" s="131">
        <v>1</v>
      </c>
      <c r="AU143" s="7"/>
      <c r="AV143" s="7"/>
      <c r="AW143" s="33">
        <v>12</v>
      </c>
      <c r="AX143" s="128" t="s">
        <v>158</v>
      </c>
      <c r="AY143" s="56"/>
      <c r="AZ143" s="56"/>
      <c r="BA143" s="41">
        <v>4</v>
      </c>
      <c r="BB143" s="56"/>
      <c r="BC143" s="56"/>
      <c r="BD143" s="33">
        <v>123</v>
      </c>
      <c r="BE143" s="52"/>
      <c r="BF143" s="7"/>
      <c r="BG143" s="7"/>
      <c r="BH143" s="47">
        <v>0</v>
      </c>
      <c r="BI143" s="7"/>
      <c r="BJ143" s="7"/>
      <c r="BK143" s="52">
        <f t="shared" si="56"/>
        <v>0</v>
      </c>
      <c r="BN143" s="58">
        <f t="shared" si="57"/>
        <v>0</v>
      </c>
      <c r="BO143" s="7"/>
      <c r="BP143" s="7"/>
      <c r="BQ143" s="52">
        <f t="shared" si="45"/>
        <v>0</v>
      </c>
      <c r="BR143" s="52"/>
      <c r="BU143" s="58">
        <f t="shared" si="58"/>
        <v>0</v>
      </c>
      <c r="BV143" s="7"/>
      <c r="BW143" s="7"/>
      <c r="BX143" s="52">
        <f t="shared" si="59"/>
        <v>0</v>
      </c>
      <c r="BY143" s="52"/>
      <c r="BZ143" s="7"/>
      <c r="CA143" s="7"/>
      <c r="CB143" s="47">
        <f t="shared" si="46"/>
        <v>0</v>
      </c>
      <c r="CC143" s="7"/>
      <c r="CD143" s="7"/>
      <c r="CE143" s="52">
        <f t="shared" si="47"/>
        <v>0</v>
      </c>
      <c r="CF143" s="7"/>
      <c r="CG143" s="7"/>
      <c r="CH143" s="59">
        <f t="shared" si="48"/>
        <v>0</v>
      </c>
      <c r="CI143" s="7"/>
      <c r="CJ143" s="46">
        <f t="shared" ref="CJ143:CJ174" si="60">IFERROR(CG143*$O143,0)</f>
        <v>0</v>
      </c>
      <c r="CK143" s="52">
        <f t="shared" si="49"/>
        <v>0</v>
      </c>
      <c r="CL143" s="7"/>
      <c r="CM143" s="7"/>
      <c r="CN143" s="47">
        <f t="shared" si="50"/>
        <v>0</v>
      </c>
      <c r="CO143" s="7"/>
      <c r="CP143" s="7"/>
      <c r="CQ143" s="52">
        <f t="shared" si="51"/>
        <v>0</v>
      </c>
      <c r="CR143" s="7"/>
      <c r="CS143" s="7"/>
      <c r="CT143" s="47">
        <f t="shared" si="52"/>
        <v>0</v>
      </c>
      <c r="CU143" s="7"/>
      <c r="CV143" s="7"/>
      <c r="CW143" s="52">
        <f t="shared" si="53"/>
        <v>0</v>
      </c>
      <c r="CX143" s="7"/>
      <c r="CY143" s="7"/>
      <c r="CZ143" s="47">
        <f t="shared" si="54"/>
        <v>0</v>
      </c>
      <c r="DA143" s="7"/>
      <c r="DB143" s="7"/>
      <c r="DC143" s="52">
        <f t="shared" si="55"/>
        <v>0</v>
      </c>
    </row>
    <row r="144" spans="1:107" s="49" customFormat="1" ht="15" x14ac:dyDescent="0.2">
      <c r="A144" s="48" t="s">
        <v>32</v>
      </c>
      <c r="B144" s="48"/>
      <c r="C144" s="48"/>
      <c r="D144" s="48"/>
      <c r="E144" s="48"/>
      <c r="F144" s="48" t="s">
        <v>164</v>
      </c>
      <c r="G144" s="26" t="s">
        <v>145</v>
      </c>
      <c r="H144" s="26">
        <v>90029518</v>
      </c>
      <c r="I144" s="49" t="s">
        <v>166</v>
      </c>
      <c r="J144" s="29" t="s">
        <v>31</v>
      </c>
      <c r="K144" s="50">
        <v>9300461666</v>
      </c>
      <c r="L144" s="48">
        <v>1</v>
      </c>
      <c r="N144" s="104"/>
      <c r="O144" s="105"/>
      <c r="P144" s="105"/>
      <c r="Q144" s="52"/>
      <c r="R144" s="53"/>
      <c r="S144" s="53"/>
      <c r="T144" s="53"/>
      <c r="U144" s="54"/>
      <c r="V144" s="52"/>
      <c r="W144" s="55"/>
      <c r="X144" s="56"/>
      <c r="Y144" s="37">
        <v>12</v>
      </c>
      <c r="Z144" s="56"/>
      <c r="AA144" s="56"/>
      <c r="AB144" s="33">
        <v>100</v>
      </c>
      <c r="AC144" s="52"/>
      <c r="AD144" s="29"/>
      <c r="AE144" s="29"/>
      <c r="AF144" s="37">
        <v>10</v>
      </c>
      <c r="AG144" s="7"/>
      <c r="AH144" s="7"/>
      <c r="AI144" s="33">
        <v>200</v>
      </c>
      <c r="AJ144" s="52"/>
      <c r="AK144" s="29"/>
      <c r="AL144" s="29"/>
      <c r="AM144" s="38">
        <v>23</v>
      </c>
      <c r="AN144" s="7"/>
      <c r="AO144" s="7"/>
      <c r="AP144" s="33">
        <v>123</v>
      </c>
      <c r="AQ144" s="128"/>
      <c r="AR144" s="7"/>
      <c r="AS144" s="7"/>
      <c r="AT144" s="131">
        <v>1</v>
      </c>
      <c r="AU144" s="7"/>
      <c r="AV144" s="7"/>
      <c r="AW144" s="33">
        <v>12</v>
      </c>
      <c r="AX144" s="128" t="s">
        <v>158</v>
      </c>
      <c r="AY144" s="56"/>
      <c r="AZ144" s="56"/>
      <c r="BA144" s="41">
        <v>4</v>
      </c>
      <c r="BB144" s="56"/>
      <c r="BC144" s="56"/>
      <c r="BD144" s="33">
        <v>123</v>
      </c>
      <c r="BE144" s="52"/>
      <c r="BF144" s="7"/>
      <c r="BG144" s="7"/>
      <c r="BH144" s="47">
        <v>0</v>
      </c>
      <c r="BI144" s="7"/>
      <c r="BJ144" s="7"/>
      <c r="BK144" s="52">
        <f t="shared" si="56"/>
        <v>0</v>
      </c>
      <c r="BN144" s="58">
        <f t="shared" si="57"/>
        <v>0</v>
      </c>
      <c r="BO144" s="7"/>
      <c r="BP144" s="7"/>
      <c r="BQ144" s="52">
        <f t="shared" si="45"/>
        <v>0</v>
      </c>
      <c r="BR144" s="52"/>
      <c r="BU144" s="58">
        <f t="shared" si="58"/>
        <v>0</v>
      </c>
      <c r="BV144" s="7"/>
      <c r="BW144" s="7"/>
      <c r="BX144" s="52">
        <f t="shared" si="59"/>
        <v>0</v>
      </c>
      <c r="BY144" s="52"/>
      <c r="BZ144" s="7"/>
      <c r="CA144" s="7"/>
      <c r="CB144" s="47">
        <f t="shared" si="46"/>
        <v>0</v>
      </c>
      <c r="CC144" s="7"/>
      <c r="CD144" s="7"/>
      <c r="CE144" s="52">
        <f t="shared" si="47"/>
        <v>0</v>
      </c>
      <c r="CF144" s="7"/>
      <c r="CG144" s="7"/>
      <c r="CH144" s="59">
        <f t="shared" si="48"/>
        <v>0</v>
      </c>
      <c r="CI144" s="7"/>
      <c r="CJ144" s="46">
        <f t="shared" si="60"/>
        <v>0</v>
      </c>
      <c r="CK144" s="52">
        <f t="shared" si="49"/>
        <v>0</v>
      </c>
      <c r="CL144" s="7"/>
      <c r="CM144" s="7"/>
      <c r="CN144" s="47">
        <f t="shared" si="50"/>
        <v>0</v>
      </c>
      <c r="CO144" s="7"/>
      <c r="CP144" s="7"/>
      <c r="CQ144" s="52">
        <f t="shared" si="51"/>
        <v>0</v>
      </c>
      <c r="CR144" s="7"/>
      <c r="CS144" s="7"/>
      <c r="CT144" s="47">
        <f t="shared" si="52"/>
        <v>0</v>
      </c>
      <c r="CU144" s="7"/>
      <c r="CV144" s="7"/>
      <c r="CW144" s="52">
        <f t="shared" si="53"/>
        <v>0</v>
      </c>
      <c r="CX144" s="7"/>
      <c r="CY144" s="7"/>
      <c r="CZ144" s="47">
        <f t="shared" si="54"/>
        <v>0</v>
      </c>
      <c r="DA144" s="7"/>
      <c r="DB144" s="7"/>
      <c r="DC144" s="52">
        <f t="shared" si="55"/>
        <v>0</v>
      </c>
    </row>
    <row r="145" spans="1:107" s="49" customFormat="1" ht="15" x14ac:dyDescent="0.2">
      <c r="A145" s="48" t="s">
        <v>32</v>
      </c>
      <c r="B145" s="48"/>
      <c r="C145" s="48"/>
      <c r="D145" s="48"/>
      <c r="E145" s="48"/>
      <c r="F145" s="48" t="s">
        <v>164</v>
      </c>
      <c r="G145" s="26" t="s">
        <v>146</v>
      </c>
      <c r="H145" s="26">
        <v>90030299</v>
      </c>
      <c r="I145" s="49" t="s">
        <v>166</v>
      </c>
      <c r="J145" s="29" t="s">
        <v>31</v>
      </c>
      <c r="K145" s="50">
        <v>9300461666</v>
      </c>
      <c r="L145" s="48">
        <v>1</v>
      </c>
      <c r="N145" s="104"/>
      <c r="O145" s="105"/>
      <c r="P145" s="105"/>
      <c r="Q145" s="52"/>
      <c r="R145" s="53"/>
      <c r="S145" s="53"/>
      <c r="T145" s="53"/>
      <c r="U145" s="54"/>
      <c r="V145" s="52"/>
      <c r="W145" s="55"/>
      <c r="X145" s="56"/>
      <c r="Y145" s="37">
        <v>12</v>
      </c>
      <c r="Z145" s="56"/>
      <c r="AA145" s="56"/>
      <c r="AB145" s="33">
        <v>100</v>
      </c>
      <c r="AC145" s="52"/>
      <c r="AD145" s="29"/>
      <c r="AE145" s="29"/>
      <c r="AF145" s="37">
        <v>10</v>
      </c>
      <c r="AG145" s="7"/>
      <c r="AH145" s="7"/>
      <c r="AI145" s="33">
        <v>200</v>
      </c>
      <c r="AJ145" s="52"/>
      <c r="AK145" s="29"/>
      <c r="AL145" s="29"/>
      <c r="AM145" s="38">
        <v>23</v>
      </c>
      <c r="AN145" s="7"/>
      <c r="AO145" s="7"/>
      <c r="AP145" s="33">
        <v>123</v>
      </c>
      <c r="AQ145" s="128"/>
      <c r="AR145" s="7"/>
      <c r="AS145" s="7"/>
      <c r="AT145" s="131">
        <v>1</v>
      </c>
      <c r="AU145" s="7"/>
      <c r="AV145" s="7"/>
      <c r="AW145" s="33">
        <v>12</v>
      </c>
      <c r="AX145" s="128" t="s">
        <v>158</v>
      </c>
      <c r="AY145" s="56"/>
      <c r="AZ145" s="56"/>
      <c r="BA145" s="41">
        <v>4</v>
      </c>
      <c r="BB145" s="56"/>
      <c r="BC145" s="56"/>
      <c r="BD145" s="33">
        <v>123</v>
      </c>
      <c r="BE145" s="52"/>
      <c r="BF145" s="7"/>
      <c r="BG145" s="7"/>
      <c r="BH145" s="47">
        <v>0</v>
      </c>
      <c r="BI145" s="7"/>
      <c r="BJ145" s="7"/>
      <c r="BK145" s="52">
        <f t="shared" si="56"/>
        <v>0</v>
      </c>
      <c r="BN145" s="58">
        <f t="shared" si="57"/>
        <v>0</v>
      </c>
      <c r="BO145" s="7"/>
      <c r="BP145" s="7"/>
      <c r="BQ145" s="52">
        <f t="shared" si="45"/>
        <v>0</v>
      </c>
      <c r="BR145" s="52"/>
      <c r="BU145" s="58">
        <f t="shared" si="58"/>
        <v>0</v>
      </c>
      <c r="BV145" s="7"/>
      <c r="BW145" s="7"/>
      <c r="BX145" s="52">
        <f t="shared" si="59"/>
        <v>0</v>
      </c>
      <c r="BY145" s="52"/>
      <c r="BZ145" s="7"/>
      <c r="CA145" s="7"/>
      <c r="CB145" s="47">
        <f t="shared" si="46"/>
        <v>0</v>
      </c>
      <c r="CC145" s="7"/>
      <c r="CD145" s="7"/>
      <c r="CE145" s="52">
        <f t="shared" si="47"/>
        <v>0</v>
      </c>
      <c r="CF145" s="7"/>
      <c r="CG145" s="7"/>
      <c r="CH145" s="59">
        <f t="shared" si="48"/>
        <v>0</v>
      </c>
      <c r="CI145" s="7"/>
      <c r="CJ145" s="46">
        <f t="shared" si="60"/>
        <v>0</v>
      </c>
      <c r="CK145" s="52">
        <f t="shared" si="49"/>
        <v>0</v>
      </c>
      <c r="CL145" s="7"/>
      <c r="CM145" s="7"/>
      <c r="CN145" s="47">
        <f t="shared" si="50"/>
        <v>0</v>
      </c>
      <c r="CO145" s="7"/>
      <c r="CP145" s="7"/>
      <c r="CQ145" s="52">
        <f t="shared" si="51"/>
        <v>0</v>
      </c>
      <c r="CR145" s="7"/>
      <c r="CS145" s="7"/>
      <c r="CT145" s="47">
        <f t="shared" si="52"/>
        <v>0</v>
      </c>
      <c r="CU145" s="7"/>
      <c r="CV145" s="7"/>
      <c r="CW145" s="52">
        <f t="shared" si="53"/>
        <v>0</v>
      </c>
      <c r="CX145" s="7"/>
      <c r="CY145" s="7"/>
      <c r="CZ145" s="47">
        <f t="shared" si="54"/>
        <v>0</v>
      </c>
      <c r="DA145" s="7"/>
      <c r="DB145" s="7"/>
      <c r="DC145" s="52">
        <f t="shared" si="55"/>
        <v>0</v>
      </c>
    </row>
    <row r="146" spans="1:107" ht="15" x14ac:dyDescent="0.2">
      <c r="A146" s="48" t="s">
        <v>32</v>
      </c>
      <c r="B146" s="48"/>
      <c r="C146" s="48"/>
      <c r="D146" s="48"/>
      <c r="E146" s="48"/>
      <c r="F146" s="48" t="s">
        <v>164</v>
      </c>
      <c r="G146" s="26" t="s">
        <v>147</v>
      </c>
      <c r="H146" s="26">
        <v>90025119</v>
      </c>
      <c r="I146" s="49" t="s">
        <v>166</v>
      </c>
      <c r="J146" s="29" t="s">
        <v>31</v>
      </c>
      <c r="K146" s="50">
        <v>9300461666</v>
      </c>
      <c r="L146" s="48">
        <v>1</v>
      </c>
      <c r="M146" s="49"/>
      <c r="N146" s="104"/>
      <c r="O146" s="105"/>
      <c r="P146" s="105"/>
      <c r="Q146" s="52"/>
      <c r="R146" s="53"/>
      <c r="S146" s="53"/>
      <c r="T146" s="53"/>
      <c r="U146" s="54"/>
      <c r="V146" s="52"/>
      <c r="W146" s="55"/>
      <c r="X146" s="56"/>
      <c r="Y146" s="37">
        <v>12</v>
      </c>
      <c r="Z146" s="56"/>
      <c r="AA146" s="56"/>
      <c r="AB146" s="33">
        <v>100</v>
      </c>
      <c r="AC146" s="52"/>
      <c r="AD146" s="29"/>
      <c r="AE146" s="29"/>
      <c r="AF146" s="37">
        <v>10</v>
      </c>
      <c r="AI146" s="33">
        <v>200</v>
      </c>
      <c r="AJ146" s="52"/>
      <c r="AK146" s="29"/>
      <c r="AL146" s="29"/>
      <c r="AM146" s="38">
        <v>23</v>
      </c>
      <c r="AP146" s="33">
        <v>123</v>
      </c>
      <c r="AR146" s="7"/>
      <c r="AT146" s="131">
        <v>1</v>
      </c>
      <c r="AW146" s="33">
        <v>12</v>
      </c>
      <c r="AX146" s="128" t="s">
        <v>158</v>
      </c>
      <c r="AY146" s="56"/>
      <c r="AZ146" s="56"/>
      <c r="BA146" s="41">
        <v>4</v>
      </c>
      <c r="BB146" s="56"/>
      <c r="BC146" s="56"/>
      <c r="BD146" s="33">
        <v>123</v>
      </c>
      <c r="BE146" s="52"/>
      <c r="BH146" s="47">
        <v>0</v>
      </c>
      <c r="BI146" s="7"/>
      <c r="BJ146" s="7"/>
      <c r="BK146" s="52">
        <f t="shared" si="56"/>
        <v>0</v>
      </c>
      <c r="BL146" s="49"/>
      <c r="BM146" s="49"/>
      <c r="BN146" s="58">
        <f t="shared" si="57"/>
        <v>0</v>
      </c>
      <c r="BQ146" s="52">
        <f t="shared" si="45"/>
        <v>0</v>
      </c>
      <c r="BR146" s="52"/>
      <c r="BS146" s="49"/>
      <c r="BT146" s="49"/>
      <c r="BU146" s="58">
        <f t="shared" si="58"/>
        <v>0</v>
      </c>
      <c r="BX146" s="52">
        <f t="shared" si="59"/>
        <v>0</v>
      </c>
      <c r="BY146" s="52"/>
      <c r="CB146" s="47">
        <f t="shared" si="46"/>
        <v>0</v>
      </c>
      <c r="CE146" s="52">
        <f t="shared" si="47"/>
        <v>0</v>
      </c>
      <c r="CH146" s="59">
        <f t="shared" si="48"/>
        <v>0</v>
      </c>
      <c r="CJ146" s="46">
        <f t="shared" si="60"/>
        <v>0</v>
      </c>
      <c r="CK146" s="52">
        <f t="shared" si="49"/>
        <v>0</v>
      </c>
      <c r="CN146" s="47">
        <f t="shared" si="50"/>
        <v>0</v>
      </c>
      <c r="CQ146" s="52">
        <f t="shared" si="51"/>
        <v>0</v>
      </c>
      <c r="CT146" s="47">
        <f t="shared" si="52"/>
        <v>0</v>
      </c>
      <c r="CW146" s="52">
        <f t="shared" si="53"/>
        <v>0</v>
      </c>
      <c r="CZ146" s="47">
        <f t="shared" si="54"/>
        <v>0</v>
      </c>
      <c r="DC146" s="52">
        <f t="shared" si="55"/>
        <v>0</v>
      </c>
    </row>
    <row r="147" spans="1:107" ht="15" x14ac:dyDescent="0.2">
      <c r="A147" s="48" t="s">
        <v>32</v>
      </c>
      <c r="B147" s="48"/>
      <c r="C147" s="48"/>
      <c r="D147" s="48"/>
      <c r="E147" s="48"/>
      <c r="F147" s="48" t="s">
        <v>164</v>
      </c>
      <c r="G147" s="26" t="s">
        <v>148</v>
      </c>
      <c r="H147" s="26" t="s">
        <v>148</v>
      </c>
      <c r="I147" s="49" t="s">
        <v>166</v>
      </c>
      <c r="J147" s="29" t="s">
        <v>31</v>
      </c>
      <c r="K147" s="50">
        <v>9300461666</v>
      </c>
      <c r="L147" s="48">
        <v>1</v>
      </c>
      <c r="M147" s="49"/>
      <c r="N147" s="104"/>
      <c r="O147" s="105"/>
      <c r="P147" s="105"/>
      <c r="Q147" s="52"/>
      <c r="R147" s="53"/>
      <c r="S147" s="53"/>
      <c r="T147" s="53"/>
      <c r="U147" s="54"/>
      <c r="V147" s="52"/>
      <c r="W147" s="55"/>
      <c r="X147" s="56"/>
      <c r="Y147" s="37">
        <v>12</v>
      </c>
      <c r="Z147" s="56"/>
      <c r="AA147" s="56"/>
      <c r="AB147" s="33">
        <v>100</v>
      </c>
      <c r="AC147" s="52"/>
      <c r="AD147" s="29"/>
      <c r="AE147" s="29"/>
      <c r="AF147" s="37">
        <v>10</v>
      </c>
      <c r="AI147" s="33">
        <v>200</v>
      </c>
      <c r="AJ147" s="52"/>
      <c r="AK147" s="29"/>
      <c r="AL147" s="29"/>
      <c r="AM147" s="38">
        <v>23</v>
      </c>
      <c r="AP147" s="33">
        <v>123</v>
      </c>
      <c r="AR147" s="7"/>
      <c r="AT147" s="131">
        <v>1</v>
      </c>
      <c r="AW147" s="33">
        <v>12</v>
      </c>
      <c r="AX147" s="128" t="s">
        <v>158</v>
      </c>
      <c r="AY147" s="56"/>
      <c r="AZ147" s="56"/>
      <c r="BA147" s="41">
        <v>4</v>
      </c>
      <c r="BB147" s="56"/>
      <c r="BC147" s="56"/>
      <c r="BD147" s="33">
        <v>123</v>
      </c>
      <c r="BE147" s="52"/>
      <c r="BH147" s="47">
        <v>0</v>
      </c>
      <c r="BI147" s="7"/>
      <c r="BJ147" s="7"/>
      <c r="BK147" s="52">
        <f t="shared" si="56"/>
        <v>0</v>
      </c>
      <c r="BL147" s="49"/>
      <c r="BM147" s="49"/>
      <c r="BN147" s="58">
        <f t="shared" si="57"/>
        <v>0</v>
      </c>
      <c r="BQ147" s="52">
        <f t="shared" si="45"/>
        <v>0</v>
      </c>
      <c r="BR147" s="52"/>
      <c r="BS147" s="49"/>
      <c r="BT147" s="49"/>
      <c r="BU147" s="58">
        <f t="shared" si="58"/>
        <v>0</v>
      </c>
      <c r="BX147" s="52">
        <f t="shared" si="59"/>
        <v>0</v>
      </c>
      <c r="BY147" s="52"/>
      <c r="CB147" s="47">
        <f t="shared" si="46"/>
        <v>0</v>
      </c>
      <c r="CE147" s="52">
        <f t="shared" si="47"/>
        <v>0</v>
      </c>
      <c r="CH147" s="59">
        <f t="shared" si="48"/>
        <v>0</v>
      </c>
      <c r="CJ147" s="46">
        <f t="shared" si="60"/>
        <v>0</v>
      </c>
      <c r="CK147" s="52">
        <f t="shared" si="49"/>
        <v>0</v>
      </c>
      <c r="CN147" s="47">
        <f t="shared" si="50"/>
        <v>0</v>
      </c>
      <c r="CQ147" s="52">
        <f t="shared" si="51"/>
        <v>0</v>
      </c>
      <c r="CT147" s="47">
        <f t="shared" si="52"/>
        <v>0</v>
      </c>
      <c r="CW147" s="52">
        <f t="shared" si="53"/>
        <v>0</v>
      </c>
      <c r="CZ147" s="47">
        <f t="shared" si="54"/>
        <v>0</v>
      </c>
      <c r="DC147" s="52">
        <f t="shared" si="55"/>
        <v>0</v>
      </c>
    </row>
    <row r="148" spans="1:107" ht="15" x14ac:dyDescent="0.2">
      <c r="A148" s="48" t="s">
        <v>32</v>
      </c>
      <c r="B148" s="48"/>
      <c r="C148" s="48"/>
      <c r="D148" s="48"/>
      <c r="E148" s="48"/>
      <c r="F148" s="48" t="s">
        <v>164</v>
      </c>
      <c r="G148" s="26" t="s">
        <v>149</v>
      </c>
      <c r="H148" s="26">
        <v>90026665</v>
      </c>
      <c r="I148" s="49" t="s">
        <v>166</v>
      </c>
      <c r="J148" s="29" t="s">
        <v>31</v>
      </c>
      <c r="K148" s="50">
        <v>9300461666</v>
      </c>
      <c r="L148" s="48">
        <v>1</v>
      </c>
      <c r="M148" s="49"/>
      <c r="N148" s="104"/>
      <c r="O148" s="105"/>
      <c r="P148" s="105"/>
      <c r="Q148" s="52"/>
      <c r="R148" s="53"/>
      <c r="S148" s="53"/>
      <c r="T148" s="53"/>
      <c r="U148" s="54"/>
      <c r="V148" s="52"/>
      <c r="W148" s="55"/>
      <c r="X148" s="56"/>
      <c r="Y148" s="37">
        <v>12</v>
      </c>
      <c r="Z148" s="56"/>
      <c r="AA148" s="56"/>
      <c r="AB148" s="33">
        <v>100</v>
      </c>
      <c r="AC148" s="52"/>
      <c r="AD148" s="29"/>
      <c r="AE148" s="29"/>
      <c r="AF148" s="37">
        <v>10</v>
      </c>
      <c r="AI148" s="33">
        <v>200</v>
      </c>
      <c r="AJ148" s="52"/>
      <c r="AK148" s="29"/>
      <c r="AL148" s="29"/>
      <c r="AM148" s="38">
        <v>23</v>
      </c>
      <c r="AP148" s="33">
        <v>123</v>
      </c>
      <c r="AR148" s="7"/>
      <c r="AT148" s="131">
        <v>1</v>
      </c>
      <c r="AW148" s="33">
        <v>12</v>
      </c>
      <c r="AX148" s="128" t="s">
        <v>158</v>
      </c>
      <c r="AY148" s="56"/>
      <c r="AZ148" s="56"/>
      <c r="BA148" s="41">
        <v>4</v>
      </c>
      <c r="BB148" s="56"/>
      <c r="BC148" s="56"/>
      <c r="BD148" s="33">
        <v>123</v>
      </c>
      <c r="BE148" s="52"/>
      <c r="BH148" s="47">
        <v>0</v>
      </c>
      <c r="BI148" s="7"/>
      <c r="BJ148" s="7"/>
      <c r="BK148" s="52">
        <f t="shared" si="56"/>
        <v>0</v>
      </c>
      <c r="BL148" s="49"/>
      <c r="BM148" s="49"/>
      <c r="BN148" s="58">
        <f t="shared" si="57"/>
        <v>0</v>
      </c>
      <c r="BQ148" s="52">
        <f t="shared" si="45"/>
        <v>0</v>
      </c>
      <c r="BR148" s="52"/>
      <c r="BS148" s="49"/>
      <c r="BT148" s="49"/>
      <c r="BU148" s="58">
        <f t="shared" si="58"/>
        <v>0</v>
      </c>
      <c r="BX148" s="52">
        <f t="shared" si="59"/>
        <v>0</v>
      </c>
      <c r="BY148" s="52"/>
      <c r="CB148" s="47">
        <f t="shared" si="46"/>
        <v>0</v>
      </c>
      <c r="CE148" s="52">
        <f t="shared" si="47"/>
        <v>0</v>
      </c>
      <c r="CH148" s="59">
        <f t="shared" si="48"/>
        <v>0</v>
      </c>
      <c r="CJ148" s="46">
        <f t="shared" si="60"/>
        <v>0</v>
      </c>
      <c r="CK148" s="52">
        <f t="shared" si="49"/>
        <v>0</v>
      </c>
      <c r="CN148" s="47">
        <f t="shared" si="50"/>
        <v>0</v>
      </c>
      <c r="CQ148" s="52">
        <f t="shared" si="51"/>
        <v>0</v>
      </c>
      <c r="CT148" s="47">
        <f t="shared" si="52"/>
        <v>0</v>
      </c>
      <c r="CW148" s="52">
        <f t="shared" si="53"/>
        <v>0</v>
      </c>
      <c r="CZ148" s="47">
        <f t="shared" si="54"/>
        <v>0</v>
      </c>
      <c r="DC148" s="52">
        <f t="shared" si="55"/>
        <v>0</v>
      </c>
    </row>
    <row r="149" spans="1:107" ht="15" x14ac:dyDescent="0.2">
      <c r="A149" s="48" t="s">
        <v>32</v>
      </c>
      <c r="B149" s="48"/>
      <c r="C149" s="48"/>
      <c r="D149" s="48"/>
      <c r="E149" s="48"/>
      <c r="F149" s="48" t="s">
        <v>164</v>
      </c>
      <c r="G149" s="26" t="s">
        <v>150</v>
      </c>
      <c r="H149" s="26">
        <v>90027599</v>
      </c>
      <c r="I149" s="49" t="s">
        <v>166</v>
      </c>
      <c r="J149" s="29" t="s">
        <v>31</v>
      </c>
      <c r="K149" s="50">
        <v>9300461666</v>
      </c>
      <c r="L149" s="48">
        <v>1</v>
      </c>
      <c r="M149" s="49"/>
      <c r="N149" s="104"/>
      <c r="O149" s="105"/>
      <c r="P149" s="105"/>
      <c r="Q149" s="52"/>
      <c r="R149" s="53"/>
      <c r="S149" s="53"/>
      <c r="T149" s="53"/>
      <c r="U149" s="54"/>
      <c r="V149" s="52"/>
      <c r="W149" s="55"/>
      <c r="X149" s="56"/>
      <c r="Y149" s="37">
        <v>12</v>
      </c>
      <c r="Z149" s="56"/>
      <c r="AA149" s="56"/>
      <c r="AB149" s="33">
        <v>100</v>
      </c>
      <c r="AC149" s="52"/>
      <c r="AD149" s="29"/>
      <c r="AE149" s="29"/>
      <c r="AF149" s="37">
        <v>10</v>
      </c>
      <c r="AI149" s="33">
        <v>200</v>
      </c>
      <c r="AJ149" s="52"/>
      <c r="AK149" s="29"/>
      <c r="AL149" s="29"/>
      <c r="AM149" s="38">
        <v>23</v>
      </c>
      <c r="AP149" s="33">
        <v>123</v>
      </c>
      <c r="AR149" s="7"/>
      <c r="AT149" s="131">
        <v>1</v>
      </c>
      <c r="AW149" s="33">
        <v>12</v>
      </c>
      <c r="AX149" s="128" t="s">
        <v>158</v>
      </c>
      <c r="AY149" s="56"/>
      <c r="AZ149" s="56"/>
      <c r="BA149" s="41">
        <v>4</v>
      </c>
      <c r="BB149" s="56"/>
      <c r="BC149" s="56"/>
      <c r="BD149" s="33">
        <v>123</v>
      </c>
      <c r="BE149" s="52"/>
      <c r="BH149" s="47">
        <v>0</v>
      </c>
      <c r="BI149" s="7"/>
      <c r="BJ149" s="7"/>
      <c r="BK149" s="52">
        <f t="shared" si="56"/>
        <v>0</v>
      </c>
      <c r="BL149" s="49"/>
      <c r="BM149" s="49"/>
      <c r="BN149" s="58">
        <f t="shared" si="57"/>
        <v>0</v>
      </c>
      <c r="BQ149" s="52">
        <f t="shared" ref="BQ149:BQ180" si="61">IFERROR(BN149*$O149,0)</f>
        <v>0</v>
      </c>
      <c r="BR149" s="52"/>
      <c r="BS149" s="49"/>
      <c r="BT149" s="49"/>
      <c r="BU149" s="58">
        <f t="shared" si="58"/>
        <v>0</v>
      </c>
      <c r="BX149" s="52">
        <f t="shared" si="59"/>
        <v>0</v>
      </c>
      <c r="BY149" s="52"/>
      <c r="CB149" s="47">
        <f t="shared" ref="CB149:CB180" si="62">IFERROR(ROUNDUP((BZ149+CA149)*IF(ISBLANK($P149),1,$P149)/$O149,3),0)</f>
        <v>0</v>
      </c>
      <c r="CE149" s="52">
        <f t="shared" ref="CE149:CE180" si="63">IFERROR(CB149*$O149,0)</f>
        <v>0</v>
      </c>
      <c r="CH149" s="59">
        <f t="shared" ref="CH149:CH180" si="64">IFERROR(ROUNDUP((CF149+CG149)*IF(ISBLANK($P149),1,$P149)/$O149,3),0)</f>
        <v>0</v>
      </c>
      <c r="CJ149" s="46">
        <f t="shared" si="60"/>
        <v>0</v>
      </c>
      <c r="CK149" s="52">
        <f t="shared" ref="CK149:CK180" si="65">IFERROR(CH149*$O149,0)</f>
        <v>0</v>
      </c>
      <c r="CN149" s="47">
        <f t="shared" ref="CN149:CN180" si="66">IFERROR(ROUNDUP((CL149+CM149)*IF(ISBLANK($P149),1,$P149)/$O149,3),0)</f>
        <v>0</v>
      </c>
      <c r="CQ149" s="52">
        <f t="shared" ref="CQ149:CQ180" si="67">IFERROR(CN149*$O149,0)</f>
        <v>0</v>
      </c>
      <c r="CT149" s="47">
        <f t="shared" ref="CT149:CT180" si="68">IFERROR(ROUNDUP((CR149+CS149)*IF(ISBLANK($P149),1,$P149)/$O149,3),0)</f>
        <v>0</v>
      </c>
      <c r="CW149" s="52">
        <f t="shared" ref="CW149:CW180" si="69">IFERROR(CT149*$O149,0)</f>
        <v>0</v>
      </c>
      <c r="CZ149" s="47">
        <f t="shared" ref="CZ149:CZ180" si="70">IFERROR(ROUNDUP((CX149+CY149)*IF(ISBLANK($P149),1,$P149)/$O149,3),0)</f>
        <v>0</v>
      </c>
      <c r="DC149" s="52">
        <f t="shared" ref="DC149:DC180" si="71">IFERROR(CZ149*$O149,0)</f>
        <v>0</v>
      </c>
    </row>
    <row r="150" spans="1:107" s="49" customFormat="1" ht="15" x14ac:dyDescent="0.2">
      <c r="A150" s="48" t="s">
        <v>32</v>
      </c>
      <c r="B150" s="48"/>
      <c r="C150" s="48"/>
      <c r="D150" s="48"/>
      <c r="E150" s="48"/>
      <c r="F150" s="48" t="s">
        <v>164</v>
      </c>
      <c r="G150" s="26" t="s">
        <v>151</v>
      </c>
      <c r="H150" s="26"/>
      <c r="I150" s="49" t="s">
        <v>166</v>
      </c>
      <c r="J150" s="29" t="s">
        <v>31</v>
      </c>
      <c r="K150" s="50">
        <v>9300461666</v>
      </c>
      <c r="L150" s="48">
        <v>1</v>
      </c>
      <c r="N150" s="104"/>
      <c r="O150" s="105"/>
      <c r="P150" s="105"/>
      <c r="Q150" s="52"/>
      <c r="R150" s="53"/>
      <c r="S150" s="53"/>
      <c r="T150" s="53"/>
      <c r="U150" s="54"/>
      <c r="V150" s="52"/>
      <c r="W150" s="55"/>
      <c r="X150" s="56"/>
      <c r="Y150" s="37">
        <v>12</v>
      </c>
      <c r="Z150" s="56"/>
      <c r="AA150" s="56"/>
      <c r="AB150" s="33">
        <v>100</v>
      </c>
      <c r="AC150" s="52"/>
      <c r="AD150" s="29"/>
      <c r="AE150" s="29"/>
      <c r="AF150" s="37">
        <v>10</v>
      </c>
      <c r="AG150" s="7"/>
      <c r="AH150" s="7"/>
      <c r="AI150" s="33">
        <v>200</v>
      </c>
      <c r="AJ150" s="52"/>
      <c r="AK150" s="29"/>
      <c r="AL150" s="29"/>
      <c r="AM150" s="38">
        <v>23</v>
      </c>
      <c r="AN150" s="7"/>
      <c r="AO150" s="7"/>
      <c r="AP150" s="33">
        <v>123</v>
      </c>
      <c r="AQ150" s="128"/>
      <c r="AR150" s="7"/>
      <c r="AS150" s="7"/>
      <c r="AT150" s="131">
        <v>1</v>
      </c>
      <c r="AU150" s="7"/>
      <c r="AV150" s="7"/>
      <c r="AW150" s="33">
        <v>12</v>
      </c>
      <c r="AX150" s="128" t="s">
        <v>158</v>
      </c>
      <c r="AY150" s="56"/>
      <c r="AZ150" s="56"/>
      <c r="BA150" s="41">
        <v>4</v>
      </c>
      <c r="BB150" s="56"/>
      <c r="BC150" s="56"/>
      <c r="BD150" s="33">
        <v>123</v>
      </c>
      <c r="BE150" s="52"/>
      <c r="BF150" s="7"/>
      <c r="BG150" s="7"/>
      <c r="BH150" s="47">
        <v>0</v>
      </c>
      <c r="BI150" s="7"/>
      <c r="BJ150" s="7"/>
      <c r="BK150" s="52">
        <f t="shared" si="56"/>
        <v>0</v>
      </c>
      <c r="BN150" s="58">
        <f t="shared" si="57"/>
        <v>0</v>
      </c>
      <c r="BO150" s="7"/>
      <c r="BP150" s="7"/>
      <c r="BQ150" s="52">
        <f t="shared" si="61"/>
        <v>0</v>
      </c>
      <c r="BR150" s="52"/>
      <c r="BU150" s="58">
        <f t="shared" si="58"/>
        <v>0</v>
      </c>
      <c r="BV150" s="7"/>
      <c r="BW150" s="7"/>
      <c r="BX150" s="52">
        <f t="shared" si="59"/>
        <v>0</v>
      </c>
      <c r="BY150" s="52"/>
      <c r="BZ150" s="7"/>
      <c r="CA150" s="7"/>
      <c r="CB150" s="47">
        <f t="shared" si="62"/>
        <v>0</v>
      </c>
      <c r="CC150" s="7"/>
      <c r="CD150" s="7"/>
      <c r="CE150" s="52">
        <f t="shared" si="63"/>
        <v>0</v>
      </c>
      <c r="CF150" s="7"/>
      <c r="CG150" s="7"/>
      <c r="CH150" s="59">
        <f t="shared" si="64"/>
        <v>0</v>
      </c>
      <c r="CI150" s="7"/>
      <c r="CJ150" s="46">
        <f t="shared" si="60"/>
        <v>0</v>
      </c>
      <c r="CK150" s="52">
        <f t="shared" si="65"/>
        <v>0</v>
      </c>
      <c r="CL150" s="7"/>
      <c r="CM150" s="7"/>
      <c r="CN150" s="47">
        <f t="shared" si="66"/>
        <v>0</v>
      </c>
      <c r="CO150" s="7"/>
      <c r="CP150" s="7"/>
      <c r="CQ150" s="52">
        <f t="shared" si="67"/>
        <v>0</v>
      </c>
      <c r="CR150" s="7"/>
      <c r="CS150" s="7"/>
      <c r="CT150" s="47">
        <f t="shared" si="68"/>
        <v>0</v>
      </c>
      <c r="CU150" s="7"/>
      <c r="CV150" s="7"/>
      <c r="CW150" s="52">
        <f t="shared" si="69"/>
        <v>0</v>
      </c>
      <c r="CX150" s="7"/>
      <c r="CY150" s="7"/>
      <c r="CZ150" s="47">
        <f t="shared" si="70"/>
        <v>0</v>
      </c>
      <c r="DA150" s="7"/>
      <c r="DB150" s="7"/>
      <c r="DC150" s="52">
        <f t="shared" si="71"/>
        <v>0</v>
      </c>
    </row>
    <row r="151" spans="1:107" s="49" customFormat="1" ht="15" x14ac:dyDescent="0.2">
      <c r="A151" s="48" t="s">
        <v>32</v>
      </c>
      <c r="B151" s="48"/>
      <c r="C151" s="48"/>
      <c r="D151" s="48"/>
      <c r="E151" s="48"/>
      <c r="F151" s="48" t="s">
        <v>164</v>
      </c>
      <c r="G151" s="26" t="s">
        <v>152</v>
      </c>
      <c r="H151" s="26">
        <v>90030263</v>
      </c>
      <c r="I151" s="49" t="s">
        <v>166</v>
      </c>
      <c r="J151" s="29" t="s">
        <v>31</v>
      </c>
      <c r="K151" s="50">
        <v>9300461666</v>
      </c>
      <c r="L151" s="48">
        <v>1</v>
      </c>
      <c r="N151" s="104"/>
      <c r="O151" s="105"/>
      <c r="P151" s="105"/>
      <c r="Q151" s="52"/>
      <c r="R151" s="53"/>
      <c r="S151" s="53"/>
      <c r="T151" s="53"/>
      <c r="U151" s="54"/>
      <c r="V151" s="52"/>
      <c r="W151" s="55"/>
      <c r="X151" s="56"/>
      <c r="Y151" s="37">
        <v>12</v>
      </c>
      <c r="Z151" s="56"/>
      <c r="AA151" s="56"/>
      <c r="AB151" s="33">
        <v>100</v>
      </c>
      <c r="AC151" s="52"/>
      <c r="AD151" s="29"/>
      <c r="AE151" s="29"/>
      <c r="AF151" s="37">
        <v>10</v>
      </c>
      <c r="AG151" s="7"/>
      <c r="AH151" s="7"/>
      <c r="AI151" s="33">
        <v>200</v>
      </c>
      <c r="AJ151" s="52"/>
      <c r="AK151" s="29"/>
      <c r="AL151" s="29"/>
      <c r="AM151" s="38">
        <v>23</v>
      </c>
      <c r="AN151" s="7"/>
      <c r="AO151" s="7"/>
      <c r="AP151" s="33">
        <v>123</v>
      </c>
      <c r="AQ151" s="128"/>
      <c r="AR151" s="7"/>
      <c r="AS151" s="7"/>
      <c r="AT151" s="131">
        <v>1</v>
      </c>
      <c r="AU151" s="7"/>
      <c r="AV151" s="7"/>
      <c r="AW151" s="33">
        <v>12</v>
      </c>
      <c r="AX151" s="128" t="s">
        <v>158</v>
      </c>
      <c r="AY151" s="56"/>
      <c r="AZ151" s="56"/>
      <c r="BA151" s="41">
        <v>4</v>
      </c>
      <c r="BB151" s="56"/>
      <c r="BC151" s="56"/>
      <c r="BD151" s="33">
        <v>123</v>
      </c>
      <c r="BE151" s="52"/>
      <c r="BF151" s="7"/>
      <c r="BG151" s="7"/>
      <c r="BH151" s="47">
        <v>0</v>
      </c>
      <c r="BI151" s="7"/>
      <c r="BJ151" s="7"/>
      <c r="BK151" s="52">
        <f t="shared" si="56"/>
        <v>0</v>
      </c>
      <c r="BN151" s="58">
        <f t="shared" si="57"/>
        <v>0</v>
      </c>
      <c r="BO151" s="7"/>
      <c r="BP151" s="7"/>
      <c r="BQ151" s="52">
        <f t="shared" si="61"/>
        <v>0</v>
      </c>
      <c r="BR151" s="52"/>
      <c r="BU151" s="58">
        <f t="shared" si="58"/>
        <v>0</v>
      </c>
      <c r="BV151" s="7"/>
      <c r="BW151" s="7"/>
      <c r="BX151" s="52">
        <f t="shared" si="59"/>
        <v>0</v>
      </c>
      <c r="BY151" s="52"/>
      <c r="BZ151" s="7"/>
      <c r="CA151" s="7"/>
      <c r="CB151" s="47">
        <f t="shared" si="62"/>
        <v>0</v>
      </c>
      <c r="CC151" s="7"/>
      <c r="CD151" s="7"/>
      <c r="CE151" s="52">
        <f t="shared" si="63"/>
        <v>0</v>
      </c>
      <c r="CF151" s="7"/>
      <c r="CG151" s="7"/>
      <c r="CH151" s="59">
        <f t="shared" si="64"/>
        <v>0</v>
      </c>
      <c r="CI151" s="7"/>
      <c r="CJ151" s="46">
        <f t="shared" si="60"/>
        <v>0</v>
      </c>
      <c r="CK151" s="52">
        <f t="shared" si="65"/>
        <v>0</v>
      </c>
      <c r="CL151" s="7"/>
      <c r="CM151" s="7"/>
      <c r="CN151" s="47">
        <f t="shared" si="66"/>
        <v>0</v>
      </c>
      <c r="CO151" s="7"/>
      <c r="CP151" s="7"/>
      <c r="CQ151" s="52">
        <f t="shared" si="67"/>
        <v>0</v>
      </c>
      <c r="CR151" s="7"/>
      <c r="CS151" s="7"/>
      <c r="CT151" s="47">
        <f t="shared" si="68"/>
        <v>0</v>
      </c>
      <c r="CU151" s="7"/>
      <c r="CV151" s="7"/>
      <c r="CW151" s="52">
        <f t="shared" si="69"/>
        <v>0</v>
      </c>
      <c r="CX151" s="7"/>
      <c r="CY151" s="7"/>
      <c r="CZ151" s="47">
        <f t="shared" si="70"/>
        <v>0</v>
      </c>
      <c r="DA151" s="7"/>
      <c r="DB151" s="7"/>
      <c r="DC151" s="52">
        <f t="shared" si="71"/>
        <v>0</v>
      </c>
    </row>
    <row r="152" spans="1:107" s="49" customFormat="1" ht="15" x14ac:dyDescent="0.2">
      <c r="A152" s="48" t="s">
        <v>32</v>
      </c>
      <c r="B152" s="48"/>
      <c r="C152" s="48"/>
      <c r="D152" s="48"/>
      <c r="E152" s="48"/>
      <c r="F152" s="48" t="s">
        <v>164</v>
      </c>
      <c r="G152" s="26" t="s">
        <v>144</v>
      </c>
      <c r="H152" s="26">
        <v>90026659</v>
      </c>
      <c r="I152" s="49" t="s">
        <v>166</v>
      </c>
      <c r="J152" s="29" t="s">
        <v>31</v>
      </c>
      <c r="K152" s="50">
        <v>9300461666</v>
      </c>
      <c r="L152" s="48">
        <v>3</v>
      </c>
      <c r="N152" s="104"/>
      <c r="O152" s="105"/>
      <c r="P152" s="105"/>
      <c r="Q152" s="52"/>
      <c r="R152" s="53"/>
      <c r="S152" s="53"/>
      <c r="T152" s="53"/>
      <c r="U152" s="54"/>
      <c r="V152" s="52"/>
      <c r="W152" s="55"/>
      <c r="X152" s="56"/>
      <c r="Y152" s="37">
        <v>12</v>
      </c>
      <c r="Z152" s="56"/>
      <c r="AA152" s="56"/>
      <c r="AB152" s="33">
        <v>100</v>
      </c>
      <c r="AC152" s="52"/>
      <c r="AD152" s="29"/>
      <c r="AE152" s="29"/>
      <c r="AF152" s="37">
        <v>10</v>
      </c>
      <c r="AG152" s="7"/>
      <c r="AH152" s="7"/>
      <c r="AI152" s="33">
        <v>200</v>
      </c>
      <c r="AJ152" s="52"/>
      <c r="AK152" s="29"/>
      <c r="AL152" s="29"/>
      <c r="AM152" s="38">
        <v>23</v>
      </c>
      <c r="AN152" s="7"/>
      <c r="AO152" s="7"/>
      <c r="AP152" s="33">
        <v>123</v>
      </c>
      <c r="AQ152" s="128"/>
      <c r="AR152" s="7"/>
      <c r="AS152" s="7"/>
      <c r="AT152" s="131">
        <v>1</v>
      </c>
      <c r="AU152" s="7"/>
      <c r="AV152" s="7"/>
      <c r="AW152" s="33">
        <v>12</v>
      </c>
      <c r="AX152" s="128" t="s">
        <v>158</v>
      </c>
      <c r="AY152" s="56"/>
      <c r="AZ152" s="56"/>
      <c r="BA152" s="41">
        <v>4</v>
      </c>
      <c r="BB152" s="56"/>
      <c r="BC152" s="56"/>
      <c r="BD152" s="33">
        <v>123</v>
      </c>
      <c r="BE152" s="52"/>
      <c r="BF152" s="7"/>
      <c r="BG152" s="7"/>
      <c r="BH152" s="47">
        <v>0</v>
      </c>
      <c r="BI152" s="7"/>
      <c r="BJ152" s="7"/>
      <c r="BK152" s="52">
        <f t="shared" si="56"/>
        <v>0</v>
      </c>
      <c r="BN152" s="58">
        <f t="shared" si="57"/>
        <v>0</v>
      </c>
      <c r="BO152" s="7"/>
      <c r="BP152" s="7"/>
      <c r="BQ152" s="52">
        <f t="shared" si="61"/>
        <v>0</v>
      </c>
      <c r="BR152" s="52"/>
      <c r="BU152" s="58">
        <f t="shared" si="58"/>
        <v>0</v>
      </c>
      <c r="BV152" s="7"/>
      <c r="BW152" s="7"/>
      <c r="BX152" s="52">
        <f t="shared" si="59"/>
        <v>0</v>
      </c>
      <c r="BY152" s="52"/>
      <c r="BZ152" s="7"/>
      <c r="CA152" s="7"/>
      <c r="CB152" s="47">
        <f t="shared" si="62"/>
        <v>0</v>
      </c>
      <c r="CC152" s="7"/>
      <c r="CD152" s="7"/>
      <c r="CE152" s="52">
        <f t="shared" si="63"/>
        <v>0</v>
      </c>
      <c r="CF152" s="7"/>
      <c r="CG152" s="7"/>
      <c r="CH152" s="59">
        <f t="shared" si="64"/>
        <v>0</v>
      </c>
      <c r="CI152" s="7"/>
      <c r="CJ152" s="46">
        <f t="shared" si="60"/>
        <v>0</v>
      </c>
      <c r="CK152" s="52">
        <f t="shared" si="65"/>
        <v>0</v>
      </c>
      <c r="CL152" s="7"/>
      <c r="CM152" s="7"/>
      <c r="CN152" s="47">
        <f t="shared" si="66"/>
        <v>0</v>
      </c>
      <c r="CO152" s="7"/>
      <c r="CP152" s="7"/>
      <c r="CQ152" s="52">
        <f t="shared" si="67"/>
        <v>0</v>
      </c>
      <c r="CR152" s="7"/>
      <c r="CS152" s="7"/>
      <c r="CT152" s="47">
        <f t="shared" si="68"/>
        <v>0</v>
      </c>
      <c r="CU152" s="7"/>
      <c r="CV152" s="7"/>
      <c r="CW152" s="52">
        <f t="shared" si="69"/>
        <v>0</v>
      </c>
      <c r="CX152" s="7"/>
      <c r="CY152" s="7"/>
      <c r="CZ152" s="47">
        <f t="shared" si="70"/>
        <v>0</v>
      </c>
      <c r="DA152" s="7"/>
      <c r="DB152" s="7"/>
      <c r="DC152" s="52">
        <f t="shared" si="71"/>
        <v>0</v>
      </c>
    </row>
    <row r="153" spans="1:107" s="49" customFormat="1" ht="15" x14ac:dyDescent="0.2">
      <c r="A153" s="48" t="s">
        <v>32</v>
      </c>
      <c r="B153" s="48"/>
      <c r="C153" s="48"/>
      <c r="D153" s="48"/>
      <c r="E153" s="48"/>
      <c r="F153" s="48" t="s">
        <v>164</v>
      </c>
      <c r="G153" s="26" t="s">
        <v>145</v>
      </c>
      <c r="H153" s="26">
        <v>90029518</v>
      </c>
      <c r="I153" s="49" t="s">
        <v>166</v>
      </c>
      <c r="J153" s="29" t="s">
        <v>31</v>
      </c>
      <c r="K153" s="50">
        <v>9300461666</v>
      </c>
      <c r="L153" s="48">
        <v>3</v>
      </c>
      <c r="N153" s="104"/>
      <c r="O153" s="105"/>
      <c r="P153" s="105"/>
      <c r="Q153" s="52"/>
      <c r="R153" s="53"/>
      <c r="S153" s="53"/>
      <c r="T153" s="53"/>
      <c r="U153" s="54"/>
      <c r="V153" s="52"/>
      <c r="W153" s="55"/>
      <c r="X153" s="56"/>
      <c r="Y153" s="37">
        <v>12</v>
      </c>
      <c r="Z153" s="56">
        <v>7866</v>
      </c>
      <c r="AA153" s="56"/>
      <c r="AB153" s="33">
        <v>100</v>
      </c>
      <c r="AC153" s="52"/>
      <c r="AD153" s="29"/>
      <c r="AE153" s="29"/>
      <c r="AF153" s="37">
        <v>10</v>
      </c>
      <c r="AG153" s="7"/>
      <c r="AH153" s="7"/>
      <c r="AI153" s="33">
        <v>200</v>
      </c>
      <c r="AJ153" s="52"/>
      <c r="AK153" s="29"/>
      <c r="AL153" s="29"/>
      <c r="AM153" s="38">
        <v>23</v>
      </c>
      <c r="AN153" s="7"/>
      <c r="AO153" s="7"/>
      <c r="AP153" s="33">
        <v>123</v>
      </c>
      <c r="AQ153" s="128"/>
      <c r="AR153" s="7"/>
      <c r="AS153" s="7"/>
      <c r="AT153" s="131">
        <v>1</v>
      </c>
      <c r="AU153" s="7"/>
      <c r="AV153" s="7"/>
      <c r="AW153" s="33">
        <v>12</v>
      </c>
      <c r="AX153" s="128" t="s">
        <v>158</v>
      </c>
      <c r="AY153" s="56"/>
      <c r="AZ153" s="56"/>
      <c r="BA153" s="41">
        <v>4</v>
      </c>
      <c r="BB153" s="56"/>
      <c r="BC153" s="56"/>
      <c r="BD153" s="33">
        <v>123</v>
      </c>
      <c r="BE153" s="52"/>
      <c r="BF153" s="7"/>
      <c r="BG153" s="7"/>
      <c r="BH153" s="47">
        <v>0</v>
      </c>
      <c r="BI153" s="7"/>
      <c r="BJ153" s="7"/>
      <c r="BK153" s="52">
        <f t="shared" si="56"/>
        <v>0</v>
      </c>
      <c r="BN153" s="58">
        <f t="shared" si="57"/>
        <v>0</v>
      </c>
      <c r="BO153" s="7"/>
      <c r="BP153" s="7"/>
      <c r="BQ153" s="52">
        <f t="shared" si="61"/>
        <v>0</v>
      </c>
      <c r="BR153" s="52"/>
      <c r="BU153" s="58">
        <f t="shared" si="58"/>
        <v>0</v>
      </c>
      <c r="BV153" s="7"/>
      <c r="BW153" s="7"/>
      <c r="BX153" s="52">
        <f t="shared" si="59"/>
        <v>0</v>
      </c>
      <c r="BY153" s="52"/>
      <c r="BZ153" s="7"/>
      <c r="CA153" s="7"/>
      <c r="CB153" s="47">
        <f t="shared" si="62"/>
        <v>0</v>
      </c>
      <c r="CC153" s="7"/>
      <c r="CD153" s="7"/>
      <c r="CE153" s="52">
        <f t="shared" si="63"/>
        <v>0</v>
      </c>
      <c r="CF153" s="7"/>
      <c r="CG153" s="7"/>
      <c r="CH153" s="59">
        <f t="shared" si="64"/>
        <v>0</v>
      </c>
      <c r="CI153" s="7"/>
      <c r="CJ153" s="46">
        <f t="shared" si="60"/>
        <v>0</v>
      </c>
      <c r="CK153" s="52">
        <f t="shared" si="65"/>
        <v>0</v>
      </c>
      <c r="CL153" s="7"/>
      <c r="CM153" s="7"/>
      <c r="CN153" s="47">
        <f t="shared" si="66"/>
        <v>0</v>
      </c>
      <c r="CO153" s="7"/>
      <c r="CP153" s="7"/>
      <c r="CQ153" s="52">
        <f t="shared" si="67"/>
        <v>0</v>
      </c>
      <c r="CR153" s="7"/>
      <c r="CS153" s="7"/>
      <c r="CT153" s="47">
        <f t="shared" si="68"/>
        <v>0</v>
      </c>
      <c r="CU153" s="7"/>
      <c r="CV153" s="7"/>
      <c r="CW153" s="52">
        <f t="shared" si="69"/>
        <v>0</v>
      </c>
      <c r="CX153" s="7"/>
      <c r="CY153" s="7"/>
      <c r="CZ153" s="47">
        <f t="shared" si="70"/>
        <v>0</v>
      </c>
      <c r="DA153" s="7"/>
      <c r="DB153" s="7"/>
      <c r="DC153" s="52">
        <f t="shared" si="71"/>
        <v>0</v>
      </c>
    </row>
    <row r="154" spans="1:107" s="49" customFormat="1" ht="15" x14ac:dyDescent="0.2">
      <c r="A154" s="48" t="s">
        <v>32</v>
      </c>
      <c r="B154" s="48"/>
      <c r="C154" s="48"/>
      <c r="D154" s="48"/>
      <c r="E154" s="48"/>
      <c r="F154" s="48" t="s">
        <v>164</v>
      </c>
      <c r="G154" s="26" t="s">
        <v>146</v>
      </c>
      <c r="H154" s="26">
        <v>90030299</v>
      </c>
      <c r="I154" s="49" t="s">
        <v>166</v>
      </c>
      <c r="J154" s="29" t="s">
        <v>31</v>
      </c>
      <c r="K154" s="50">
        <v>9300461666</v>
      </c>
      <c r="L154" s="48">
        <v>3</v>
      </c>
      <c r="N154" s="104"/>
      <c r="O154" s="105"/>
      <c r="P154" s="105"/>
      <c r="Q154" s="52"/>
      <c r="R154" s="53"/>
      <c r="S154" s="53"/>
      <c r="T154" s="53"/>
      <c r="U154" s="54"/>
      <c r="V154" s="52"/>
      <c r="W154" s="55"/>
      <c r="X154" s="56"/>
      <c r="Y154" s="37">
        <v>12</v>
      </c>
      <c r="Z154" s="56"/>
      <c r="AA154" s="56"/>
      <c r="AB154" s="33">
        <v>100</v>
      </c>
      <c r="AC154" s="52"/>
      <c r="AD154" s="29"/>
      <c r="AE154" s="29"/>
      <c r="AF154" s="37">
        <v>10</v>
      </c>
      <c r="AG154" s="7"/>
      <c r="AH154" s="7"/>
      <c r="AI154" s="33">
        <v>200</v>
      </c>
      <c r="AJ154" s="52"/>
      <c r="AK154" s="29"/>
      <c r="AL154" s="29"/>
      <c r="AM154" s="38">
        <v>23</v>
      </c>
      <c r="AN154" s="7"/>
      <c r="AO154" s="7"/>
      <c r="AP154" s="33">
        <v>123</v>
      </c>
      <c r="AQ154" s="128"/>
      <c r="AR154" s="7"/>
      <c r="AS154" s="7"/>
      <c r="AT154" s="131">
        <v>1</v>
      </c>
      <c r="AU154" s="7"/>
      <c r="AV154" s="7"/>
      <c r="AW154" s="33">
        <v>12</v>
      </c>
      <c r="AX154" s="128" t="s">
        <v>158</v>
      </c>
      <c r="AY154" s="56"/>
      <c r="AZ154" s="56"/>
      <c r="BA154" s="41">
        <v>4</v>
      </c>
      <c r="BB154" s="56"/>
      <c r="BC154" s="56"/>
      <c r="BD154" s="33">
        <v>123</v>
      </c>
      <c r="BE154" s="52"/>
      <c r="BF154" s="7"/>
      <c r="BG154" s="7"/>
      <c r="BH154" s="47">
        <v>0</v>
      </c>
      <c r="BI154" s="7"/>
      <c r="BJ154" s="7"/>
      <c r="BK154" s="52">
        <f t="shared" si="56"/>
        <v>0</v>
      </c>
      <c r="BN154" s="58">
        <f t="shared" si="57"/>
        <v>0</v>
      </c>
      <c r="BO154" s="7"/>
      <c r="BP154" s="7"/>
      <c r="BQ154" s="52">
        <f t="shared" si="61"/>
        <v>0</v>
      </c>
      <c r="BR154" s="52"/>
      <c r="BU154" s="58">
        <f t="shared" si="58"/>
        <v>0</v>
      </c>
      <c r="BV154" s="7"/>
      <c r="BW154" s="7"/>
      <c r="BX154" s="52">
        <f t="shared" si="59"/>
        <v>0</v>
      </c>
      <c r="BY154" s="52"/>
      <c r="BZ154" s="7"/>
      <c r="CA154" s="7"/>
      <c r="CB154" s="47">
        <f t="shared" si="62"/>
        <v>0</v>
      </c>
      <c r="CC154" s="7"/>
      <c r="CD154" s="7"/>
      <c r="CE154" s="52">
        <f t="shared" si="63"/>
        <v>0</v>
      </c>
      <c r="CF154" s="7"/>
      <c r="CG154" s="7"/>
      <c r="CH154" s="59">
        <f t="shared" si="64"/>
        <v>0</v>
      </c>
      <c r="CI154" s="7"/>
      <c r="CJ154" s="46">
        <f t="shared" si="60"/>
        <v>0</v>
      </c>
      <c r="CK154" s="52">
        <f t="shared" si="65"/>
        <v>0</v>
      </c>
      <c r="CL154" s="7"/>
      <c r="CM154" s="7"/>
      <c r="CN154" s="47">
        <f t="shared" si="66"/>
        <v>0</v>
      </c>
      <c r="CO154" s="7"/>
      <c r="CP154" s="7"/>
      <c r="CQ154" s="52">
        <f t="shared" si="67"/>
        <v>0</v>
      </c>
      <c r="CR154" s="7"/>
      <c r="CS154" s="7"/>
      <c r="CT154" s="47">
        <f t="shared" si="68"/>
        <v>0</v>
      </c>
      <c r="CU154" s="7"/>
      <c r="CV154" s="7"/>
      <c r="CW154" s="52">
        <f t="shared" si="69"/>
        <v>0</v>
      </c>
      <c r="CX154" s="7"/>
      <c r="CY154" s="7"/>
      <c r="CZ154" s="47">
        <f t="shared" si="70"/>
        <v>0</v>
      </c>
      <c r="DA154" s="7"/>
      <c r="DB154" s="7"/>
      <c r="DC154" s="52">
        <f t="shared" si="71"/>
        <v>0</v>
      </c>
    </row>
    <row r="155" spans="1:107" s="49" customFormat="1" ht="15" x14ac:dyDescent="0.2">
      <c r="A155" s="48" t="s">
        <v>32</v>
      </c>
      <c r="B155" s="48"/>
      <c r="C155" s="48"/>
      <c r="D155" s="48"/>
      <c r="E155" s="48"/>
      <c r="F155" s="48" t="s">
        <v>164</v>
      </c>
      <c r="G155" s="26" t="s">
        <v>147</v>
      </c>
      <c r="H155" s="26">
        <v>90025119</v>
      </c>
      <c r="I155" s="49" t="s">
        <v>166</v>
      </c>
      <c r="J155" s="29" t="s">
        <v>31</v>
      </c>
      <c r="K155" s="50">
        <v>9300461666</v>
      </c>
      <c r="L155" s="48">
        <v>3</v>
      </c>
      <c r="N155" s="104"/>
      <c r="O155" s="105"/>
      <c r="P155" s="105"/>
      <c r="Q155" s="52"/>
      <c r="R155" s="53"/>
      <c r="S155" s="53"/>
      <c r="T155" s="53"/>
      <c r="U155" s="54"/>
      <c r="V155" s="52"/>
      <c r="W155" s="55"/>
      <c r="X155" s="56"/>
      <c r="Y155" s="37">
        <v>12</v>
      </c>
      <c r="Z155" s="56"/>
      <c r="AA155" s="56"/>
      <c r="AB155" s="33">
        <v>100</v>
      </c>
      <c r="AC155" s="52"/>
      <c r="AD155" s="29"/>
      <c r="AE155" s="29"/>
      <c r="AF155" s="37">
        <v>10</v>
      </c>
      <c r="AG155" s="7"/>
      <c r="AH155" s="7"/>
      <c r="AI155" s="33">
        <v>200</v>
      </c>
      <c r="AJ155" s="52"/>
      <c r="AK155" s="29"/>
      <c r="AL155" s="29"/>
      <c r="AM155" s="38">
        <v>23</v>
      </c>
      <c r="AN155" s="7"/>
      <c r="AO155" s="7"/>
      <c r="AP155" s="33">
        <v>123</v>
      </c>
      <c r="AQ155" s="128"/>
      <c r="AR155" s="7"/>
      <c r="AS155" s="7"/>
      <c r="AT155" s="131">
        <v>1</v>
      </c>
      <c r="AU155" s="7"/>
      <c r="AV155" s="7"/>
      <c r="AW155" s="33">
        <v>12</v>
      </c>
      <c r="AX155" s="128" t="s">
        <v>158</v>
      </c>
      <c r="AY155" s="56"/>
      <c r="AZ155" s="56"/>
      <c r="BA155" s="41">
        <v>4</v>
      </c>
      <c r="BB155" s="56"/>
      <c r="BC155" s="56"/>
      <c r="BD155" s="33">
        <v>123</v>
      </c>
      <c r="BE155" s="52"/>
      <c r="BF155" s="7"/>
      <c r="BG155" s="7"/>
      <c r="BH155" s="47">
        <v>0</v>
      </c>
      <c r="BI155" s="7"/>
      <c r="BJ155" s="7"/>
      <c r="BK155" s="52">
        <f t="shared" si="56"/>
        <v>0</v>
      </c>
      <c r="BN155" s="58">
        <f t="shared" si="57"/>
        <v>0</v>
      </c>
      <c r="BO155" s="7"/>
      <c r="BP155" s="7"/>
      <c r="BQ155" s="52">
        <f t="shared" si="61"/>
        <v>0</v>
      </c>
      <c r="BR155" s="52"/>
      <c r="BU155" s="58">
        <f t="shared" si="58"/>
        <v>0</v>
      </c>
      <c r="BV155" s="7"/>
      <c r="BW155" s="7"/>
      <c r="BX155" s="52">
        <f t="shared" si="59"/>
        <v>0</v>
      </c>
      <c r="BY155" s="52"/>
      <c r="BZ155" s="7"/>
      <c r="CA155" s="7"/>
      <c r="CB155" s="47">
        <f t="shared" si="62"/>
        <v>0</v>
      </c>
      <c r="CC155" s="7"/>
      <c r="CD155" s="7"/>
      <c r="CE155" s="52">
        <f t="shared" si="63"/>
        <v>0</v>
      </c>
      <c r="CF155" s="7"/>
      <c r="CG155" s="7"/>
      <c r="CH155" s="59">
        <f t="shared" si="64"/>
        <v>0</v>
      </c>
      <c r="CI155" s="7"/>
      <c r="CJ155" s="46">
        <f t="shared" si="60"/>
        <v>0</v>
      </c>
      <c r="CK155" s="52">
        <f t="shared" si="65"/>
        <v>0</v>
      </c>
      <c r="CL155" s="7"/>
      <c r="CM155" s="7"/>
      <c r="CN155" s="47">
        <f t="shared" si="66"/>
        <v>0</v>
      </c>
      <c r="CO155" s="7"/>
      <c r="CP155" s="7"/>
      <c r="CQ155" s="52">
        <f t="shared" si="67"/>
        <v>0</v>
      </c>
      <c r="CR155" s="7"/>
      <c r="CS155" s="7"/>
      <c r="CT155" s="47">
        <f t="shared" si="68"/>
        <v>0</v>
      </c>
      <c r="CU155" s="7"/>
      <c r="CV155" s="7"/>
      <c r="CW155" s="52">
        <f t="shared" si="69"/>
        <v>0</v>
      </c>
      <c r="CX155" s="7"/>
      <c r="CY155" s="7"/>
      <c r="CZ155" s="47">
        <f t="shared" si="70"/>
        <v>0</v>
      </c>
      <c r="DA155" s="7"/>
      <c r="DB155" s="7"/>
      <c r="DC155" s="52">
        <f t="shared" si="71"/>
        <v>0</v>
      </c>
    </row>
    <row r="156" spans="1:107" ht="15" x14ac:dyDescent="0.2">
      <c r="A156" s="48" t="s">
        <v>32</v>
      </c>
      <c r="B156" s="48"/>
      <c r="C156" s="48"/>
      <c r="D156" s="48"/>
      <c r="E156" s="48"/>
      <c r="F156" s="48" t="s">
        <v>164</v>
      </c>
      <c r="G156" s="26" t="s">
        <v>149</v>
      </c>
      <c r="H156" s="26">
        <v>90026665</v>
      </c>
      <c r="I156" s="49" t="s">
        <v>166</v>
      </c>
      <c r="J156" s="29" t="s">
        <v>31</v>
      </c>
      <c r="K156" s="50">
        <v>9300461666</v>
      </c>
      <c r="L156" s="48">
        <v>3</v>
      </c>
      <c r="M156" s="49"/>
      <c r="N156" s="104"/>
      <c r="O156" s="105"/>
      <c r="P156" s="105"/>
      <c r="Q156" s="52"/>
      <c r="R156" s="53"/>
      <c r="S156" s="53"/>
      <c r="T156" s="53"/>
      <c r="U156" s="54"/>
      <c r="V156" s="52"/>
      <c r="W156" s="55"/>
      <c r="X156" s="56"/>
      <c r="Y156" s="37">
        <v>12</v>
      </c>
      <c r="Z156" s="56"/>
      <c r="AA156" s="56"/>
      <c r="AB156" s="33">
        <v>100</v>
      </c>
      <c r="AC156" s="52"/>
      <c r="AD156" s="29"/>
      <c r="AE156" s="29"/>
      <c r="AF156" s="37">
        <v>10</v>
      </c>
      <c r="AI156" s="33">
        <v>200</v>
      </c>
      <c r="AJ156" s="52"/>
      <c r="AK156" s="29"/>
      <c r="AL156" s="29"/>
      <c r="AM156" s="38">
        <v>23</v>
      </c>
      <c r="AP156" s="33">
        <v>123</v>
      </c>
      <c r="AR156" s="7"/>
      <c r="AT156" s="131">
        <v>1</v>
      </c>
      <c r="AW156" s="33">
        <v>12</v>
      </c>
      <c r="AX156" s="128" t="s">
        <v>158</v>
      </c>
      <c r="AY156" s="56"/>
      <c r="AZ156" s="56"/>
      <c r="BA156" s="41">
        <v>4</v>
      </c>
      <c r="BB156" s="56"/>
      <c r="BC156" s="56"/>
      <c r="BD156" s="33">
        <v>123</v>
      </c>
      <c r="BE156" s="52"/>
      <c r="BH156" s="47">
        <v>0</v>
      </c>
      <c r="BI156" s="7"/>
      <c r="BJ156" s="7"/>
      <c r="BK156" s="52">
        <f t="shared" si="56"/>
        <v>0</v>
      </c>
      <c r="BL156" s="49"/>
      <c r="BM156" s="49"/>
      <c r="BN156" s="58">
        <f t="shared" si="57"/>
        <v>0</v>
      </c>
      <c r="BQ156" s="52">
        <f t="shared" si="61"/>
        <v>0</v>
      </c>
      <c r="BR156" s="52"/>
      <c r="BS156" s="49"/>
      <c r="BT156" s="49"/>
      <c r="BU156" s="58">
        <f t="shared" si="58"/>
        <v>0</v>
      </c>
      <c r="BX156" s="52">
        <f t="shared" si="59"/>
        <v>0</v>
      </c>
      <c r="BY156" s="52"/>
      <c r="CB156" s="47">
        <f t="shared" si="62"/>
        <v>0</v>
      </c>
      <c r="CE156" s="52">
        <f t="shared" si="63"/>
        <v>0</v>
      </c>
      <c r="CH156" s="59">
        <f t="shared" si="64"/>
        <v>0</v>
      </c>
      <c r="CJ156" s="46">
        <f t="shared" si="60"/>
        <v>0</v>
      </c>
      <c r="CK156" s="52">
        <f t="shared" si="65"/>
        <v>0</v>
      </c>
      <c r="CN156" s="47">
        <f t="shared" si="66"/>
        <v>0</v>
      </c>
      <c r="CQ156" s="52">
        <f t="shared" si="67"/>
        <v>0</v>
      </c>
      <c r="CT156" s="47">
        <f t="shared" si="68"/>
        <v>0</v>
      </c>
      <c r="CW156" s="52">
        <f t="shared" si="69"/>
        <v>0</v>
      </c>
      <c r="CZ156" s="47">
        <f t="shared" si="70"/>
        <v>0</v>
      </c>
      <c r="DC156" s="52">
        <f t="shared" si="71"/>
        <v>0</v>
      </c>
    </row>
    <row r="157" spans="1:107" ht="15" x14ac:dyDescent="0.2">
      <c r="A157" s="48" t="s">
        <v>32</v>
      </c>
      <c r="B157" s="48"/>
      <c r="C157" s="48"/>
      <c r="D157" s="48"/>
      <c r="E157" s="48"/>
      <c r="F157" s="48" t="s">
        <v>164</v>
      </c>
      <c r="G157" s="26" t="s">
        <v>150</v>
      </c>
      <c r="H157" s="26">
        <v>90027599</v>
      </c>
      <c r="I157" s="49" t="s">
        <v>166</v>
      </c>
      <c r="J157" s="29" t="s">
        <v>31</v>
      </c>
      <c r="K157" s="50">
        <v>9300461666</v>
      </c>
      <c r="L157" s="48">
        <v>3</v>
      </c>
      <c r="M157" s="49"/>
      <c r="N157" s="104"/>
      <c r="O157" s="105"/>
      <c r="P157" s="105"/>
      <c r="Q157" s="52"/>
      <c r="R157" s="53"/>
      <c r="S157" s="53"/>
      <c r="T157" s="53"/>
      <c r="U157" s="54"/>
      <c r="V157" s="52"/>
      <c r="W157" s="55"/>
      <c r="X157" s="56"/>
      <c r="Y157" s="37">
        <v>12</v>
      </c>
      <c r="Z157" s="56">
        <v>7866</v>
      </c>
      <c r="AA157" s="56"/>
      <c r="AB157" s="33">
        <v>100</v>
      </c>
      <c r="AC157" s="52"/>
      <c r="AD157" s="29"/>
      <c r="AE157" s="29"/>
      <c r="AF157" s="37">
        <v>10</v>
      </c>
      <c r="AI157" s="33">
        <v>200</v>
      </c>
      <c r="AJ157" s="52"/>
      <c r="AK157" s="29"/>
      <c r="AL157" s="29"/>
      <c r="AM157" s="38">
        <v>23</v>
      </c>
      <c r="AP157" s="33">
        <v>123</v>
      </c>
      <c r="AR157" s="7"/>
      <c r="AT157" s="131">
        <v>1</v>
      </c>
      <c r="AW157" s="33">
        <v>12</v>
      </c>
      <c r="AX157" s="128" t="s">
        <v>158</v>
      </c>
      <c r="AY157" s="56"/>
      <c r="AZ157" s="56"/>
      <c r="BA157" s="41">
        <v>4</v>
      </c>
      <c r="BB157" s="56"/>
      <c r="BC157" s="56"/>
      <c r="BD157" s="33">
        <v>123</v>
      </c>
      <c r="BE157" s="52"/>
      <c r="BH157" s="47">
        <v>0</v>
      </c>
      <c r="BI157" s="7"/>
      <c r="BJ157" s="7"/>
      <c r="BK157" s="52">
        <f t="shared" si="56"/>
        <v>0</v>
      </c>
      <c r="BL157" s="49"/>
      <c r="BM157" s="49"/>
      <c r="BN157" s="58">
        <f t="shared" si="57"/>
        <v>0</v>
      </c>
      <c r="BQ157" s="52">
        <f t="shared" si="61"/>
        <v>0</v>
      </c>
      <c r="BR157" s="52"/>
      <c r="BS157" s="49"/>
      <c r="BT157" s="49"/>
      <c r="BU157" s="58">
        <f t="shared" si="58"/>
        <v>0</v>
      </c>
      <c r="BX157" s="52">
        <f t="shared" si="59"/>
        <v>0</v>
      </c>
      <c r="BY157" s="52"/>
      <c r="CB157" s="47">
        <f t="shared" si="62"/>
        <v>0</v>
      </c>
      <c r="CE157" s="52">
        <f t="shared" si="63"/>
        <v>0</v>
      </c>
      <c r="CH157" s="59">
        <f t="shared" si="64"/>
        <v>0</v>
      </c>
      <c r="CJ157" s="46">
        <f t="shared" si="60"/>
        <v>0</v>
      </c>
      <c r="CK157" s="52">
        <f t="shared" si="65"/>
        <v>0</v>
      </c>
      <c r="CN157" s="47">
        <f t="shared" si="66"/>
        <v>0</v>
      </c>
      <c r="CQ157" s="52">
        <f t="shared" si="67"/>
        <v>0</v>
      </c>
      <c r="CT157" s="47">
        <f t="shared" si="68"/>
        <v>0</v>
      </c>
      <c r="CW157" s="52">
        <f t="shared" si="69"/>
        <v>0</v>
      </c>
      <c r="CZ157" s="47">
        <f t="shared" si="70"/>
        <v>0</v>
      </c>
      <c r="DC157" s="52">
        <f t="shared" si="71"/>
        <v>0</v>
      </c>
    </row>
    <row r="158" spans="1:107" ht="15" x14ac:dyDescent="0.2">
      <c r="A158" s="48" t="s">
        <v>32</v>
      </c>
      <c r="B158" s="48"/>
      <c r="C158" s="48"/>
      <c r="D158" s="48"/>
      <c r="E158" s="48"/>
      <c r="F158" s="48" t="s">
        <v>164</v>
      </c>
      <c r="G158" s="26" t="s">
        <v>151</v>
      </c>
      <c r="I158" s="49" t="s">
        <v>166</v>
      </c>
      <c r="J158" s="29" t="s">
        <v>31</v>
      </c>
      <c r="K158" s="50">
        <v>9300461666</v>
      </c>
      <c r="L158" s="48">
        <v>3</v>
      </c>
      <c r="M158" s="49"/>
      <c r="N158" s="104"/>
      <c r="O158" s="105"/>
      <c r="P158" s="105"/>
      <c r="Q158" s="52"/>
      <c r="R158" s="53"/>
      <c r="S158" s="53"/>
      <c r="T158" s="53"/>
      <c r="U158" s="54"/>
      <c r="V158" s="52"/>
      <c r="W158" s="55"/>
      <c r="X158" s="56"/>
      <c r="Y158" s="37">
        <v>12</v>
      </c>
      <c r="Z158" s="56"/>
      <c r="AA158" s="56"/>
      <c r="AB158" s="33">
        <v>100</v>
      </c>
      <c r="AC158" s="52"/>
      <c r="AD158" s="29"/>
      <c r="AE158" s="29"/>
      <c r="AF158" s="37">
        <v>10</v>
      </c>
      <c r="AI158" s="33">
        <v>200</v>
      </c>
      <c r="AJ158" s="52"/>
      <c r="AK158" s="29"/>
      <c r="AL158" s="29"/>
      <c r="AM158" s="38">
        <v>23</v>
      </c>
      <c r="AP158" s="33">
        <v>123</v>
      </c>
      <c r="AR158" s="7"/>
      <c r="AT158" s="131">
        <v>1</v>
      </c>
      <c r="AW158" s="33">
        <v>12</v>
      </c>
      <c r="AX158" s="128" t="s">
        <v>158</v>
      </c>
      <c r="AY158" s="56"/>
      <c r="AZ158" s="56"/>
      <c r="BA158" s="41">
        <v>4</v>
      </c>
      <c r="BB158" s="56"/>
      <c r="BC158" s="56"/>
      <c r="BD158" s="33">
        <v>123</v>
      </c>
      <c r="BE158" s="52"/>
      <c r="BH158" s="47">
        <v>0</v>
      </c>
      <c r="BI158" s="7"/>
      <c r="BJ158" s="7"/>
      <c r="BK158" s="52">
        <f t="shared" si="56"/>
        <v>0</v>
      </c>
      <c r="BL158" s="49"/>
      <c r="BM158" s="49"/>
      <c r="BN158" s="58">
        <f t="shared" si="57"/>
        <v>0</v>
      </c>
      <c r="BQ158" s="52">
        <f t="shared" si="61"/>
        <v>0</v>
      </c>
      <c r="BR158" s="52"/>
      <c r="BS158" s="49"/>
      <c r="BT158" s="49"/>
      <c r="BU158" s="58">
        <f t="shared" si="58"/>
        <v>0</v>
      </c>
      <c r="BX158" s="52">
        <f t="shared" si="59"/>
        <v>0</v>
      </c>
      <c r="BY158" s="52"/>
      <c r="CB158" s="47">
        <f t="shared" si="62"/>
        <v>0</v>
      </c>
      <c r="CE158" s="52">
        <f t="shared" si="63"/>
        <v>0</v>
      </c>
      <c r="CH158" s="59">
        <f t="shared" si="64"/>
        <v>0</v>
      </c>
      <c r="CJ158" s="46">
        <f t="shared" si="60"/>
        <v>0</v>
      </c>
      <c r="CK158" s="52">
        <f t="shared" si="65"/>
        <v>0</v>
      </c>
      <c r="CN158" s="47">
        <f t="shared" si="66"/>
        <v>0</v>
      </c>
      <c r="CQ158" s="52">
        <f t="shared" si="67"/>
        <v>0</v>
      </c>
      <c r="CT158" s="47">
        <f t="shared" si="68"/>
        <v>0</v>
      </c>
      <c r="CW158" s="52">
        <f t="shared" si="69"/>
        <v>0</v>
      </c>
      <c r="CZ158" s="47">
        <f t="shared" si="70"/>
        <v>0</v>
      </c>
      <c r="DC158" s="52">
        <f t="shared" si="71"/>
        <v>0</v>
      </c>
    </row>
    <row r="159" spans="1:107" ht="15" x14ac:dyDescent="0.2">
      <c r="A159" s="48" t="s">
        <v>32</v>
      </c>
      <c r="B159" s="48"/>
      <c r="C159" s="48"/>
      <c r="D159" s="48"/>
      <c r="E159" s="48"/>
      <c r="F159" s="48" t="s">
        <v>164</v>
      </c>
      <c r="G159" s="26" t="s">
        <v>152</v>
      </c>
      <c r="H159" s="26">
        <v>90030263</v>
      </c>
      <c r="I159" s="49" t="s">
        <v>166</v>
      </c>
      <c r="J159" s="29" t="s">
        <v>31</v>
      </c>
      <c r="K159" s="50">
        <v>9300461666</v>
      </c>
      <c r="L159" s="48">
        <v>3</v>
      </c>
      <c r="M159" s="49"/>
      <c r="N159" s="104"/>
      <c r="O159" s="105"/>
      <c r="P159" s="105"/>
      <c r="Q159" s="52"/>
      <c r="R159" s="53"/>
      <c r="S159" s="53"/>
      <c r="T159" s="53"/>
      <c r="U159" s="54"/>
      <c r="V159" s="52"/>
      <c r="W159" s="55"/>
      <c r="X159" s="56"/>
      <c r="Y159" s="37">
        <v>12</v>
      </c>
      <c r="Z159" s="56"/>
      <c r="AA159" s="56"/>
      <c r="AB159" s="33">
        <v>100</v>
      </c>
      <c r="AC159" s="52"/>
      <c r="AD159" s="29"/>
      <c r="AE159" s="29"/>
      <c r="AF159" s="37">
        <v>10</v>
      </c>
      <c r="AI159" s="33">
        <v>200</v>
      </c>
      <c r="AJ159" s="52"/>
      <c r="AK159" s="29"/>
      <c r="AL159" s="29"/>
      <c r="AM159" s="38">
        <v>23</v>
      </c>
      <c r="AP159" s="33">
        <v>123</v>
      </c>
      <c r="AR159" s="7"/>
      <c r="AT159" s="131">
        <v>1</v>
      </c>
      <c r="AW159" s="33">
        <v>12</v>
      </c>
      <c r="AX159" s="128" t="s">
        <v>158</v>
      </c>
      <c r="AY159" s="56"/>
      <c r="AZ159" s="56"/>
      <c r="BA159" s="41">
        <v>4</v>
      </c>
      <c r="BB159" s="56"/>
      <c r="BC159" s="56"/>
      <c r="BD159" s="33">
        <v>123</v>
      </c>
      <c r="BE159" s="52"/>
      <c r="BH159" s="47">
        <v>0</v>
      </c>
      <c r="BI159" s="7"/>
      <c r="BJ159" s="7"/>
      <c r="BK159" s="52">
        <f t="shared" si="56"/>
        <v>0</v>
      </c>
      <c r="BL159" s="49"/>
      <c r="BM159" s="49"/>
      <c r="BN159" s="58">
        <f t="shared" si="57"/>
        <v>0</v>
      </c>
      <c r="BQ159" s="52">
        <f t="shared" si="61"/>
        <v>0</v>
      </c>
      <c r="BR159" s="52"/>
      <c r="BS159" s="49"/>
      <c r="BT159" s="49"/>
      <c r="BU159" s="58">
        <f t="shared" si="58"/>
        <v>0</v>
      </c>
      <c r="BX159" s="52">
        <f t="shared" si="59"/>
        <v>0</v>
      </c>
      <c r="BY159" s="52"/>
      <c r="CB159" s="47">
        <f t="shared" si="62"/>
        <v>0</v>
      </c>
      <c r="CE159" s="52">
        <f t="shared" si="63"/>
        <v>0</v>
      </c>
      <c r="CH159" s="59">
        <f t="shared" si="64"/>
        <v>0</v>
      </c>
      <c r="CJ159" s="46">
        <f t="shared" si="60"/>
        <v>0</v>
      </c>
      <c r="CK159" s="52">
        <f t="shared" si="65"/>
        <v>0</v>
      </c>
      <c r="CN159" s="47">
        <f t="shared" si="66"/>
        <v>0</v>
      </c>
      <c r="CQ159" s="52">
        <f t="shared" si="67"/>
        <v>0</v>
      </c>
      <c r="CT159" s="47">
        <f t="shared" si="68"/>
        <v>0</v>
      </c>
      <c r="CW159" s="52">
        <f t="shared" si="69"/>
        <v>0</v>
      </c>
      <c r="CZ159" s="47">
        <f t="shared" si="70"/>
        <v>0</v>
      </c>
      <c r="DC159" s="52">
        <f t="shared" si="71"/>
        <v>0</v>
      </c>
    </row>
    <row r="160" spans="1:107" ht="15" x14ac:dyDescent="0.2">
      <c r="A160" s="48" t="s">
        <v>32</v>
      </c>
      <c r="B160" s="48"/>
      <c r="C160" s="48"/>
      <c r="D160" s="48"/>
      <c r="E160" s="48"/>
      <c r="F160" s="48" t="s">
        <v>164</v>
      </c>
      <c r="G160" s="26" t="s">
        <v>37</v>
      </c>
      <c r="H160" s="26" t="s">
        <v>37</v>
      </c>
      <c r="I160" s="49" t="s">
        <v>166</v>
      </c>
      <c r="J160" s="29" t="s">
        <v>31</v>
      </c>
      <c r="K160" s="50">
        <v>9300461666</v>
      </c>
      <c r="L160" s="48">
        <v>2</v>
      </c>
      <c r="M160" s="49"/>
      <c r="N160" s="104"/>
      <c r="O160" s="105"/>
      <c r="P160" s="105"/>
      <c r="Q160" s="52"/>
      <c r="R160" s="53"/>
      <c r="S160" s="53"/>
      <c r="T160" s="53"/>
      <c r="U160" s="54"/>
      <c r="V160" s="52"/>
      <c r="W160" s="55"/>
      <c r="X160" s="56"/>
      <c r="Y160" s="37">
        <v>12</v>
      </c>
      <c r="Z160" s="56"/>
      <c r="AA160" s="56"/>
      <c r="AB160" s="33">
        <v>100</v>
      </c>
      <c r="AC160" s="52"/>
      <c r="AD160" s="29"/>
      <c r="AE160" s="29"/>
      <c r="AF160" s="37">
        <v>10</v>
      </c>
      <c r="AI160" s="33">
        <v>200</v>
      </c>
      <c r="AJ160" s="52"/>
      <c r="AK160" s="29"/>
      <c r="AL160" s="29"/>
      <c r="AM160" s="38">
        <v>23</v>
      </c>
      <c r="AP160" s="33">
        <v>123</v>
      </c>
      <c r="AR160" s="7"/>
      <c r="AT160" s="131">
        <v>1</v>
      </c>
      <c r="AW160" s="33">
        <v>12</v>
      </c>
      <c r="AX160" s="128" t="s">
        <v>158</v>
      </c>
      <c r="AY160" s="56"/>
      <c r="AZ160" s="56"/>
      <c r="BA160" s="41">
        <v>4</v>
      </c>
      <c r="BB160" s="56"/>
      <c r="BC160" s="56"/>
      <c r="BD160" s="33">
        <v>123</v>
      </c>
      <c r="BE160" s="52"/>
      <c r="BH160" s="47">
        <v>0</v>
      </c>
      <c r="BI160" s="7"/>
      <c r="BJ160" s="7"/>
      <c r="BK160" s="52">
        <f t="shared" si="56"/>
        <v>0</v>
      </c>
      <c r="BL160" s="49"/>
      <c r="BM160" s="49"/>
      <c r="BN160" s="58">
        <f t="shared" si="57"/>
        <v>0</v>
      </c>
      <c r="BQ160" s="52">
        <f t="shared" si="61"/>
        <v>0</v>
      </c>
      <c r="BR160" s="52"/>
      <c r="BS160" s="49"/>
      <c r="BT160" s="49"/>
      <c r="BU160" s="58">
        <f t="shared" si="58"/>
        <v>0</v>
      </c>
      <c r="BX160" s="52">
        <f t="shared" si="59"/>
        <v>0</v>
      </c>
      <c r="BY160" s="52"/>
      <c r="CB160" s="47">
        <f t="shared" si="62"/>
        <v>0</v>
      </c>
      <c r="CE160" s="52">
        <f t="shared" si="63"/>
        <v>0</v>
      </c>
      <c r="CH160" s="59">
        <f t="shared" si="64"/>
        <v>0</v>
      </c>
      <c r="CJ160" s="46">
        <f t="shared" si="60"/>
        <v>0</v>
      </c>
      <c r="CK160" s="52">
        <f t="shared" si="65"/>
        <v>0</v>
      </c>
      <c r="CN160" s="47">
        <f t="shared" si="66"/>
        <v>0</v>
      </c>
      <c r="CQ160" s="52">
        <f t="shared" si="67"/>
        <v>0</v>
      </c>
      <c r="CT160" s="47">
        <f t="shared" si="68"/>
        <v>0</v>
      </c>
      <c r="CW160" s="52">
        <f t="shared" si="69"/>
        <v>0</v>
      </c>
      <c r="CZ160" s="47">
        <f t="shared" si="70"/>
        <v>0</v>
      </c>
      <c r="DC160" s="52">
        <f t="shared" si="71"/>
        <v>0</v>
      </c>
    </row>
    <row r="161" spans="1:107" ht="15" x14ac:dyDescent="0.2">
      <c r="A161" s="48" t="s">
        <v>32</v>
      </c>
      <c r="B161" s="48"/>
      <c r="C161" s="48"/>
      <c r="D161" s="48"/>
      <c r="E161" s="48"/>
      <c r="F161" s="48" t="s">
        <v>164</v>
      </c>
      <c r="G161" s="26" t="s">
        <v>37</v>
      </c>
      <c r="H161" s="26" t="s">
        <v>37</v>
      </c>
      <c r="I161" s="49" t="s">
        <v>166</v>
      </c>
      <c r="J161" s="29" t="s">
        <v>31</v>
      </c>
      <c r="K161" s="50">
        <v>9300461666</v>
      </c>
      <c r="L161" s="48">
        <v>2</v>
      </c>
      <c r="M161" s="49"/>
      <c r="N161" s="104"/>
      <c r="O161" s="105"/>
      <c r="P161" s="105"/>
      <c r="Q161" s="52"/>
      <c r="R161" s="53"/>
      <c r="S161" s="53"/>
      <c r="T161" s="53"/>
      <c r="U161" s="54"/>
      <c r="V161" s="52"/>
      <c r="W161" s="55"/>
      <c r="X161" s="56"/>
      <c r="Y161" s="37">
        <v>12</v>
      </c>
      <c r="Z161" s="56"/>
      <c r="AA161" s="56"/>
      <c r="AB161" s="33">
        <v>100</v>
      </c>
      <c r="AC161" s="52"/>
      <c r="AD161" s="29"/>
      <c r="AE161" s="29"/>
      <c r="AF161" s="37">
        <v>10</v>
      </c>
      <c r="AI161" s="33">
        <v>200</v>
      </c>
      <c r="AJ161" s="52"/>
      <c r="AK161" s="29"/>
      <c r="AL161" s="29"/>
      <c r="AM161" s="38">
        <v>23</v>
      </c>
      <c r="AP161" s="33">
        <v>123</v>
      </c>
      <c r="AR161" s="7"/>
      <c r="AT161" s="131">
        <v>1</v>
      </c>
      <c r="AW161" s="33">
        <v>12</v>
      </c>
      <c r="AX161" s="128" t="s">
        <v>158</v>
      </c>
      <c r="AY161" s="56"/>
      <c r="AZ161" s="56"/>
      <c r="BA161" s="41">
        <v>4</v>
      </c>
      <c r="BB161" s="56"/>
      <c r="BC161" s="56"/>
      <c r="BD161" s="33">
        <v>123</v>
      </c>
      <c r="BE161" s="52"/>
      <c r="BH161" s="47">
        <v>0</v>
      </c>
      <c r="BI161" s="7"/>
      <c r="BJ161" s="7"/>
      <c r="BK161" s="52">
        <f t="shared" si="56"/>
        <v>0</v>
      </c>
      <c r="BL161" s="49"/>
      <c r="BM161" s="49"/>
      <c r="BN161" s="58">
        <f t="shared" si="57"/>
        <v>0</v>
      </c>
      <c r="BQ161" s="52">
        <f t="shared" si="61"/>
        <v>0</v>
      </c>
      <c r="BR161" s="52"/>
      <c r="BS161" s="49"/>
      <c r="BT161" s="49"/>
      <c r="BU161" s="58">
        <f t="shared" si="58"/>
        <v>0</v>
      </c>
      <c r="BX161" s="52">
        <f t="shared" si="59"/>
        <v>0</v>
      </c>
      <c r="BY161" s="52"/>
      <c r="CB161" s="47">
        <f t="shared" si="62"/>
        <v>0</v>
      </c>
      <c r="CE161" s="52">
        <f t="shared" si="63"/>
        <v>0</v>
      </c>
      <c r="CH161" s="59">
        <f t="shared" si="64"/>
        <v>0</v>
      </c>
      <c r="CJ161" s="46">
        <f t="shared" si="60"/>
        <v>0</v>
      </c>
      <c r="CK161" s="52">
        <f t="shared" si="65"/>
        <v>0</v>
      </c>
      <c r="CN161" s="47">
        <f t="shared" si="66"/>
        <v>0</v>
      </c>
      <c r="CQ161" s="52">
        <f t="shared" si="67"/>
        <v>0</v>
      </c>
      <c r="CT161" s="47">
        <f t="shared" si="68"/>
        <v>0</v>
      </c>
      <c r="CW161" s="52">
        <f t="shared" si="69"/>
        <v>0</v>
      </c>
      <c r="CZ161" s="47">
        <f t="shared" si="70"/>
        <v>0</v>
      </c>
      <c r="DC161" s="52">
        <f t="shared" si="71"/>
        <v>0</v>
      </c>
    </row>
    <row r="162" spans="1:107" ht="15" x14ac:dyDescent="0.2">
      <c r="A162" s="48" t="s">
        <v>32</v>
      </c>
      <c r="B162" s="48"/>
      <c r="C162" s="48"/>
      <c r="D162" s="48"/>
      <c r="E162" s="48"/>
      <c r="F162" s="48" t="s">
        <v>164</v>
      </c>
      <c r="G162" s="26" t="s">
        <v>119</v>
      </c>
      <c r="I162" s="49" t="s">
        <v>166</v>
      </c>
      <c r="J162" s="29" t="s">
        <v>118</v>
      </c>
      <c r="K162" s="50">
        <v>9300467330</v>
      </c>
      <c r="L162" s="48">
        <v>2</v>
      </c>
      <c r="M162" s="49"/>
      <c r="N162" s="104"/>
      <c r="O162" s="105"/>
      <c r="P162" s="105"/>
      <c r="Q162" s="52"/>
      <c r="R162" s="53"/>
      <c r="S162" s="53"/>
      <c r="T162" s="53"/>
      <c r="U162" s="54"/>
      <c r="V162" s="52"/>
      <c r="W162" s="55"/>
      <c r="X162" s="56"/>
      <c r="Y162" s="37">
        <v>12</v>
      </c>
      <c r="Z162" s="56"/>
      <c r="AA162" s="56"/>
      <c r="AB162" s="33">
        <v>100</v>
      </c>
      <c r="AC162" s="52"/>
      <c r="AD162" s="29"/>
      <c r="AE162" s="29"/>
      <c r="AF162" s="37">
        <v>10</v>
      </c>
      <c r="AI162" s="33">
        <v>200</v>
      </c>
      <c r="AJ162" s="52"/>
      <c r="AK162" s="29"/>
      <c r="AL162" s="29"/>
      <c r="AM162" s="38">
        <v>23</v>
      </c>
      <c r="AP162" s="33">
        <v>123</v>
      </c>
      <c r="AR162" s="7"/>
      <c r="AT162" s="131">
        <v>1</v>
      </c>
      <c r="AW162" s="33">
        <v>12</v>
      </c>
      <c r="AX162" s="128" t="s">
        <v>158</v>
      </c>
      <c r="AY162" s="56"/>
      <c r="AZ162" s="56"/>
      <c r="BA162" s="41">
        <v>4</v>
      </c>
      <c r="BB162" s="56"/>
      <c r="BC162" s="56"/>
      <c r="BD162" s="33">
        <v>123</v>
      </c>
      <c r="BE162" s="52"/>
      <c r="BH162" s="47">
        <v>0</v>
      </c>
      <c r="BI162" s="7"/>
      <c r="BJ162" s="7"/>
      <c r="BK162" s="52">
        <f t="shared" si="56"/>
        <v>0</v>
      </c>
      <c r="BL162" s="49"/>
      <c r="BM162" s="49"/>
      <c r="BN162" s="58">
        <f t="shared" si="57"/>
        <v>0</v>
      </c>
      <c r="BQ162" s="52">
        <f t="shared" si="61"/>
        <v>0</v>
      </c>
      <c r="BR162" s="52"/>
      <c r="BS162" s="49"/>
      <c r="BT162" s="49"/>
      <c r="BU162" s="58">
        <f t="shared" si="58"/>
        <v>0</v>
      </c>
      <c r="BX162" s="52">
        <f t="shared" si="59"/>
        <v>0</v>
      </c>
      <c r="BY162" s="52"/>
      <c r="CB162" s="47">
        <f t="shared" si="62"/>
        <v>0</v>
      </c>
      <c r="CE162" s="52">
        <f t="shared" si="63"/>
        <v>0</v>
      </c>
      <c r="CH162" s="59">
        <f t="shared" si="64"/>
        <v>0</v>
      </c>
      <c r="CJ162" s="46">
        <f t="shared" si="60"/>
        <v>0</v>
      </c>
      <c r="CK162" s="52">
        <f t="shared" si="65"/>
        <v>0</v>
      </c>
      <c r="CN162" s="47">
        <f t="shared" si="66"/>
        <v>0</v>
      </c>
      <c r="CQ162" s="52">
        <f t="shared" si="67"/>
        <v>0</v>
      </c>
      <c r="CT162" s="47">
        <f t="shared" si="68"/>
        <v>0</v>
      </c>
      <c r="CW162" s="52">
        <f t="shared" si="69"/>
        <v>0</v>
      </c>
      <c r="CZ162" s="47">
        <f t="shared" si="70"/>
        <v>0</v>
      </c>
      <c r="DC162" s="52">
        <f t="shared" si="71"/>
        <v>0</v>
      </c>
    </row>
    <row r="163" spans="1:107" ht="15" x14ac:dyDescent="0.2">
      <c r="A163" s="48" t="s">
        <v>32</v>
      </c>
      <c r="B163" s="48"/>
      <c r="C163" s="48"/>
      <c r="D163" s="48"/>
      <c r="E163" s="48"/>
      <c r="F163" s="48" t="s">
        <v>164</v>
      </c>
      <c r="G163" s="26" t="s">
        <v>37</v>
      </c>
      <c r="H163" s="26" t="s">
        <v>37</v>
      </c>
      <c r="I163" s="49" t="s">
        <v>166</v>
      </c>
      <c r="J163" s="29" t="s">
        <v>118</v>
      </c>
      <c r="K163" s="50">
        <v>9300467330</v>
      </c>
      <c r="L163" s="48">
        <v>2</v>
      </c>
      <c r="M163" s="49"/>
      <c r="N163" s="104"/>
      <c r="O163" s="105"/>
      <c r="P163" s="105"/>
      <c r="Q163" s="52"/>
      <c r="R163" s="53"/>
      <c r="S163" s="53"/>
      <c r="T163" s="53"/>
      <c r="U163" s="54"/>
      <c r="V163" s="52"/>
      <c r="W163" s="55"/>
      <c r="X163" s="56"/>
      <c r="Y163" s="37">
        <v>12</v>
      </c>
      <c r="Z163" s="106" t="s">
        <v>68</v>
      </c>
      <c r="AA163" s="106"/>
      <c r="AB163" s="33">
        <v>100</v>
      </c>
      <c r="AC163" s="107"/>
      <c r="AD163" s="29"/>
      <c r="AE163" s="29"/>
      <c r="AF163" s="37">
        <v>10</v>
      </c>
      <c r="AI163" s="33">
        <v>200</v>
      </c>
      <c r="AJ163" s="52"/>
      <c r="AK163" s="29"/>
      <c r="AL163" s="29"/>
      <c r="AM163" s="38">
        <v>23</v>
      </c>
      <c r="AP163" s="33">
        <v>123</v>
      </c>
      <c r="AR163" s="7"/>
      <c r="AT163" s="131">
        <v>1</v>
      </c>
      <c r="AW163" s="33">
        <v>12</v>
      </c>
      <c r="AX163" s="128" t="s">
        <v>158</v>
      </c>
      <c r="AY163" s="56"/>
      <c r="AZ163" s="56"/>
      <c r="BA163" s="41">
        <v>4</v>
      </c>
      <c r="BB163" s="56"/>
      <c r="BC163" s="56"/>
      <c r="BD163" s="33">
        <v>123</v>
      </c>
      <c r="BE163" s="52"/>
      <c r="BH163" s="47">
        <v>0</v>
      </c>
      <c r="BI163" s="7"/>
      <c r="BJ163" s="7"/>
      <c r="BK163" s="52">
        <f t="shared" si="56"/>
        <v>0</v>
      </c>
      <c r="BL163" s="49"/>
      <c r="BM163" s="49"/>
      <c r="BN163" s="58">
        <f t="shared" si="57"/>
        <v>0</v>
      </c>
      <c r="BQ163" s="52">
        <f t="shared" si="61"/>
        <v>0</v>
      </c>
      <c r="BR163" s="52"/>
      <c r="BS163" s="49"/>
      <c r="BT163" s="49"/>
      <c r="BU163" s="58">
        <f t="shared" si="58"/>
        <v>0</v>
      </c>
      <c r="BX163" s="52">
        <f t="shared" si="59"/>
        <v>0</v>
      </c>
      <c r="BY163" s="52"/>
      <c r="CB163" s="47">
        <f t="shared" si="62"/>
        <v>0</v>
      </c>
      <c r="CE163" s="52">
        <f t="shared" si="63"/>
        <v>0</v>
      </c>
      <c r="CH163" s="59">
        <f t="shared" si="64"/>
        <v>0</v>
      </c>
      <c r="CJ163" s="46">
        <f t="shared" si="60"/>
        <v>0</v>
      </c>
      <c r="CK163" s="52">
        <f t="shared" si="65"/>
        <v>0</v>
      </c>
      <c r="CN163" s="47">
        <f t="shared" si="66"/>
        <v>0</v>
      </c>
      <c r="CQ163" s="52">
        <f t="shared" si="67"/>
        <v>0</v>
      </c>
      <c r="CT163" s="47">
        <f t="shared" si="68"/>
        <v>0</v>
      </c>
      <c r="CW163" s="52">
        <f t="shared" si="69"/>
        <v>0</v>
      </c>
      <c r="CZ163" s="47">
        <f t="shared" si="70"/>
        <v>0</v>
      </c>
      <c r="DC163" s="52">
        <f t="shared" si="71"/>
        <v>0</v>
      </c>
    </row>
    <row r="164" spans="1:107" ht="15" x14ac:dyDescent="0.2">
      <c r="A164" s="48" t="s">
        <v>32</v>
      </c>
      <c r="B164" s="48"/>
      <c r="C164" s="48"/>
      <c r="D164" s="48"/>
      <c r="E164" s="48"/>
      <c r="F164" s="48" t="s">
        <v>164</v>
      </c>
      <c r="G164" s="26" t="s">
        <v>120</v>
      </c>
      <c r="I164" s="49" t="s">
        <v>166</v>
      </c>
      <c r="J164" s="29" t="s">
        <v>118</v>
      </c>
      <c r="K164" s="50">
        <v>9300467330</v>
      </c>
      <c r="L164" s="48">
        <v>2</v>
      </c>
      <c r="M164" s="49"/>
      <c r="N164" s="104"/>
      <c r="O164" s="105"/>
      <c r="P164" s="105"/>
      <c r="Q164" s="52"/>
      <c r="R164" s="53"/>
      <c r="S164" s="53"/>
      <c r="T164" s="53"/>
      <c r="U164" s="54"/>
      <c r="V164" s="52"/>
      <c r="W164" s="55"/>
      <c r="X164" s="56"/>
      <c r="Y164" s="37">
        <v>12</v>
      </c>
      <c r="Z164" s="56"/>
      <c r="AA164" s="56"/>
      <c r="AB164" s="33">
        <v>100</v>
      </c>
      <c r="AC164" s="52"/>
      <c r="AD164" s="29"/>
      <c r="AE164" s="29"/>
      <c r="AF164" s="37">
        <v>10</v>
      </c>
      <c r="AI164" s="33">
        <v>200</v>
      </c>
      <c r="AJ164" s="52"/>
      <c r="AK164" s="29"/>
      <c r="AL164" s="29"/>
      <c r="AM164" s="38">
        <v>23</v>
      </c>
      <c r="AP164" s="33">
        <v>123</v>
      </c>
      <c r="AR164" s="7"/>
      <c r="AT164" s="131">
        <v>1</v>
      </c>
      <c r="AW164" s="33">
        <v>12</v>
      </c>
      <c r="AX164" s="128" t="s">
        <v>158</v>
      </c>
      <c r="AY164" s="56"/>
      <c r="AZ164" s="56"/>
      <c r="BA164" s="41">
        <v>4</v>
      </c>
      <c r="BB164" s="56"/>
      <c r="BC164" s="56"/>
      <c r="BD164" s="33">
        <v>123</v>
      </c>
      <c r="BE164" s="52"/>
      <c r="BH164" s="47">
        <v>0</v>
      </c>
      <c r="BI164" s="7"/>
      <c r="BJ164" s="7"/>
      <c r="BK164" s="52">
        <f t="shared" si="56"/>
        <v>0</v>
      </c>
      <c r="BL164" s="49"/>
      <c r="BM164" s="49"/>
      <c r="BN164" s="58">
        <f t="shared" si="57"/>
        <v>0</v>
      </c>
      <c r="BQ164" s="52">
        <f t="shared" si="61"/>
        <v>0</v>
      </c>
      <c r="BR164" s="52"/>
      <c r="BS164" s="49"/>
      <c r="BT164" s="49"/>
      <c r="BU164" s="58">
        <f t="shared" si="58"/>
        <v>0</v>
      </c>
      <c r="BX164" s="52">
        <f t="shared" si="59"/>
        <v>0</v>
      </c>
      <c r="BY164" s="52"/>
      <c r="CB164" s="47">
        <f t="shared" si="62"/>
        <v>0</v>
      </c>
      <c r="CE164" s="52">
        <f t="shared" si="63"/>
        <v>0</v>
      </c>
      <c r="CH164" s="59">
        <f t="shared" si="64"/>
        <v>0</v>
      </c>
      <c r="CJ164" s="46">
        <f t="shared" si="60"/>
        <v>0</v>
      </c>
      <c r="CK164" s="52">
        <f t="shared" si="65"/>
        <v>0</v>
      </c>
      <c r="CN164" s="47">
        <f t="shared" si="66"/>
        <v>0</v>
      </c>
      <c r="CQ164" s="52">
        <f t="shared" si="67"/>
        <v>0</v>
      </c>
      <c r="CT164" s="47">
        <f t="shared" si="68"/>
        <v>0</v>
      </c>
      <c r="CW164" s="52">
        <f t="shared" si="69"/>
        <v>0</v>
      </c>
      <c r="CZ164" s="47">
        <f t="shared" si="70"/>
        <v>0</v>
      </c>
      <c r="DC164" s="52">
        <f t="shared" si="71"/>
        <v>0</v>
      </c>
    </row>
    <row r="165" spans="1:107" ht="15" x14ac:dyDescent="0.2">
      <c r="A165" s="48" t="s">
        <v>32</v>
      </c>
      <c r="B165" s="48"/>
      <c r="C165" s="48"/>
      <c r="D165" s="48"/>
      <c r="E165" s="48"/>
      <c r="F165" s="48" t="s">
        <v>164</v>
      </c>
      <c r="G165" s="26" t="s">
        <v>121</v>
      </c>
      <c r="I165" s="49" t="s">
        <v>166</v>
      </c>
      <c r="J165" s="29" t="s">
        <v>118</v>
      </c>
      <c r="K165" s="50">
        <v>9300467330</v>
      </c>
      <c r="L165" s="48">
        <v>2</v>
      </c>
      <c r="M165" s="49"/>
      <c r="N165" s="104"/>
      <c r="O165" s="105"/>
      <c r="P165" s="105"/>
      <c r="Q165" s="52"/>
      <c r="R165" s="53"/>
      <c r="S165" s="53"/>
      <c r="T165" s="53"/>
      <c r="U165" s="54"/>
      <c r="V165" s="52"/>
      <c r="W165" s="55"/>
      <c r="X165" s="56"/>
      <c r="Y165" s="37">
        <v>12</v>
      </c>
      <c r="Z165" s="56"/>
      <c r="AA165" s="56"/>
      <c r="AB165" s="33">
        <v>100</v>
      </c>
      <c r="AC165" s="52"/>
      <c r="AD165" s="29"/>
      <c r="AE165" s="29"/>
      <c r="AF165" s="37">
        <v>10</v>
      </c>
      <c r="AI165" s="33">
        <v>200</v>
      </c>
      <c r="AJ165" s="52"/>
      <c r="AK165" s="29"/>
      <c r="AL165" s="29"/>
      <c r="AM165" s="38">
        <v>23</v>
      </c>
      <c r="AP165" s="33">
        <v>123</v>
      </c>
      <c r="AR165" s="7"/>
      <c r="AT165" s="131">
        <v>1</v>
      </c>
      <c r="AW165" s="33">
        <v>12</v>
      </c>
      <c r="AX165" s="128" t="s">
        <v>158</v>
      </c>
      <c r="AY165" s="56"/>
      <c r="AZ165" s="56"/>
      <c r="BA165" s="41">
        <v>4</v>
      </c>
      <c r="BB165" s="56"/>
      <c r="BC165" s="56"/>
      <c r="BD165" s="33">
        <v>123</v>
      </c>
      <c r="BE165" s="52"/>
      <c r="BH165" s="47">
        <v>0</v>
      </c>
      <c r="BI165" s="7"/>
      <c r="BJ165" s="7"/>
      <c r="BK165" s="52">
        <f t="shared" si="56"/>
        <v>0</v>
      </c>
      <c r="BL165" s="49"/>
      <c r="BM165" s="49"/>
      <c r="BN165" s="58">
        <f t="shared" si="57"/>
        <v>0</v>
      </c>
      <c r="BQ165" s="52">
        <f t="shared" si="61"/>
        <v>0</v>
      </c>
      <c r="BR165" s="52"/>
      <c r="BS165" s="49"/>
      <c r="BT165" s="49"/>
      <c r="BU165" s="58">
        <f t="shared" si="58"/>
        <v>0</v>
      </c>
      <c r="BX165" s="52">
        <f t="shared" si="59"/>
        <v>0</v>
      </c>
      <c r="BY165" s="52"/>
      <c r="CB165" s="47">
        <f t="shared" si="62"/>
        <v>0</v>
      </c>
      <c r="CE165" s="52">
        <f t="shared" si="63"/>
        <v>0</v>
      </c>
      <c r="CH165" s="59">
        <f t="shared" si="64"/>
        <v>0</v>
      </c>
      <c r="CJ165" s="46">
        <f t="shared" si="60"/>
        <v>0</v>
      </c>
      <c r="CK165" s="52">
        <f t="shared" si="65"/>
        <v>0</v>
      </c>
      <c r="CN165" s="47">
        <f t="shared" si="66"/>
        <v>0</v>
      </c>
      <c r="CQ165" s="52">
        <f t="shared" si="67"/>
        <v>0</v>
      </c>
      <c r="CT165" s="47">
        <f t="shared" si="68"/>
        <v>0</v>
      </c>
      <c r="CW165" s="52">
        <f t="shared" si="69"/>
        <v>0</v>
      </c>
      <c r="CZ165" s="47">
        <f t="shared" si="70"/>
        <v>0</v>
      </c>
      <c r="DC165" s="52">
        <f t="shared" si="71"/>
        <v>0</v>
      </c>
    </row>
    <row r="166" spans="1:107" ht="15" x14ac:dyDescent="0.2">
      <c r="A166" s="48" t="s">
        <v>32</v>
      </c>
      <c r="B166" s="48"/>
      <c r="C166" s="48"/>
      <c r="D166" s="48"/>
      <c r="E166" s="48"/>
      <c r="F166" s="48" t="s">
        <v>164</v>
      </c>
      <c r="G166" s="26" t="s">
        <v>116</v>
      </c>
      <c r="I166" s="49" t="s">
        <v>166</v>
      </c>
      <c r="K166" s="50">
        <v>9300467626</v>
      </c>
      <c r="L166" s="48">
        <v>1</v>
      </c>
      <c r="M166" s="49"/>
      <c r="N166" s="51"/>
      <c r="O166" s="52"/>
      <c r="P166" s="52"/>
      <c r="Q166" s="52"/>
      <c r="R166" s="53"/>
      <c r="S166" s="53"/>
      <c r="T166" s="53"/>
      <c r="U166" s="54"/>
      <c r="V166" s="52"/>
      <c r="W166" s="55"/>
      <c r="X166" s="56"/>
      <c r="Y166" s="37">
        <v>12</v>
      </c>
      <c r="Z166" s="56"/>
      <c r="AA166" s="56"/>
      <c r="AB166" s="33">
        <v>100</v>
      </c>
      <c r="AC166" s="52"/>
      <c r="AD166" s="29"/>
      <c r="AE166" s="29"/>
      <c r="AF166" s="37">
        <v>10</v>
      </c>
      <c r="AI166" s="33">
        <v>200</v>
      </c>
      <c r="AJ166" s="52"/>
      <c r="AK166" s="29"/>
      <c r="AL166" s="29"/>
      <c r="AM166" s="38">
        <v>23</v>
      </c>
      <c r="AP166" s="33">
        <v>123</v>
      </c>
      <c r="AR166" s="7"/>
      <c r="AT166" s="131">
        <v>1</v>
      </c>
      <c r="AW166" s="33">
        <v>12</v>
      </c>
      <c r="AX166" s="128" t="s">
        <v>158</v>
      </c>
      <c r="AY166" s="56"/>
      <c r="AZ166" s="56"/>
      <c r="BA166" s="41">
        <v>4</v>
      </c>
      <c r="BB166" s="56"/>
      <c r="BC166" s="56"/>
      <c r="BD166" s="33">
        <v>123</v>
      </c>
      <c r="BE166" s="52"/>
      <c r="BH166" s="47">
        <v>0</v>
      </c>
      <c r="BI166" s="7"/>
      <c r="BJ166" s="7"/>
      <c r="BK166" s="52">
        <f t="shared" si="56"/>
        <v>0</v>
      </c>
      <c r="BL166" s="49"/>
      <c r="BM166" s="49"/>
      <c r="BN166" s="58">
        <f t="shared" si="57"/>
        <v>0</v>
      </c>
      <c r="BQ166" s="52">
        <f t="shared" si="61"/>
        <v>0</v>
      </c>
      <c r="BR166" s="52"/>
      <c r="BS166" s="49"/>
      <c r="BT166" s="49"/>
      <c r="BU166" s="58">
        <f t="shared" si="58"/>
        <v>0</v>
      </c>
      <c r="BX166" s="52">
        <f t="shared" si="59"/>
        <v>0</v>
      </c>
      <c r="BY166" s="52"/>
      <c r="CB166" s="47">
        <f t="shared" si="62"/>
        <v>0</v>
      </c>
      <c r="CE166" s="52">
        <f t="shared" si="63"/>
        <v>0</v>
      </c>
      <c r="CH166" s="59">
        <f t="shared" si="64"/>
        <v>0</v>
      </c>
      <c r="CJ166" s="46">
        <f t="shared" si="60"/>
        <v>0</v>
      </c>
      <c r="CK166" s="52">
        <f t="shared" si="65"/>
        <v>0</v>
      </c>
      <c r="CN166" s="47">
        <f t="shared" si="66"/>
        <v>0</v>
      </c>
      <c r="CQ166" s="52">
        <f t="shared" si="67"/>
        <v>0</v>
      </c>
      <c r="CT166" s="47">
        <f t="shared" si="68"/>
        <v>0</v>
      </c>
      <c r="CW166" s="52">
        <f t="shared" si="69"/>
        <v>0</v>
      </c>
      <c r="CZ166" s="47">
        <f t="shared" si="70"/>
        <v>0</v>
      </c>
      <c r="DC166" s="52">
        <f t="shared" si="71"/>
        <v>0</v>
      </c>
    </row>
    <row r="167" spans="1:107" ht="15" x14ac:dyDescent="0.2">
      <c r="A167" s="48" t="s">
        <v>32</v>
      </c>
      <c r="B167" s="48"/>
      <c r="C167" s="48"/>
      <c r="D167" s="48"/>
      <c r="E167" s="48"/>
      <c r="F167" s="48" t="s">
        <v>164</v>
      </c>
      <c r="G167" s="26" t="s">
        <v>116</v>
      </c>
      <c r="I167" s="49" t="s">
        <v>166</v>
      </c>
      <c r="K167" s="50">
        <v>9300467626</v>
      </c>
      <c r="L167" s="48">
        <v>1</v>
      </c>
      <c r="M167" s="49"/>
      <c r="N167" s="51"/>
      <c r="O167" s="52"/>
      <c r="P167" s="52"/>
      <c r="Q167" s="52"/>
      <c r="R167" s="53"/>
      <c r="S167" s="53"/>
      <c r="T167" s="53"/>
      <c r="U167" s="54"/>
      <c r="V167" s="52"/>
      <c r="W167" s="55"/>
      <c r="X167" s="56"/>
      <c r="Y167" s="37">
        <v>12</v>
      </c>
      <c r="Z167" s="56"/>
      <c r="AA167" s="56"/>
      <c r="AB167" s="33">
        <v>100</v>
      </c>
      <c r="AC167" s="52"/>
      <c r="AD167" s="29"/>
      <c r="AE167" s="29"/>
      <c r="AF167" s="37">
        <v>10</v>
      </c>
      <c r="AI167" s="33">
        <v>200</v>
      </c>
      <c r="AJ167" s="52"/>
      <c r="AK167" s="29"/>
      <c r="AL167" s="29"/>
      <c r="AM167" s="38">
        <v>23</v>
      </c>
      <c r="AP167" s="33">
        <v>123</v>
      </c>
      <c r="AR167" s="7"/>
      <c r="AT167" s="131">
        <v>1</v>
      </c>
      <c r="AW167" s="33">
        <v>12</v>
      </c>
      <c r="AX167" s="128" t="s">
        <v>158</v>
      </c>
      <c r="AY167" s="56"/>
      <c r="AZ167" s="56"/>
      <c r="BA167" s="41">
        <v>4</v>
      </c>
      <c r="BB167" s="56"/>
      <c r="BC167" s="56"/>
      <c r="BD167" s="33">
        <v>123</v>
      </c>
      <c r="BE167" s="52"/>
      <c r="BH167" s="47">
        <v>0</v>
      </c>
      <c r="BI167" s="7"/>
      <c r="BJ167" s="7"/>
      <c r="BK167" s="52">
        <f t="shared" si="56"/>
        <v>0</v>
      </c>
      <c r="BL167" s="49"/>
      <c r="BM167" s="49"/>
      <c r="BN167" s="58">
        <f t="shared" si="57"/>
        <v>0</v>
      </c>
      <c r="BQ167" s="52">
        <f t="shared" si="61"/>
        <v>0</v>
      </c>
      <c r="BR167" s="52"/>
      <c r="BS167" s="49"/>
      <c r="BT167" s="49"/>
      <c r="BU167" s="58">
        <f t="shared" si="58"/>
        <v>0</v>
      </c>
      <c r="BX167" s="52">
        <f t="shared" si="59"/>
        <v>0</v>
      </c>
      <c r="BY167" s="52"/>
      <c r="CB167" s="47">
        <f t="shared" si="62"/>
        <v>0</v>
      </c>
      <c r="CE167" s="52">
        <f t="shared" si="63"/>
        <v>0</v>
      </c>
      <c r="CH167" s="59">
        <f t="shared" si="64"/>
        <v>0</v>
      </c>
      <c r="CJ167" s="46">
        <f t="shared" si="60"/>
        <v>0</v>
      </c>
      <c r="CK167" s="52">
        <f t="shared" si="65"/>
        <v>0</v>
      </c>
      <c r="CN167" s="47">
        <f t="shared" si="66"/>
        <v>0</v>
      </c>
      <c r="CQ167" s="52">
        <f t="shared" si="67"/>
        <v>0</v>
      </c>
      <c r="CT167" s="47">
        <f t="shared" si="68"/>
        <v>0</v>
      </c>
      <c r="CW167" s="52">
        <f t="shared" si="69"/>
        <v>0</v>
      </c>
      <c r="CZ167" s="47">
        <f t="shared" si="70"/>
        <v>0</v>
      </c>
      <c r="DC167" s="52">
        <f t="shared" si="71"/>
        <v>0</v>
      </c>
    </row>
    <row r="168" spans="1:107" ht="15" x14ac:dyDescent="0.2">
      <c r="A168" s="48" t="s">
        <v>32</v>
      </c>
      <c r="B168" s="48"/>
      <c r="C168" s="48"/>
      <c r="D168" s="48"/>
      <c r="E168" s="48"/>
      <c r="F168" s="48" t="s">
        <v>164</v>
      </c>
      <c r="G168" s="26" t="s">
        <v>116</v>
      </c>
      <c r="I168" s="49" t="s">
        <v>166</v>
      </c>
      <c r="J168" s="29" t="s">
        <v>117</v>
      </c>
      <c r="K168" s="50">
        <v>9300467626</v>
      </c>
      <c r="L168" s="48">
        <v>2</v>
      </c>
      <c r="M168" s="49"/>
      <c r="N168" s="51"/>
      <c r="O168" s="52"/>
      <c r="P168" s="52"/>
      <c r="Q168" s="52"/>
      <c r="R168" s="53"/>
      <c r="S168" s="53"/>
      <c r="T168" s="53"/>
      <c r="U168" s="54"/>
      <c r="V168" s="52"/>
      <c r="W168" s="55"/>
      <c r="X168" s="56"/>
      <c r="Y168" s="37">
        <v>12</v>
      </c>
      <c r="Z168" s="56"/>
      <c r="AA168" s="56"/>
      <c r="AB168" s="33">
        <v>100</v>
      </c>
      <c r="AC168" s="52"/>
      <c r="AD168" s="29"/>
      <c r="AE168" s="29"/>
      <c r="AF168" s="37">
        <v>10</v>
      </c>
      <c r="AI168" s="33">
        <v>200</v>
      </c>
      <c r="AJ168" s="52"/>
      <c r="AK168" s="29"/>
      <c r="AL168" s="29"/>
      <c r="AM168" s="38">
        <v>23</v>
      </c>
      <c r="AP168" s="33">
        <v>123</v>
      </c>
      <c r="AR168" s="7"/>
      <c r="AT168" s="131">
        <v>1</v>
      </c>
      <c r="AW168" s="33">
        <v>12</v>
      </c>
      <c r="AX168" s="128" t="s">
        <v>158</v>
      </c>
      <c r="AY168" s="56"/>
      <c r="AZ168" s="56"/>
      <c r="BA168" s="41">
        <v>4</v>
      </c>
      <c r="BB168" s="56"/>
      <c r="BC168" s="56"/>
      <c r="BD168" s="33">
        <v>123</v>
      </c>
      <c r="BE168" s="52"/>
      <c r="BH168" s="47">
        <v>0</v>
      </c>
      <c r="BI168" s="7"/>
      <c r="BJ168" s="7"/>
      <c r="BK168" s="52">
        <f t="shared" si="56"/>
        <v>0</v>
      </c>
      <c r="BL168" s="49"/>
      <c r="BM168" s="49"/>
      <c r="BN168" s="58">
        <f t="shared" si="57"/>
        <v>0</v>
      </c>
      <c r="BQ168" s="52">
        <f t="shared" si="61"/>
        <v>0</v>
      </c>
      <c r="BR168" s="52"/>
      <c r="BS168" s="49"/>
      <c r="BT168" s="49"/>
      <c r="BU168" s="58">
        <f t="shared" si="58"/>
        <v>0</v>
      </c>
      <c r="BX168" s="52">
        <f t="shared" si="59"/>
        <v>0</v>
      </c>
      <c r="BY168" s="52"/>
      <c r="CB168" s="47">
        <f t="shared" si="62"/>
        <v>0</v>
      </c>
      <c r="CE168" s="52">
        <f t="shared" si="63"/>
        <v>0</v>
      </c>
      <c r="CH168" s="59">
        <f t="shared" si="64"/>
        <v>0</v>
      </c>
      <c r="CJ168" s="46">
        <f t="shared" si="60"/>
        <v>0</v>
      </c>
      <c r="CK168" s="52">
        <f t="shared" si="65"/>
        <v>0</v>
      </c>
      <c r="CN168" s="47">
        <f t="shared" si="66"/>
        <v>0</v>
      </c>
      <c r="CQ168" s="52">
        <f t="shared" si="67"/>
        <v>0</v>
      </c>
      <c r="CT168" s="47">
        <f t="shared" si="68"/>
        <v>0</v>
      </c>
      <c r="CW168" s="52">
        <f t="shared" si="69"/>
        <v>0</v>
      </c>
      <c r="CZ168" s="47">
        <f t="shared" si="70"/>
        <v>0</v>
      </c>
      <c r="DC168" s="52">
        <f t="shared" si="71"/>
        <v>0</v>
      </c>
    </row>
    <row r="169" spans="1:107" ht="15" x14ac:dyDescent="0.2">
      <c r="A169" s="48" t="s">
        <v>32</v>
      </c>
      <c r="B169" s="48"/>
      <c r="C169" s="48"/>
      <c r="D169" s="48"/>
      <c r="E169" s="48"/>
      <c r="F169" s="48" t="s">
        <v>164</v>
      </c>
      <c r="G169" s="26" t="s">
        <v>39</v>
      </c>
      <c r="I169" s="49" t="s">
        <v>166</v>
      </c>
      <c r="J169" s="29" t="s">
        <v>40</v>
      </c>
      <c r="K169" s="50">
        <v>9300468109</v>
      </c>
      <c r="L169" s="48">
        <v>2</v>
      </c>
      <c r="M169" s="49"/>
      <c r="N169" s="51"/>
      <c r="O169" s="52"/>
      <c r="P169" s="52"/>
      <c r="Q169" s="52"/>
      <c r="R169" s="53"/>
      <c r="S169" s="53"/>
      <c r="T169" s="53"/>
      <c r="U169" s="54"/>
      <c r="V169" s="52"/>
      <c r="W169" s="55"/>
      <c r="X169" s="56"/>
      <c r="Y169" s="37">
        <v>12</v>
      </c>
      <c r="Z169" s="56"/>
      <c r="AA169" s="56"/>
      <c r="AB169" s="33">
        <v>100</v>
      </c>
      <c r="AC169" s="52"/>
      <c r="AD169" s="29"/>
      <c r="AE169" s="29"/>
      <c r="AF169" s="37">
        <v>10</v>
      </c>
      <c r="AI169" s="33">
        <v>200</v>
      </c>
      <c r="AJ169" s="52"/>
      <c r="AK169" s="29"/>
      <c r="AL169" s="29"/>
      <c r="AM169" s="38">
        <v>23</v>
      </c>
      <c r="AP169" s="33">
        <v>123</v>
      </c>
      <c r="AR169" s="7"/>
      <c r="AT169" s="131">
        <v>1</v>
      </c>
      <c r="AW169" s="33">
        <v>12</v>
      </c>
      <c r="AX169" s="128" t="s">
        <v>158</v>
      </c>
      <c r="AY169" s="56"/>
      <c r="AZ169" s="56"/>
      <c r="BA169" s="41">
        <v>4</v>
      </c>
      <c r="BB169" s="56"/>
      <c r="BC169" s="56"/>
      <c r="BD169" s="33">
        <v>123</v>
      </c>
      <c r="BE169" s="52"/>
      <c r="BH169" s="47">
        <v>0</v>
      </c>
      <c r="BI169" s="7"/>
      <c r="BJ169" s="7"/>
      <c r="BK169" s="52">
        <f t="shared" si="56"/>
        <v>0</v>
      </c>
      <c r="BL169" s="49"/>
      <c r="BM169" s="49"/>
      <c r="BN169" s="58">
        <f t="shared" si="57"/>
        <v>0</v>
      </c>
      <c r="BQ169" s="52">
        <f t="shared" si="61"/>
        <v>0</v>
      </c>
      <c r="BR169" s="52"/>
      <c r="BS169" s="49"/>
      <c r="BT169" s="49"/>
      <c r="BU169" s="58">
        <f t="shared" si="58"/>
        <v>0</v>
      </c>
      <c r="BX169" s="52">
        <f t="shared" si="59"/>
        <v>0</v>
      </c>
      <c r="BY169" s="52"/>
      <c r="CB169" s="47">
        <f t="shared" si="62"/>
        <v>0</v>
      </c>
      <c r="CE169" s="52">
        <f t="shared" si="63"/>
        <v>0</v>
      </c>
      <c r="CH169" s="59">
        <f t="shared" si="64"/>
        <v>0</v>
      </c>
      <c r="CJ169" s="46">
        <f t="shared" si="60"/>
        <v>0</v>
      </c>
      <c r="CK169" s="52">
        <f t="shared" si="65"/>
        <v>0</v>
      </c>
      <c r="CN169" s="47">
        <f t="shared" si="66"/>
        <v>0</v>
      </c>
      <c r="CQ169" s="52">
        <f t="shared" si="67"/>
        <v>0</v>
      </c>
      <c r="CT169" s="47">
        <f t="shared" si="68"/>
        <v>0</v>
      </c>
      <c r="CW169" s="52">
        <f t="shared" si="69"/>
        <v>0</v>
      </c>
      <c r="CZ169" s="47">
        <f t="shared" si="70"/>
        <v>0</v>
      </c>
      <c r="DC169" s="52">
        <f t="shared" si="71"/>
        <v>0</v>
      </c>
    </row>
    <row r="170" spans="1:107" ht="15" x14ac:dyDescent="0.2">
      <c r="A170" s="48" t="s">
        <v>32</v>
      </c>
      <c r="B170" s="48"/>
      <c r="C170" s="48"/>
      <c r="D170" s="48"/>
      <c r="E170" s="48"/>
      <c r="F170" s="48" t="s">
        <v>164</v>
      </c>
      <c r="G170" s="26" t="s">
        <v>41</v>
      </c>
      <c r="I170" s="49" t="s">
        <v>166</v>
      </c>
      <c r="K170" s="50">
        <v>9300468109</v>
      </c>
      <c r="L170" s="48">
        <v>2</v>
      </c>
      <c r="M170" s="49"/>
      <c r="N170" s="51"/>
      <c r="O170" s="52"/>
      <c r="P170" s="52"/>
      <c r="Q170" s="52"/>
      <c r="R170" s="53"/>
      <c r="S170" s="53"/>
      <c r="T170" s="53"/>
      <c r="U170" s="54"/>
      <c r="V170" s="52"/>
      <c r="W170" s="55"/>
      <c r="X170" s="56"/>
      <c r="Y170" s="37">
        <v>12</v>
      </c>
      <c r="Z170" s="56"/>
      <c r="AA170" s="56"/>
      <c r="AB170" s="33">
        <v>100</v>
      </c>
      <c r="AC170" s="52"/>
      <c r="AD170" s="29"/>
      <c r="AE170" s="29"/>
      <c r="AF170" s="37">
        <v>10</v>
      </c>
      <c r="AI170" s="33">
        <v>200</v>
      </c>
      <c r="AJ170" s="52"/>
      <c r="AK170" s="29"/>
      <c r="AL170" s="29"/>
      <c r="AM170" s="38">
        <v>23</v>
      </c>
      <c r="AP170" s="33">
        <v>123</v>
      </c>
      <c r="AR170" s="7"/>
      <c r="AT170" s="131">
        <v>1</v>
      </c>
      <c r="AW170" s="33">
        <v>12</v>
      </c>
      <c r="AX170" s="128" t="s">
        <v>158</v>
      </c>
      <c r="AY170" s="56"/>
      <c r="AZ170" s="56"/>
      <c r="BA170" s="41">
        <v>4</v>
      </c>
      <c r="BB170" s="56"/>
      <c r="BC170" s="56"/>
      <c r="BD170" s="33">
        <v>123</v>
      </c>
      <c r="BE170" s="52"/>
      <c r="BH170" s="47">
        <v>0</v>
      </c>
      <c r="BI170" s="7"/>
      <c r="BJ170" s="7"/>
      <c r="BK170" s="52">
        <f t="shared" si="56"/>
        <v>0</v>
      </c>
      <c r="BL170" s="49"/>
      <c r="BM170" s="49"/>
      <c r="BN170" s="58">
        <f t="shared" si="57"/>
        <v>0</v>
      </c>
      <c r="BQ170" s="52">
        <f t="shared" si="61"/>
        <v>0</v>
      </c>
      <c r="BR170" s="52"/>
      <c r="BS170" s="49"/>
      <c r="BT170" s="49"/>
      <c r="BU170" s="58">
        <f t="shared" si="58"/>
        <v>0</v>
      </c>
      <c r="BX170" s="52">
        <f t="shared" si="59"/>
        <v>0</v>
      </c>
      <c r="BY170" s="52"/>
      <c r="CB170" s="47">
        <f t="shared" si="62"/>
        <v>0</v>
      </c>
      <c r="CE170" s="52">
        <f t="shared" si="63"/>
        <v>0</v>
      </c>
      <c r="CH170" s="59">
        <f t="shared" si="64"/>
        <v>0</v>
      </c>
      <c r="CJ170" s="46">
        <f t="shared" si="60"/>
        <v>0</v>
      </c>
      <c r="CK170" s="52">
        <f t="shared" si="65"/>
        <v>0</v>
      </c>
      <c r="CN170" s="47">
        <f t="shared" si="66"/>
        <v>0</v>
      </c>
      <c r="CQ170" s="52">
        <f t="shared" si="67"/>
        <v>0</v>
      </c>
      <c r="CT170" s="47">
        <f t="shared" si="68"/>
        <v>0</v>
      </c>
      <c r="CW170" s="52">
        <f t="shared" si="69"/>
        <v>0</v>
      </c>
      <c r="CZ170" s="47">
        <f t="shared" si="70"/>
        <v>0</v>
      </c>
      <c r="DC170" s="52">
        <f t="shared" si="71"/>
        <v>0</v>
      </c>
    </row>
    <row r="171" spans="1:107" ht="15" x14ac:dyDescent="0.2">
      <c r="A171" s="48" t="s">
        <v>32</v>
      </c>
      <c r="B171" s="48"/>
      <c r="C171" s="48"/>
      <c r="D171" s="48"/>
      <c r="E171" s="48"/>
      <c r="F171" s="48" t="s">
        <v>164</v>
      </c>
      <c r="G171" s="26" t="s">
        <v>39</v>
      </c>
      <c r="I171" s="49" t="s">
        <v>166</v>
      </c>
      <c r="J171" s="29" t="s">
        <v>40</v>
      </c>
      <c r="K171" s="50">
        <v>9300468109</v>
      </c>
      <c r="L171" s="48">
        <v>2</v>
      </c>
      <c r="M171" s="49"/>
      <c r="N171" s="51"/>
      <c r="O171" s="52"/>
      <c r="P171" s="52"/>
      <c r="Q171" s="52"/>
      <c r="R171" s="53"/>
      <c r="S171" s="53"/>
      <c r="T171" s="53"/>
      <c r="U171" s="54"/>
      <c r="V171" s="52"/>
      <c r="W171" s="55"/>
      <c r="X171" s="56"/>
      <c r="Y171" s="37">
        <v>12</v>
      </c>
      <c r="Z171" s="56"/>
      <c r="AA171" s="56"/>
      <c r="AB171" s="33">
        <v>100</v>
      </c>
      <c r="AC171" s="52"/>
      <c r="AD171" s="29"/>
      <c r="AE171" s="29"/>
      <c r="AF171" s="37">
        <v>10</v>
      </c>
      <c r="AI171" s="33">
        <v>200</v>
      </c>
      <c r="AJ171" s="52"/>
      <c r="AK171" s="29"/>
      <c r="AL171" s="29"/>
      <c r="AM171" s="38">
        <v>23</v>
      </c>
      <c r="AP171" s="33">
        <v>123</v>
      </c>
      <c r="AR171" s="7"/>
      <c r="AT171" s="131">
        <v>1</v>
      </c>
      <c r="AW171" s="33">
        <v>12</v>
      </c>
      <c r="AX171" s="128" t="s">
        <v>158</v>
      </c>
      <c r="AY171" s="56"/>
      <c r="AZ171" s="56"/>
      <c r="BA171" s="41">
        <v>4</v>
      </c>
      <c r="BB171" s="56"/>
      <c r="BC171" s="56"/>
      <c r="BD171" s="33">
        <v>123</v>
      </c>
      <c r="BE171" s="52"/>
      <c r="BH171" s="47">
        <v>0</v>
      </c>
      <c r="BI171" s="7"/>
      <c r="BJ171" s="7"/>
      <c r="BK171" s="52">
        <f t="shared" si="56"/>
        <v>0</v>
      </c>
      <c r="BL171" s="49"/>
      <c r="BM171" s="49"/>
      <c r="BN171" s="58">
        <f t="shared" si="57"/>
        <v>0</v>
      </c>
      <c r="BQ171" s="52">
        <f t="shared" si="61"/>
        <v>0</v>
      </c>
      <c r="BR171" s="52"/>
      <c r="BS171" s="49"/>
      <c r="BT171" s="49"/>
      <c r="BU171" s="58">
        <f t="shared" si="58"/>
        <v>0</v>
      </c>
      <c r="BX171" s="52">
        <f t="shared" si="59"/>
        <v>0</v>
      </c>
      <c r="BY171" s="52"/>
      <c r="CB171" s="47">
        <f t="shared" si="62"/>
        <v>0</v>
      </c>
      <c r="CE171" s="52">
        <f t="shared" si="63"/>
        <v>0</v>
      </c>
      <c r="CH171" s="59">
        <f t="shared" si="64"/>
        <v>0</v>
      </c>
      <c r="CJ171" s="46">
        <f t="shared" si="60"/>
        <v>0</v>
      </c>
      <c r="CK171" s="52">
        <f t="shared" si="65"/>
        <v>0</v>
      </c>
      <c r="CN171" s="47">
        <f t="shared" si="66"/>
        <v>0</v>
      </c>
      <c r="CQ171" s="52">
        <f t="shared" si="67"/>
        <v>0</v>
      </c>
      <c r="CT171" s="47">
        <f t="shared" si="68"/>
        <v>0</v>
      </c>
      <c r="CW171" s="52">
        <f t="shared" si="69"/>
        <v>0</v>
      </c>
      <c r="CZ171" s="47">
        <f t="shared" si="70"/>
        <v>0</v>
      </c>
      <c r="DC171" s="52">
        <f t="shared" si="71"/>
        <v>0</v>
      </c>
    </row>
    <row r="172" spans="1:107" ht="15" x14ac:dyDescent="0.2">
      <c r="A172" s="48" t="s">
        <v>32</v>
      </c>
      <c r="B172" s="48"/>
      <c r="C172" s="48"/>
      <c r="D172" s="48"/>
      <c r="E172" s="48"/>
      <c r="F172" s="48" t="s">
        <v>164</v>
      </c>
      <c r="G172" s="26" t="s">
        <v>42</v>
      </c>
      <c r="I172" s="49" t="s">
        <v>166</v>
      </c>
      <c r="J172" s="29" t="s">
        <v>40</v>
      </c>
      <c r="K172" s="50">
        <v>9300477371</v>
      </c>
      <c r="L172" s="48">
        <v>1</v>
      </c>
      <c r="M172" s="49"/>
      <c r="N172" s="51"/>
      <c r="O172" s="52"/>
      <c r="P172" s="52"/>
      <c r="Q172" s="52"/>
      <c r="R172" s="53"/>
      <c r="S172" s="53"/>
      <c r="T172" s="53"/>
      <c r="U172" s="54"/>
      <c r="V172" s="52"/>
      <c r="W172" s="55"/>
      <c r="X172" s="56"/>
      <c r="Y172" s="37">
        <v>12</v>
      </c>
      <c r="Z172" s="56"/>
      <c r="AA172" s="56"/>
      <c r="AB172" s="33">
        <v>100</v>
      </c>
      <c r="AC172" s="52"/>
      <c r="AD172" s="29"/>
      <c r="AE172" s="29"/>
      <c r="AF172" s="37">
        <v>10</v>
      </c>
      <c r="AI172" s="33">
        <v>200</v>
      </c>
      <c r="AJ172" s="52"/>
      <c r="AK172" s="29"/>
      <c r="AL172" s="29"/>
      <c r="AM172" s="38">
        <v>23</v>
      </c>
      <c r="AP172" s="33">
        <v>123</v>
      </c>
      <c r="AR172" s="7"/>
      <c r="AT172" s="131">
        <v>1</v>
      </c>
      <c r="AW172" s="33">
        <v>12</v>
      </c>
      <c r="AX172" s="128" t="s">
        <v>158</v>
      </c>
      <c r="AY172" s="56"/>
      <c r="AZ172" s="56"/>
      <c r="BA172" s="41">
        <v>4</v>
      </c>
      <c r="BB172" s="56"/>
      <c r="BC172" s="56"/>
      <c r="BD172" s="33">
        <v>123</v>
      </c>
      <c r="BE172" s="52"/>
      <c r="BH172" s="47">
        <v>0</v>
      </c>
      <c r="BI172" s="7"/>
      <c r="BJ172" s="7"/>
      <c r="BK172" s="52">
        <f t="shared" si="56"/>
        <v>0</v>
      </c>
      <c r="BL172" s="49"/>
      <c r="BM172" s="49"/>
      <c r="BN172" s="58">
        <f t="shared" si="57"/>
        <v>0</v>
      </c>
      <c r="BQ172" s="52">
        <f t="shared" si="61"/>
        <v>0</v>
      </c>
      <c r="BR172" s="52"/>
      <c r="BS172" s="49"/>
      <c r="BT172" s="49"/>
      <c r="BU172" s="58">
        <f t="shared" si="58"/>
        <v>0</v>
      </c>
      <c r="BX172" s="52">
        <f t="shared" si="59"/>
        <v>0</v>
      </c>
      <c r="BY172" s="52"/>
      <c r="CB172" s="47">
        <f t="shared" si="62"/>
        <v>0</v>
      </c>
      <c r="CE172" s="52">
        <f t="shared" si="63"/>
        <v>0</v>
      </c>
      <c r="CH172" s="59">
        <f t="shared" si="64"/>
        <v>0</v>
      </c>
      <c r="CJ172" s="46">
        <f t="shared" si="60"/>
        <v>0</v>
      </c>
      <c r="CK172" s="52">
        <f t="shared" si="65"/>
        <v>0</v>
      </c>
      <c r="CN172" s="47">
        <f t="shared" si="66"/>
        <v>0</v>
      </c>
      <c r="CQ172" s="52">
        <f t="shared" si="67"/>
        <v>0</v>
      </c>
      <c r="CT172" s="47">
        <f t="shared" si="68"/>
        <v>0</v>
      </c>
      <c r="CW172" s="52">
        <f t="shared" si="69"/>
        <v>0</v>
      </c>
      <c r="CZ172" s="47">
        <f t="shared" si="70"/>
        <v>0</v>
      </c>
      <c r="DC172" s="52">
        <f t="shared" si="71"/>
        <v>0</v>
      </c>
    </row>
    <row r="173" spans="1:107" ht="15" x14ac:dyDescent="0.2">
      <c r="A173" s="48" t="s">
        <v>32</v>
      </c>
      <c r="B173" s="48"/>
      <c r="C173" s="48"/>
      <c r="D173" s="48"/>
      <c r="E173" s="48"/>
      <c r="F173" s="48" t="s">
        <v>164</v>
      </c>
      <c r="G173" s="26" t="s">
        <v>41</v>
      </c>
      <c r="I173" s="49" t="s">
        <v>166</v>
      </c>
      <c r="J173" s="29" t="s">
        <v>40</v>
      </c>
      <c r="K173" s="50">
        <v>9300477371</v>
      </c>
      <c r="L173" s="48">
        <v>1</v>
      </c>
      <c r="M173" s="49"/>
      <c r="N173" s="51"/>
      <c r="O173" s="52"/>
      <c r="P173" s="52"/>
      <c r="Q173" s="52"/>
      <c r="R173" s="53"/>
      <c r="S173" s="53"/>
      <c r="T173" s="53"/>
      <c r="U173" s="54"/>
      <c r="V173" s="52"/>
      <c r="W173" s="55"/>
      <c r="X173" s="56"/>
      <c r="Y173" s="37">
        <v>12</v>
      </c>
      <c r="Z173" s="56"/>
      <c r="AA173" s="56"/>
      <c r="AB173" s="33">
        <v>100</v>
      </c>
      <c r="AC173" s="52"/>
      <c r="AD173" s="29"/>
      <c r="AE173" s="29"/>
      <c r="AF173" s="37">
        <v>10</v>
      </c>
      <c r="AI173" s="33">
        <v>200</v>
      </c>
      <c r="AJ173" s="52"/>
      <c r="AK173" s="29"/>
      <c r="AL173" s="29"/>
      <c r="AM173" s="38">
        <v>23</v>
      </c>
      <c r="AP173" s="33">
        <v>123</v>
      </c>
      <c r="AR173" s="7"/>
      <c r="AT173" s="131">
        <v>1</v>
      </c>
      <c r="AW173" s="33">
        <v>12</v>
      </c>
      <c r="AX173" s="128" t="s">
        <v>158</v>
      </c>
      <c r="AY173" s="56"/>
      <c r="AZ173" s="56"/>
      <c r="BA173" s="41">
        <v>4</v>
      </c>
      <c r="BB173" s="56"/>
      <c r="BC173" s="56"/>
      <c r="BD173" s="33">
        <v>123</v>
      </c>
      <c r="BE173" s="52"/>
      <c r="BH173" s="47">
        <v>0</v>
      </c>
      <c r="BI173" s="7"/>
      <c r="BJ173" s="7"/>
      <c r="BK173" s="52">
        <f t="shared" si="56"/>
        <v>0</v>
      </c>
      <c r="BL173" s="49"/>
      <c r="BM173" s="49"/>
      <c r="BN173" s="58">
        <f t="shared" si="57"/>
        <v>0</v>
      </c>
      <c r="BQ173" s="52">
        <f t="shared" si="61"/>
        <v>0</v>
      </c>
      <c r="BR173" s="52"/>
      <c r="BS173" s="49"/>
      <c r="BT173" s="49"/>
      <c r="BU173" s="58">
        <f t="shared" si="58"/>
        <v>0</v>
      </c>
      <c r="BX173" s="52">
        <f t="shared" si="59"/>
        <v>0</v>
      </c>
      <c r="BY173" s="52"/>
      <c r="CB173" s="47">
        <f t="shared" si="62"/>
        <v>0</v>
      </c>
      <c r="CE173" s="52">
        <f t="shared" si="63"/>
        <v>0</v>
      </c>
      <c r="CH173" s="59">
        <f t="shared" si="64"/>
        <v>0</v>
      </c>
      <c r="CJ173" s="46">
        <f t="shared" si="60"/>
        <v>0</v>
      </c>
      <c r="CK173" s="52">
        <f t="shared" si="65"/>
        <v>0</v>
      </c>
      <c r="CN173" s="47">
        <f t="shared" si="66"/>
        <v>0</v>
      </c>
      <c r="CQ173" s="52">
        <f t="shared" si="67"/>
        <v>0</v>
      </c>
      <c r="CT173" s="47">
        <f t="shared" si="68"/>
        <v>0</v>
      </c>
      <c r="CW173" s="52">
        <f t="shared" si="69"/>
        <v>0</v>
      </c>
      <c r="CZ173" s="47">
        <f t="shared" si="70"/>
        <v>0</v>
      </c>
      <c r="DC173" s="52">
        <f t="shared" si="71"/>
        <v>0</v>
      </c>
    </row>
    <row r="174" spans="1:107" ht="15" x14ac:dyDescent="0.2">
      <c r="A174" s="48" t="s">
        <v>32</v>
      </c>
      <c r="B174" s="48"/>
      <c r="C174" s="48"/>
      <c r="D174" s="48"/>
      <c r="E174" s="48"/>
      <c r="F174" s="48" t="s">
        <v>164</v>
      </c>
      <c r="G174" s="26" t="s">
        <v>54</v>
      </c>
      <c r="I174" s="49" t="s">
        <v>166</v>
      </c>
      <c r="J174" s="29" t="s">
        <v>55</v>
      </c>
      <c r="K174" s="50">
        <v>9300488852</v>
      </c>
      <c r="L174" s="48">
        <v>5</v>
      </c>
      <c r="M174" s="49"/>
      <c r="N174" s="51"/>
      <c r="O174" s="52"/>
      <c r="P174" s="52"/>
      <c r="Q174" s="52"/>
      <c r="R174" s="53"/>
      <c r="S174" s="53"/>
      <c r="T174" s="53"/>
      <c r="U174" s="54"/>
      <c r="V174" s="52"/>
      <c r="W174" s="55"/>
      <c r="X174" s="56"/>
      <c r="Y174" s="37">
        <v>12</v>
      </c>
      <c r="Z174" s="56">
        <v>7738</v>
      </c>
      <c r="AA174" s="56"/>
      <c r="AB174" s="33">
        <v>100</v>
      </c>
      <c r="AC174" s="52"/>
      <c r="AD174" s="29"/>
      <c r="AE174" s="29"/>
      <c r="AF174" s="37">
        <v>10</v>
      </c>
      <c r="AI174" s="33">
        <v>200</v>
      </c>
      <c r="AJ174" s="52"/>
      <c r="AK174" s="29"/>
      <c r="AL174" s="29"/>
      <c r="AM174" s="38">
        <v>23</v>
      </c>
      <c r="AP174" s="33">
        <v>123</v>
      </c>
      <c r="AR174" s="7"/>
      <c r="AT174" s="131">
        <v>1</v>
      </c>
      <c r="AW174" s="33">
        <v>12</v>
      </c>
      <c r="AX174" s="128" t="s">
        <v>158</v>
      </c>
      <c r="AY174" s="56"/>
      <c r="AZ174" s="56"/>
      <c r="BA174" s="41">
        <v>4</v>
      </c>
      <c r="BB174" s="56"/>
      <c r="BC174" s="56"/>
      <c r="BD174" s="33">
        <v>123</v>
      </c>
      <c r="BE174" s="52"/>
      <c r="BH174" s="47">
        <v>0</v>
      </c>
      <c r="BI174" s="7"/>
      <c r="BJ174" s="7"/>
      <c r="BK174" s="52">
        <f t="shared" si="56"/>
        <v>0</v>
      </c>
      <c r="BL174" s="49"/>
      <c r="BM174" s="49"/>
      <c r="BN174" s="58">
        <f t="shared" si="57"/>
        <v>0</v>
      </c>
      <c r="BQ174" s="52">
        <f t="shared" si="61"/>
        <v>0</v>
      </c>
      <c r="BR174" s="52"/>
      <c r="BS174" s="49"/>
      <c r="BT174" s="49"/>
      <c r="BU174" s="58">
        <f t="shared" si="58"/>
        <v>0</v>
      </c>
      <c r="BX174" s="52">
        <f t="shared" si="59"/>
        <v>0</v>
      </c>
      <c r="BY174" s="52"/>
      <c r="CB174" s="47">
        <f t="shared" si="62"/>
        <v>0</v>
      </c>
      <c r="CE174" s="52">
        <f t="shared" si="63"/>
        <v>0</v>
      </c>
      <c r="CH174" s="59">
        <f t="shared" si="64"/>
        <v>0</v>
      </c>
      <c r="CJ174" s="46">
        <f t="shared" si="60"/>
        <v>0</v>
      </c>
      <c r="CK174" s="52">
        <f t="shared" si="65"/>
        <v>0</v>
      </c>
      <c r="CN174" s="47">
        <f t="shared" si="66"/>
        <v>0</v>
      </c>
      <c r="CQ174" s="52">
        <f t="shared" si="67"/>
        <v>0</v>
      </c>
      <c r="CT174" s="47">
        <f t="shared" si="68"/>
        <v>0</v>
      </c>
      <c r="CW174" s="52">
        <f t="shared" si="69"/>
        <v>0</v>
      </c>
      <c r="CZ174" s="47">
        <f t="shared" si="70"/>
        <v>0</v>
      </c>
      <c r="DC174" s="52">
        <f t="shared" si="71"/>
        <v>0</v>
      </c>
    </row>
    <row r="175" spans="1:107" ht="15" x14ac:dyDescent="0.2">
      <c r="A175" s="48" t="s">
        <v>32</v>
      </c>
      <c r="B175" s="48"/>
      <c r="C175" s="48"/>
      <c r="D175" s="48"/>
      <c r="E175" s="48"/>
      <c r="F175" s="48" t="s">
        <v>164</v>
      </c>
      <c r="G175" s="26" t="s">
        <v>56</v>
      </c>
      <c r="I175" s="49" t="s">
        <v>166</v>
      </c>
      <c r="K175" s="50">
        <v>9300488852</v>
      </c>
      <c r="L175" s="48">
        <v>5</v>
      </c>
      <c r="M175" s="49"/>
      <c r="N175" s="51"/>
      <c r="O175" s="52"/>
      <c r="P175" s="52"/>
      <c r="Q175" s="52"/>
      <c r="R175" s="53"/>
      <c r="S175" s="53"/>
      <c r="T175" s="53"/>
      <c r="U175" s="54"/>
      <c r="V175" s="52"/>
      <c r="W175" s="55"/>
      <c r="X175" s="56"/>
      <c r="Y175" s="37">
        <v>12</v>
      </c>
      <c r="Z175" s="56">
        <v>7738</v>
      </c>
      <c r="AA175" s="56"/>
      <c r="AB175" s="33">
        <v>100</v>
      </c>
      <c r="AC175" s="52"/>
      <c r="AD175" s="29"/>
      <c r="AE175" s="29"/>
      <c r="AF175" s="37">
        <v>10</v>
      </c>
      <c r="AI175" s="33">
        <v>200</v>
      </c>
      <c r="AJ175" s="52"/>
      <c r="AK175" s="29"/>
      <c r="AL175" s="29"/>
      <c r="AM175" s="38">
        <v>23</v>
      </c>
      <c r="AP175" s="33">
        <v>123</v>
      </c>
      <c r="AR175" s="7"/>
      <c r="AT175" s="131">
        <v>1</v>
      </c>
      <c r="AW175" s="33">
        <v>12</v>
      </c>
      <c r="AX175" s="128" t="s">
        <v>158</v>
      </c>
      <c r="AY175" s="56"/>
      <c r="AZ175" s="56"/>
      <c r="BA175" s="41">
        <v>4</v>
      </c>
      <c r="BB175" s="56"/>
      <c r="BC175" s="56"/>
      <c r="BD175" s="33">
        <v>123</v>
      </c>
      <c r="BE175" s="52"/>
      <c r="BH175" s="47">
        <v>0</v>
      </c>
      <c r="BI175" s="7"/>
      <c r="BJ175" s="7"/>
      <c r="BK175" s="52">
        <f t="shared" si="56"/>
        <v>0</v>
      </c>
      <c r="BL175" s="49"/>
      <c r="BM175" s="49"/>
      <c r="BN175" s="58">
        <f t="shared" si="57"/>
        <v>0</v>
      </c>
      <c r="BQ175" s="52">
        <f t="shared" si="61"/>
        <v>0</v>
      </c>
      <c r="BR175" s="52"/>
      <c r="BS175" s="49"/>
      <c r="BT175" s="49"/>
      <c r="BU175" s="58">
        <f t="shared" si="58"/>
        <v>0</v>
      </c>
      <c r="BX175" s="52">
        <f t="shared" si="59"/>
        <v>0</v>
      </c>
      <c r="BY175" s="52"/>
      <c r="CB175" s="47">
        <f t="shared" si="62"/>
        <v>0</v>
      </c>
      <c r="CE175" s="52">
        <f t="shared" si="63"/>
        <v>0</v>
      </c>
      <c r="CH175" s="59">
        <f t="shared" si="64"/>
        <v>0</v>
      </c>
      <c r="CJ175" s="46">
        <f t="shared" ref="CJ175:CJ195" si="72">IFERROR(CG175*$O175,0)</f>
        <v>0</v>
      </c>
      <c r="CK175" s="52">
        <f t="shared" si="65"/>
        <v>0</v>
      </c>
      <c r="CN175" s="47">
        <f t="shared" si="66"/>
        <v>0</v>
      </c>
      <c r="CQ175" s="52">
        <f t="shared" si="67"/>
        <v>0</v>
      </c>
      <c r="CT175" s="47">
        <f t="shared" si="68"/>
        <v>0</v>
      </c>
      <c r="CW175" s="52">
        <f t="shared" si="69"/>
        <v>0</v>
      </c>
      <c r="CZ175" s="47">
        <f t="shared" si="70"/>
        <v>0</v>
      </c>
      <c r="DC175" s="52">
        <f t="shared" si="71"/>
        <v>0</v>
      </c>
    </row>
    <row r="176" spans="1:107" ht="15" x14ac:dyDescent="0.2">
      <c r="A176" s="48" t="s">
        <v>32</v>
      </c>
      <c r="B176" s="48"/>
      <c r="C176" s="48"/>
      <c r="D176" s="48"/>
      <c r="E176" s="48"/>
      <c r="F176" s="48" t="s">
        <v>164</v>
      </c>
      <c r="G176" s="26" t="s">
        <v>57</v>
      </c>
      <c r="I176" s="49" t="s">
        <v>166</v>
      </c>
      <c r="K176" s="50">
        <v>9300488852</v>
      </c>
      <c r="L176" s="48">
        <v>5</v>
      </c>
      <c r="M176" s="49"/>
      <c r="N176" s="51"/>
      <c r="O176" s="52"/>
      <c r="P176" s="52"/>
      <c r="Q176" s="52"/>
      <c r="R176" s="53"/>
      <c r="S176" s="53"/>
      <c r="T176" s="53"/>
      <c r="U176" s="54"/>
      <c r="V176" s="52"/>
      <c r="W176" s="55"/>
      <c r="X176" s="56"/>
      <c r="Y176" s="37">
        <v>12</v>
      </c>
      <c r="Z176" s="56">
        <v>7738</v>
      </c>
      <c r="AA176" s="56"/>
      <c r="AB176" s="33">
        <v>100</v>
      </c>
      <c r="AC176" s="52"/>
      <c r="AD176" s="29"/>
      <c r="AE176" s="29"/>
      <c r="AF176" s="37">
        <v>10</v>
      </c>
      <c r="AI176" s="33">
        <v>200</v>
      </c>
      <c r="AJ176" s="52"/>
      <c r="AK176" s="29"/>
      <c r="AL176" s="29"/>
      <c r="AM176" s="38">
        <v>23</v>
      </c>
      <c r="AP176" s="33">
        <v>123</v>
      </c>
      <c r="AR176" s="7"/>
      <c r="AT176" s="131">
        <v>1</v>
      </c>
      <c r="AW176" s="33">
        <v>12</v>
      </c>
      <c r="AX176" s="128" t="s">
        <v>158</v>
      </c>
      <c r="AY176" s="56"/>
      <c r="AZ176" s="56"/>
      <c r="BA176" s="41">
        <v>4</v>
      </c>
      <c r="BB176" s="56"/>
      <c r="BC176" s="56"/>
      <c r="BD176" s="33">
        <v>123</v>
      </c>
      <c r="BE176" s="52"/>
      <c r="BH176" s="47">
        <v>0</v>
      </c>
      <c r="BI176" s="7"/>
      <c r="BJ176" s="7"/>
      <c r="BK176" s="52">
        <f t="shared" si="56"/>
        <v>0</v>
      </c>
      <c r="BL176" s="49"/>
      <c r="BM176" s="49"/>
      <c r="BN176" s="58">
        <f t="shared" si="57"/>
        <v>0</v>
      </c>
      <c r="BQ176" s="52">
        <f t="shared" si="61"/>
        <v>0</v>
      </c>
      <c r="BR176" s="52"/>
      <c r="BS176" s="49"/>
      <c r="BT176" s="49"/>
      <c r="BU176" s="58">
        <f t="shared" si="58"/>
        <v>0</v>
      </c>
      <c r="BX176" s="52">
        <f t="shared" si="59"/>
        <v>0</v>
      </c>
      <c r="BY176" s="52"/>
      <c r="CB176" s="47">
        <f t="shared" si="62"/>
        <v>0</v>
      </c>
      <c r="CE176" s="52">
        <f t="shared" si="63"/>
        <v>0</v>
      </c>
      <c r="CH176" s="59">
        <f t="shared" si="64"/>
        <v>0</v>
      </c>
      <c r="CJ176" s="46">
        <f t="shared" si="72"/>
        <v>0</v>
      </c>
      <c r="CK176" s="52">
        <f t="shared" si="65"/>
        <v>0</v>
      </c>
      <c r="CN176" s="47">
        <f t="shared" si="66"/>
        <v>0</v>
      </c>
      <c r="CQ176" s="52">
        <f t="shared" si="67"/>
        <v>0</v>
      </c>
      <c r="CT176" s="47">
        <f t="shared" si="68"/>
        <v>0</v>
      </c>
      <c r="CW176" s="52">
        <f t="shared" si="69"/>
        <v>0</v>
      </c>
      <c r="CZ176" s="47">
        <f t="shared" si="70"/>
        <v>0</v>
      </c>
      <c r="DC176" s="52">
        <f t="shared" si="71"/>
        <v>0</v>
      </c>
    </row>
    <row r="177" spans="1:107" s="49" customFormat="1" ht="15" x14ac:dyDescent="0.2">
      <c r="A177" s="48" t="s">
        <v>32</v>
      </c>
      <c r="B177" s="48"/>
      <c r="C177" s="48"/>
      <c r="D177" s="48"/>
      <c r="E177" s="48"/>
      <c r="F177" s="48" t="s">
        <v>164</v>
      </c>
      <c r="G177" s="26" t="s">
        <v>58</v>
      </c>
      <c r="H177" s="26"/>
      <c r="I177" s="49" t="s">
        <v>166</v>
      </c>
      <c r="J177" s="29" t="s">
        <v>55</v>
      </c>
      <c r="K177" s="50">
        <v>9300488852</v>
      </c>
      <c r="L177" s="48">
        <v>5</v>
      </c>
      <c r="N177" s="51"/>
      <c r="O177" s="52"/>
      <c r="P177" s="52"/>
      <c r="Q177" s="52"/>
      <c r="R177" s="53"/>
      <c r="S177" s="53"/>
      <c r="T177" s="53"/>
      <c r="U177" s="54"/>
      <c r="V177" s="52"/>
      <c r="W177" s="55"/>
      <c r="X177" s="56"/>
      <c r="Y177" s="37">
        <v>12</v>
      </c>
      <c r="Z177" s="56">
        <v>7738</v>
      </c>
      <c r="AA177" s="56"/>
      <c r="AB177" s="33">
        <v>100</v>
      </c>
      <c r="AC177" s="52"/>
      <c r="AD177" s="29"/>
      <c r="AE177" s="29"/>
      <c r="AF177" s="37">
        <v>10</v>
      </c>
      <c r="AG177" s="7"/>
      <c r="AH177" s="7"/>
      <c r="AI177" s="33">
        <v>200</v>
      </c>
      <c r="AJ177" s="52"/>
      <c r="AK177" s="29"/>
      <c r="AL177" s="29"/>
      <c r="AM177" s="38">
        <v>23</v>
      </c>
      <c r="AN177" s="7"/>
      <c r="AO177" s="7"/>
      <c r="AP177" s="33">
        <v>123</v>
      </c>
      <c r="AQ177" s="128"/>
      <c r="AR177" s="7"/>
      <c r="AS177" s="7"/>
      <c r="AT177" s="131">
        <v>1</v>
      </c>
      <c r="AU177" s="7"/>
      <c r="AV177" s="7"/>
      <c r="AW177" s="33">
        <v>12</v>
      </c>
      <c r="AX177" s="128" t="s">
        <v>158</v>
      </c>
      <c r="AY177" s="56"/>
      <c r="AZ177" s="56"/>
      <c r="BA177" s="41">
        <v>4</v>
      </c>
      <c r="BB177" s="56"/>
      <c r="BC177" s="56"/>
      <c r="BD177" s="33">
        <v>123</v>
      </c>
      <c r="BE177" s="52"/>
      <c r="BF177" s="7"/>
      <c r="BG177" s="7"/>
      <c r="BH177" s="47">
        <v>0</v>
      </c>
      <c r="BI177" s="7"/>
      <c r="BJ177" s="7"/>
      <c r="BK177" s="52">
        <f t="shared" si="56"/>
        <v>0</v>
      </c>
      <c r="BN177" s="58">
        <f t="shared" si="57"/>
        <v>0</v>
      </c>
      <c r="BO177" s="7"/>
      <c r="BP177" s="7"/>
      <c r="BQ177" s="52">
        <f t="shared" si="61"/>
        <v>0</v>
      </c>
      <c r="BR177" s="52"/>
      <c r="BU177" s="58">
        <f t="shared" si="58"/>
        <v>0</v>
      </c>
      <c r="BV177" s="7"/>
      <c r="BW177" s="7"/>
      <c r="BX177" s="52">
        <f t="shared" si="59"/>
        <v>0</v>
      </c>
      <c r="BY177" s="52"/>
      <c r="BZ177" s="7"/>
      <c r="CA177" s="7"/>
      <c r="CB177" s="47">
        <f t="shared" si="62"/>
        <v>0</v>
      </c>
      <c r="CC177" s="7"/>
      <c r="CD177" s="7"/>
      <c r="CE177" s="52">
        <f t="shared" si="63"/>
        <v>0</v>
      </c>
      <c r="CF177" s="7"/>
      <c r="CG177" s="7"/>
      <c r="CH177" s="59">
        <f t="shared" si="64"/>
        <v>0</v>
      </c>
      <c r="CI177" s="7"/>
      <c r="CJ177" s="46">
        <f t="shared" si="72"/>
        <v>0</v>
      </c>
      <c r="CK177" s="52">
        <f t="shared" si="65"/>
        <v>0</v>
      </c>
      <c r="CL177" s="7"/>
      <c r="CM177" s="7"/>
      <c r="CN177" s="47">
        <f t="shared" si="66"/>
        <v>0</v>
      </c>
      <c r="CO177" s="7"/>
      <c r="CP177" s="7"/>
      <c r="CQ177" s="52">
        <f t="shared" si="67"/>
        <v>0</v>
      </c>
      <c r="CR177" s="7"/>
      <c r="CS177" s="7"/>
      <c r="CT177" s="47">
        <f t="shared" si="68"/>
        <v>0</v>
      </c>
      <c r="CU177" s="7"/>
      <c r="CV177" s="7"/>
      <c r="CW177" s="52">
        <f t="shared" si="69"/>
        <v>0</v>
      </c>
      <c r="CX177" s="7"/>
      <c r="CY177" s="7"/>
      <c r="CZ177" s="47">
        <f t="shared" si="70"/>
        <v>0</v>
      </c>
      <c r="DA177" s="7"/>
      <c r="DB177" s="7"/>
      <c r="DC177" s="52">
        <f t="shared" si="71"/>
        <v>0</v>
      </c>
    </row>
    <row r="178" spans="1:107" s="49" customFormat="1" ht="15" x14ac:dyDescent="0.2">
      <c r="A178" s="48" t="s">
        <v>32</v>
      </c>
      <c r="B178" s="48"/>
      <c r="C178" s="48"/>
      <c r="D178" s="48"/>
      <c r="E178" s="48"/>
      <c r="F178" s="48" t="s">
        <v>164</v>
      </c>
      <c r="G178" s="26" t="s">
        <v>59</v>
      </c>
      <c r="H178" s="26"/>
      <c r="I178" s="49" t="s">
        <v>166</v>
      </c>
      <c r="J178" s="29" t="s">
        <v>55</v>
      </c>
      <c r="K178" s="50">
        <v>9300488852</v>
      </c>
      <c r="L178" s="48">
        <v>6</v>
      </c>
      <c r="N178" s="51"/>
      <c r="O178" s="52"/>
      <c r="P178" s="52"/>
      <c r="Q178" s="52"/>
      <c r="R178" s="53"/>
      <c r="S178" s="53"/>
      <c r="T178" s="53"/>
      <c r="U178" s="54"/>
      <c r="V178" s="52"/>
      <c r="W178" s="55"/>
      <c r="X178" s="56"/>
      <c r="Y178" s="37">
        <v>12</v>
      </c>
      <c r="Z178" s="56">
        <v>7738</v>
      </c>
      <c r="AA178" s="56"/>
      <c r="AB178" s="33">
        <v>100</v>
      </c>
      <c r="AC178" s="52"/>
      <c r="AD178" s="29"/>
      <c r="AE178" s="29"/>
      <c r="AF178" s="37">
        <v>10</v>
      </c>
      <c r="AG178" s="7"/>
      <c r="AH178" s="7"/>
      <c r="AI178" s="33">
        <v>200</v>
      </c>
      <c r="AJ178" s="52"/>
      <c r="AK178" s="29"/>
      <c r="AL178" s="29"/>
      <c r="AM178" s="38">
        <v>23</v>
      </c>
      <c r="AN178" s="7"/>
      <c r="AO178" s="7"/>
      <c r="AP178" s="33">
        <v>123</v>
      </c>
      <c r="AQ178" s="128"/>
      <c r="AR178" s="7"/>
      <c r="AS178" s="7"/>
      <c r="AT178" s="131">
        <v>1</v>
      </c>
      <c r="AU178" s="7"/>
      <c r="AV178" s="7"/>
      <c r="AW178" s="33">
        <v>12</v>
      </c>
      <c r="AX178" s="128" t="s">
        <v>158</v>
      </c>
      <c r="AY178" s="56"/>
      <c r="AZ178" s="56"/>
      <c r="BA178" s="41">
        <v>4</v>
      </c>
      <c r="BB178" s="56"/>
      <c r="BC178" s="56"/>
      <c r="BD178" s="33">
        <v>123</v>
      </c>
      <c r="BE178" s="52"/>
      <c r="BF178" s="7"/>
      <c r="BG178" s="7"/>
      <c r="BH178" s="47">
        <v>0</v>
      </c>
      <c r="BI178" s="7"/>
      <c r="BJ178" s="7"/>
      <c r="BK178" s="52">
        <f t="shared" si="56"/>
        <v>0</v>
      </c>
      <c r="BN178" s="58">
        <f t="shared" si="57"/>
        <v>0</v>
      </c>
      <c r="BO178" s="7"/>
      <c r="BP178" s="7"/>
      <c r="BQ178" s="52">
        <f t="shared" si="61"/>
        <v>0</v>
      </c>
      <c r="BR178" s="52"/>
      <c r="BU178" s="58">
        <f t="shared" si="58"/>
        <v>0</v>
      </c>
      <c r="BV178" s="7"/>
      <c r="BW178" s="7"/>
      <c r="BX178" s="52">
        <f t="shared" si="59"/>
        <v>0</v>
      </c>
      <c r="BY178" s="52"/>
      <c r="BZ178" s="7"/>
      <c r="CA178" s="7"/>
      <c r="CB178" s="47">
        <f t="shared" si="62"/>
        <v>0</v>
      </c>
      <c r="CC178" s="7"/>
      <c r="CD178" s="7"/>
      <c r="CE178" s="52">
        <f t="shared" si="63"/>
        <v>0</v>
      </c>
      <c r="CF178" s="7"/>
      <c r="CG178" s="7"/>
      <c r="CH178" s="59">
        <f t="shared" si="64"/>
        <v>0</v>
      </c>
      <c r="CI178" s="7"/>
      <c r="CJ178" s="46">
        <f t="shared" si="72"/>
        <v>0</v>
      </c>
      <c r="CK178" s="52">
        <f t="shared" si="65"/>
        <v>0</v>
      </c>
      <c r="CL178" s="7"/>
      <c r="CM178" s="7"/>
      <c r="CN178" s="47">
        <f t="shared" si="66"/>
        <v>0</v>
      </c>
      <c r="CO178" s="7"/>
      <c r="CP178" s="7"/>
      <c r="CQ178" s="52">
        <f t="shared" si="67"/>
        <v>0</v>
      </c>
      <c r="CR178" s="7"/>
      <c r="CS178" s="7"/>
      <c r="CT178" s="47">
        <f t="shared" si="68"/>
        <v>0</v>
      </c>
      <c r="CU178" s="7"/>
      <c r="CV178" s="7"/>
      <c r="CW178" s="52">
        <f t="shared" si="69"/>
        <v>0</v>
      </c>
      <c r="CX178" s="7"/>
      <c r="CY178" s="7"/>
      <c r="CZ178" s="47">
        <f t="shared" si="70"/>
        <v>0</v>
      </c>
      <c r="DA178" s="7"/>
      <c r="DB178" s="7"/>
      <c r="DC178" s="52">
        <f t="shared" si="71"/>
        <v>0</v>
      </c>
    </row>
    <row r="179" spans="1:107" s="49" customFormat="1" ht="15" x14ac:dyDescent="0.2">
      <c r="A179" s="48" t="s">
        <v>32</v>
      </c>
      <c r="B179" s="48"/>
      <c r="C179" s="48"/>
      <c r="D179" s="48"/>
      <c r="E179" s="48"/>
      <c r="F179" s="48" t="s">
        <v>164</v>
      </c>
      <c r="G179" s="26" t="s">
        <v>57</v>
      </c>
      <c r="H179" s="26"/>
      <c r="I179" s="49" t="s">
        <v>166</v>
      </c>
      <c r="J179" s="29" t="s">
        <v>55</v>
      </c>
      <c r="K179" s="50">
        <v>9300488852</v>
      </c>
      <c r="L179" s="48">
        <v>6</v>
      </c>
      <c r="N179" s="51"/>
      <c r="O179" s="52"/>
      <c r="P179" s="52"/>
      <c r="Q179" s="52"/>
      <c r="R179" s="53"/>
      <c r="S179" s="53"/>
      <c r="T179" s="53"/>
      <c r="U179" s="54"/>
      <c r="V179" s="52"/>
      <c r="W179" s="55"/>
      <c r="X179" s="56"/>
      <c r="Y179" s="37">
        <v>12</v>
      </c>
      <c r="Z179" s="56">
        <v>7738</v>
      </c>
      <c r="AA179" s="56"/>
      <c r="AB179" s="33">
        <v>100</v>
      </c>
      <c r="AC179" s="52"/>
      <c r="AD179" s="29"/>
      <c r="AE179" s="29"/>
      <c r="AF179" s="37">
        <v>10</v>
      </c>
      <c r="AG179" s="7"/>
      <c r="AH179" s="7"/>
      <c r="AI179" s="33">
        <v>200</v>
      </c>
      <c r="AJ179" s="52"/>
      <c r="AK179" s="29"/>
      <c r="AL179" s="29"/>
      <c r="AM179" s="38">
        <v>23</v>
      </c>
      <c r="AN179" s="7"/>
      <c r="AO179" s="7"/>
      <c r="AP179" s="33">
        <v>123</v>
      </c>
      <c r="AQ179" s="128"/>
      <c r="AR179" s="7"/>
      <c r="AS179" s="7"/>
      <c r="AT179" s="131">
        <v>1</v>
      </c>
      <c r="AU179" s="7"/>
      <c r="AV179" s="7"/>
      <c r="AW179" s="33">
        <v>12</v>
      </c>
      <c r="AX179" s="128" t="s">
        <v>158</v>
      </c>
      <c r="AY179" s="56"/>
      <c r="AZ179" s="56"/>
      <c r="BA179" s="41">
        <v>4</v>
      </c>
      <c r="BB179" s="56"/>
      <c r="BC179" s="56"/>
      <c r="BD179" s="33">
        <v>123</v>
      </c>
      <c r="BE179" s="52"/>
      <c r="BF179" s="7"/>
      <c r="BG179" s="7"/>
      <c r="BH179" s="47">
        <v>0</v>
      </c>
      <c r="BI179" s="7"/>
      <c r="BJ179" s="7"/>
      <c r="BK179" s="52">
        <f t="shared" si="56"/>
        <v>0</v>
      </c>
      <c r="BN179" s="58">
        <f t="shared" si="57"/>
        <v>0</v>
      </c>
      <c r="BO179" s="7"/>
      <c r="BP179" s="7"/>
      <c r="BQ179" s="52">
        <f t="shared" si="61"/>
        <v>0</v>
      </c>
      <c r="BR179" s="52"/>
      <c r="BU179" s="58">
        <f t="shared" si="58"/>
        <v>0</v>
      </c>
      <c r="BV179" s="7"/>
      <c r="BW179" s="7"/>
      <c r="BX179" s="52">
        <f t="shared" si="59"/>
        <v>0</v>
      </c>
      <c r="BY179" s="52"/>
      <c r="BZ179" s="7"/>
      <c r="CA179" s="7"/>
      <c r="CB179" s="47">
        <f t="shared" si="62"/>
        <v>0</v>
      </c>
      <c r="CC179" s="7"/>
      <c r="CD179" s="7"/>
      <c r="CE179" s="52">
        <f t="shared" si="63"/>
        <v>0</v>
      </c>
      <c r="CF179" s="7"/>
      <c r="CG179" s="7"/>
      <c r="CH179" s="59">
        <f t="shared" si="64"/>
        <v>0</v>
      </c>
      <c r="CI179" s="7"/>
      <c r="CJ179" s="46">
        <f t="shared" si="72"/>
        <v>0</v>
      </c>
      <c r="CK179" s="52">
        <f t="shared" si="65"/>
        <v>0</v>
      </c>
      <c r="CL179" s="7"/>
      <c r="CM179" s="7"/>
      <c r="CN179" s="47">
        <f t="shared" si="66"/>
        <v>0</v>
      </c>
      <c r="CO179" s="7"/>
      <c r="CP179" s="7"/>
      <c r="CQ179" s="52">
        <f t="shared" si="67"/>
        <v>0</v>
      </c>
      <c r="CR179" s="7"/>
      <c r="CS179" s="7"/>
      <c r="CT179" s="47">
        <f t="shared" si="68"/>
        <v>0</v>
      </c>
      <c r="CU179" s="7"/>
      <c r="CV179" s="7"/>
      <c r="CW179" s="52">
        <f t="shared" si="69"/>
        <v>0</v>
      </c>
      <c r="CX179" s="7"/>
      <c r="CY179" s="7"/>
      <c r="CZ179" s="47">
        <f t="shared" si="70"/>
        <v>0</v>
      </c>
      <c r="DA179" s="7"/>
      <c r="DB179" s="7"/>
      <c r="DC179" s="52">
        <f t="shared" si="71"/>
        <v>0</v>
      </c>
    </row>
    <row r="180" spans="1:107" s="49" customFormat="1" ht="15" x14ac:dyDescent="0.2">
      <c r="A180" s="48" t="s">
        <v>32</v>
      </c>
      <c r="B180" s="48"/>
      <c r="C180" s="48"/>
      <c r="D180" s="48"/>
      <c r="E180" s="48"/>
      <c r="F180" s="48" t="s">
        <v>164</v>
      </c>
      <c r="G180" s="26" t="s">
        <v>37</v>
      </c>
      <c r="H180" s="26" t="s">
        <v>37</v>
      </c>
      <c r="I180" s="49" t="s">
        <v>166</v>
      </c>
      <c r="J180" s="29" t="s">
        <v>55</v>
      </c>
      <c r="K180" s="50">
        <v>9300488852</v>
      </c>
      <c r="L180" s="48">
        <v>8</v>
      </c>
      <c r="N180" s="51"/>
      <c r="O180" s="52"/>
      <c r="P180" s="52"/>
      <c r="Q180" s="52"/>
      <c r="R180" s="53"/>
      <c r="S180" s="53"/>
      <c r="T180" s="53"/>
      <c r="U180" s="54"/>
      <c r="V180" s="52"/>
      <c r="W180" s="55"/>
      <c r="X180" s="56"/>
      <c r="Y180" s="37">
        <v>12</v>
      </c>
      <c r="Z180" s="56">
        <v>7738</v>
      </c>
      <c r="AA180" s="56"/>
      <c r="AB180" s="33">
        <v>100</v>
      </c>
      <c r="AC180" s="52"/>
      <c r="AD180" s="29"/>
      <c r="AE180" s="29"/>
      <c r="AF180" s="37">
        <v>10</v>
      </c>
      <c r="AG180" s="7"/>
      <c r="AH180" s="7"/>
      <c r="AI180" s="33">
        <v>200</v>
      </c>
      <c r="AJ180" s="52"/>
      <c r="AK180" s="29"/>
      <c r="AL180" s="29"/>
      <c r="AM180" s="38">
        <v>23</v>
      </c>
      <c r="AN180" s="7"/>
      <c r="AO180" s="7"/>
      <c r="AP180" s="33">
        <v>123</v>
      </c>
      <c r="AQ180" s="128"/>
      <c r="AR180" s="7"/>
      <c r="AS180" s="7"/>
      <c r="AT180" s="131">
        <v>1</v>
      </c>
      <c r="AU180" s="7"/>
      <c r="AV180" s="7"/>
      <c r="AW180" s="33">
        <v>12</v>
      </c>
      <c r="AX180" s="128" t="s">
        <v>158</v>
      </c>
      <c r="AY180" s="56"/>
      <c r="AZ180" s="56"/>
      <c r="BA180" s="41">
        <v>4</v>
      </c>
      <c r="BB180" s="56"/>
      <c r="BC180" s="56"/>
      <c r="BD180" s="33">
        <v>123</v>
      </c>
      <c r="BE180" s="52"/>
      <c r="BF180" s="7"/>
      <c r="BG180" s="7"/>
      <c r="BH180" s="47">
        <v>0</v>
      </c>
      <c r="BI180" s="7"/>
      <c r="BJ180" s="7"/>
      <c r="BK180" s="52">
        <f t="shared" si="56"/>
        <v>0</v>
      </c>
      <c r="BN180" s="58">
        <f t="shared" si="57"/>
        <v>0</v>
      </c>
      <c r="BO180" s="7"/>
      <c r="BP180" s="7"/>
      <c r="BQ180" s="52">
        <f t="shared" si="61"/>
        <v>0</v>
      </c>
      <c r="BR180" s="52"/>
      <c r="BU180" s="58">
        <f t="shared" si="58"/>
        <v>0</v>
      </c>
      <c r="BV180" s="7"/>
      <c r="BW180" s="7"/>
      <c r="BX180" s="52">
        <f t="shared" si="59"/>
        <v>0</v>
      </c>
      <c r="BY180" s="52"/>
      <c r="BZ180" s="7"/>
      <c r="CA180" s="7"/>
      <c r="CB180" s="47">
        <f t="shared" si="62"/>
        <v>0</v>
      </c>
      <c r="CC180" s="7"/>
      <c r="CD180" s="7"/>
      <c r="CE180" s="52">
        <f t="shared" si="63"/>
        <v>0</v>
      </c>
      <c r="CF180" s="7"/>
      <c r="CG180" s="7"/>
      <c r="CH180" s="59">
        <f t="shared" si="64"/>
        <v>0</v>
      </c>
      <c r="CI180" s="7"/>
      <c r="CJ180" s="46">
        <f t="shared" si="72"/>
        <v>0</v>
      </c>
      <c r="CK180" s="52">
        <f t="shared" si="65"/>
        <v>0</v>
      </c>
      <c r="CL180" s="7"/>
      <c r="CM180" s="7"/>
      <c r="CN180" s="47">
        <f t="shared" si="66"/>
        <v>0</v>
      </c>
      <c r="CO180" s="7"/>
      <c r="CP180" s="7"/>
      <c r="CQ180" s="52">
        <f t="shared" si="67"/>
        <v>0</v>
      </c>
      <c r="CR180" s="7"/>
      <c r="CS180" s="7"/>
      <c r="CT180" s="47">
        <f t="shared" si="68"/>
        <v>0</v>
      </c>
      <c r="CU180" s="7"/>
      <c r="CV180" s="7"/>
      <c r="CW180" s="52">
        <f t="shared" si="69"/>
        <v>0</v>
      </c>
      <c r="CX180" s="7"/>
      <c r="CY180" s="7"/>
      <c r="CZ180" s="47">
        <f t="shared" si="70"/>
        <v>0</v>
      </c>
      <c r="DA180" s="7"/>
      <c r="DB180" s="7"/>
      <c r="DC180" s="52">
        <f t="shared" si="71"/>
        <v>0</v>
      </c>
    </row>
    <row r="181" spans="1:107" s="49" customFormat="1" ht="15" x14ac:dyDescent="0.2">
      <c r="A181" s="48" t="s">
        <v>32</v>
      </c>
      <c r="B181" s="48"/>
      <c r="C181" s="48"/>
      <c r="D181" s="48"/>
      <c r="E181" s="48"/>
      <c r="F181" s="48" t="s">
        <v>164</v>
      </c>
      <c r="G181" s="26" t="s">
        <v>57</v>
      </c>
      <c r="H181" s="26"/>
      <c r="I181" s="49" t="s">
        <v>166</v>
      </c>
      <c r="J181" s="29" t="s">
        <v>48</v>
      </c>
      <c r="K181" s="50">
        <v>9300488852</v>
      </c>
      <c r="L181" s="48">
        <v>3</v>
      </c>
      <c r="N181" s="51"/>
      <c r="O181" s="52"/>
      <c r="P181" s="52"/>
      <c r="Q181" s="52"/>
      <c r="R181" s="53"/>
      <c r="S181" s="53"/>
      <c r="T181" s="53"/>
      <c r="U181" s="54"/>
      <c r="V181" s="52"/>
      <c r="W181" s="55"/>
      <c r="X181" s="56"/>
      <c r="Y181" s="37">
        <v>12</v>
      </c>
      <c r="Z181" s="56"/>
      <c r="AA181" s="56"/>
      <c r="AB181" s="33">
        <v>100</v>
      </c>
      <c r="AC181" s="52"/>
      <c r="AD181" s="29"/>
      <c r="AE181" s="29"/>
      <c r="AF181" s="37">
        <v>10</v>
      </c>
      <c r="AG181" s="7"/>
      <c r="AH181" s="7"/>
      <c r="AI181" s="33">
        <v>200</v>
      </c>
      <c r="AJ181" s="52"/>
      <c r="AK181" s="29"/>
      <c r="AL181" s="29"/>
      <c r="AM181" s="38">
        <v>23</v>
      </c>
      <c r="AN181" s="7"/>
      <c r="AO181" s="7"/>
      <c r="AP181" s="33">
        <v>123</v>
      </c>
      <c r="AQ181" s="128"/>
      <c r="AR181" s="7"/>
      <c r="AS181" s="7"/>
      <c r="AT181" s="131">
        <v>1</v>
      </c>
      <c r="AU181" s="7"/>
      <c r="AV181" s="7"/>
      <c r="AW181" s="33">
        <v>12</v>
      </c>
      <c r="AX181" s="128" t="s">
        <v>158</v>
      </c>
      <c r="AY181" s="56"/>
      <c r="AZ181" s="56"/>
      <c r="BA181" s="41">
        <v>4</v>
      </c>
      <c r="BB181" s="56"/>
      <c r="BC181" s="56"/>
      <c r="BD181" s="33">
        <v>123</v>
      </c>
      <c r="BE181" s="52"/>
      <c r="BF181" s="7"/>
      <c r="BG181" s="7"/>
      <c r="BH181" s="47">
        <v>0</v>
      </c>
      <c r="BI181" s="7"/>
      <c r="BJ181" s="7"/>
      <c r="BK181" s="52">
        <f t="shared" si="56"/>
        <v>0</v>
      </c>
      <c r="BN181" s="58">
        <f t="shared" si="57"/>
        <v>0</v>
      </c>
      <c r="BO181" s="7"/>
      <c r="BP181" s="7"/>
      <c r="BQ181" s="52">
        <f t="shared" ref="BQ181:BQ212" si="73">IFERROR(BN181*$O181,0)</f>
        <v>0</v>
      </c>
      <c r="BR181" s="52"/>
      <c r="BU181" s="58">
        <f t="shared" si="58"/>
        <v>0</v>
      </c>
      <c r="BV181" s="7"/>
      <c r="BW181" s="7"/>
      <c r="BX181" s="52">
        <f t="shared" si="59"/>
        <v>0</v>
      </c>
      <c r="BY181" s="52"/>
      <c r="BZ181" s="7"/>
      <c r="CA181" s="7"/>
      <c r="CB181" s="47">
        <f t="shared" ref="CB181:CB212" si="74">IFERROR(ROUNDUP((BZ181+CA181)*IF(ISBLANK($P181),1,$P181)/$O181,3),0)</f>
        <v>0</v>
      </c>
      <c r="CC181" s="7"/>
      <c r="CD181" s="7"/>
      <c r="CE181" s="52">
        <f t="shared" ref="CE181:CE212" si="75">IFERROR(CB181*$O181,0)</f>
        <v>0</v>
      </c>
      <c r="CF181" s="7"/>
      <c r="CG181" s="7"/>
      <c r="CH181" s="59">
        <f t="shared" ref="CH181:CH212" si="76">IFERROR(ROUNDUP((CF181+CG181)*IF(ISBLANK($P181),1,$P181)/$O181,3),0)</f>
        <v>0</v>
      </c>
      <c r="CI181" s="7"/>
      <c r="CJ181" s="46">
        <f t="shared" si="72"/>
        <v>0</v>
      </c>
      <c r="CK181" s="52">
        <f t="shared" ref="CK181:CK212" si="77">IFERROR(CH181*$O181,0)</f>
        <v>0</v>
      </c>
      <c r="CL181" s="7"/>
      <c r="CM181" s="7"/>
      <c r="CN181" s="47">
        <f t="shared" ref="CN181:CN212" si="78">IFERROR(ROUNDUP((CL181+CM181)*IF(ISBLANK($P181),1,$P181)/$O181,3),0)</f>
        <v>0</v>
      </c>
      <c r="CO181" s="7"/>
      <c r="CP181" s="7"/>
      <c r="CQ181" s="52">
        <f t="shared" ref="CQ181:CQ212" si="79">IFERROR(CN181*$O181,0)</f>
        <v>0</v>
      </c>
      <c r="CR181" s="7"/>
      <c r="CS181" s="7"/>
      <c r="CT181" s="47">
        <f t="shared" ref="CT181:CT212" si="80">IFERROR(ROUNDUP((CR181+CS181)*IF(ISBLANK($P181),1,$P181)/$O181,3),0)</f>
        <v>0</v>
      </c>
      <c r="CU181" s="7"/>
      <c r="CV181" s="7"/>
      <c r="CW181" s="52">
        <f t="shared" ref="CW181:CW212" si="81">IFERROR(CT181*$O181,0)</f>
        <v>0</v>
      </c>
      <c r="CX181" s="7"/>
      <c r="CY181" s="7"/>
      <c r="CZ181" s="47">
        <f t="shared" ref="CZ181:CZ212" si="82">IFERROR(ROUNDUP((CX181+CY181)*IF(ISBLANK($P181),1,$P181)/$O181,3),0)</f>
        <v>0</v>
      </c>
      <c r="DA181" s="7"/>
      <c r="DB181" s="7"/>
      <c r="DC181" s="52">
        <f t="shared" ref="DC181:DC212" si="83">IFERROR(CZ181*$O181,0)</f>
        <v>0</v>
      </c>
    </row>
    <row r="182" spans="1:107" s="49" customFormat="1" ht="15" x14ac:dyDescent="0.2">
      <c r="A182" s="48" t="s">
        <v>32</v>
      </c>
      <c r="B182" s="48"/>
      <c r="C182" s="48"/>
      <c r="D182" s="48"/>
      <c r="E182" s="48"/>
      <c r="F182" s="48" t="s">
        <v>164</v>
      </c>
      <c r="G182" s="26" t="s">
        <v>37</v>
      </c>
      <c r="H182" s="26" t="s">
        <v>37</v>
      </c>
      <c r="I182" s="49" t="s">
        <v>166</v>
      </c>
      <c r="J182" s="29" t="s">
        <v>48</v>
      </c>
      <c r="K182" s="50">
        <v>9300488852</v>
      </c>
      <c r="L182" s="48">
        <v>3</v>
      </c>
      <c r="N182" s="51"/>
      <c r="O182" s="52"/>
      <c r="P182" s="52"/>
      <c r="Q182" s="52"/>
      <c r="R182" s="53"/>
      <c r="S182" s="53"/>
      <c r="T182" s="53"/>
      <c r="U182" s="54"/>
      <c r="V182" s="52"/>
      <c r="W182" s="55"/>
      <c r="X182" s="56"/>
      <c r="Y182" s="37">
        <v>12</v>
      </c>
      <c r="Z182" s="56"/>
      <c r="AA182" s="56"/>
      <c r="AB182" s="33">
        <v>100</v>
      </c>
      <c r="AC182" s="52"/>
      <c r="AD182" s="29"/>
      <c r="AE182" s="29"/>
      <c r="AF182" s="37">
        <v>10</v>
      </c>
      <c r="AG182" s="7"/>
      <c r="AH182" s="7"/>
      <c r="AI182" s="33">
        <v>200</v>
      </c>
      <c r="AJ182" s="52"/>
      <c r="AK182" s="29"/>
      <c r="AL182" s="29"/>
      <c r="AM182" s="38">
        <v>23</v>
      </c>
      <c r="AN182" s="7"/>
      <c r="AO182" s="7"/>
      <c r="AP182" s="33">
        <v>123</v>
      </c>
      <c r="AQ182" s="128"/>
      <c r="AR182" s="7"/>
      <c r="AS182" s="7"/>
      <c r="AT182" s="131">
        <v>1</v>
      </c>
      <c r="AU182" s="7"/>
      <c r="AV182" s="7"/>
      <c r="AW182" s="33">
        <v>12</v>
      </c>
      <c r="AX182" s="128" t="s">
        <v>158</v>
      </c>
      <c r="AY182" s="56"/>
      <c r="AZ182" s="56"/>
      <c r="BA182" s="41">
        <v>4</v>
      </c>
      <c r="BB182" s="56"/>
      <c r="BC182" s="56"/>
      <c r="BD182" s="33">
        <v>123</v>
      </c>
      <c r="BE182" s="52"/>
      <c r="BF182" s="7"/>
      <c r="BG182" s="7"/>
      <c r="BH182" s="47">
        <v>0</v>
      </c>
      <c r="BI182" s="7"/>
      <c r="BJ182" s="7"/>
      <c r="BK182" s="52">
        <f t="shared" si="56"/>
        <v>0</v>
      </c>
      <c r="BN182" s="58">
        <f t="shared" si="57"/>
        <v>0</v>
      </c>
      <c r="BO182" s="7"/>
      <c r="BP182" s="7"/>
      <c r="BQ182" s="52">
        <f t="shared" si="73"/>
        <v>0</v>
      </c>
      <c r="BR182" s="52"/>
      <c r="BU182" s="58">
        <f t="shared" si="58"/>
        <v>0</v>
      </c>
      <c r="BV182" s="7"/>
      <c r="BW182" s="7"/>
      <c r="BX182" s="52">
        <f t="shared" si="59"/>
        <v>0</v>
      </c>
      <c r="BY182" s="52"/>
      <c r="BZ182" s="7"/>
      <c r="CA182" s="7"/>
      <c r="CB182" s="47">
        <f t="shared" si="74"/>
        <v>0</v>
      </c>
      <c r="CC182" s="7"/>
      <c r="CD182" s="7"/>
      <c r="CE182" s="52">
        <f t="shared" si="75"/>
        <v>0</v>
      </c>
      <c r="CF182" s="7"/>
      <c r="CG182" s="7"/>
      <c r="CH182" s="59">
        <f t="shared" si="76"/>
        <v>0</v>
      </c>
      <c r="CI182" s="7"/>
      <c r="CJ182" s="46">
        <f t="shared" si="72"/>
        <v>0</v>
      </c>
      <c r="CK182" s="52">
        <f t="shared" si="77"/>
        <v>0</v>
      </c>
      <c r="CL182" s="7"/>
      <c r="CM182" s="7"/>
      <c r="CN182" s="47">
        <f t="shared" si="78"/>
        <v>0</v>
      </c>
      <c r="CO182" s="7"/>
      <c r="CP182" s="7"/>
      <c r="CQ182" s="52">
        <f t="shared" si="79"/>
        <v>0</v>
      </c>
      <c r="CR182" s="7"/>
      <c r="CS182" s="7"/>
      <c r="CT182" s="47">
        <f t="shared" si="80"/>
        <v>0</v>
      </c>
      <c r="CU182" s="7"/>
      <c r="CV182" s="7"/>
      <c r="CW182" s="52">
        <f t="shared" si="81"/>
        <v>0</v>
      </c>
      <c r="CX182" s="7"/>
      <c r="CY182" s="7"/>
      <c r="CZ182" s="47">
        <f t="shared" si="82"/>
        <v>0</v>
      </c>
      <c r="DA182" s="7"/>
      <c r="DB182" s="7"/>
      <c r="DC182" s="52">
        <f t="shared" si="83"/>
        <v>0</v>
      </c>
    </row>
    <row r="183" spans="1:107" s="49" customFormat="1" ht="15" x14ac:dyDescent="0.2">
      <c r="A183" s="48" t="s">
        <v>32</v>
      </c>
      <c r="B183" s="48"/>
      <c r="C183" s="48"/>
      <c r="D183" s="48"/>
      <c r="E183" s="48"/>
      <c r="F183" s="48" t="s">
        <v>164</v>
      </c>
      <c r="G183" s="26" t="s">
        <v>60</v>
      </c>
      <c r="H183" s="26"/>
      <c r="I183" s="49" t="s">
        <v>166</v>
      </c>
      <c r="J183" s="29" t="s">
        <v>31</v>
      </c>
      <c r="K183" s="50">
        <v>9300488852</v>
      </c>
      <c r="L183" s="48">
        <v>7</v>
      </c>
      <c r="N183" s="51"/>
      <c r="O183" s="52"/>
      <c r="P183" s="52"/>
      <c r="Q183" s="52"/>
      <c r="R183" s="53"/>
      <c r="S183" s="53"/>
      <c r="T183" s="53"/>
      <c r="U183" s="54"/>
      <c r="V183" s="52"/>
      <c r="W183" s="55"/>
      <c r="X183" s="56"/>
      <c r="Y183" s="37">
        <v>12</v>
      </c>
      <c r="Z183" s="56"/>
      <c r="AA183" s="56"/>
      <c r="AB183" s="33">
        <v>100</v>
      </c>
      <c r="AC183" s="52"/>
      <c r="AD183" s="29"/>
      <c r="AE183" s="29"/>
      <c r="AF183" s="37">
        <v>10</v>
      </c>
      <c r="AG183" s="7"/>
      <c r="AH183" s="7"/>
      <c r="AI183" s="33">
        <v>200</v>
      </c>
      <c r="AJ183" s="52"/>
      <c r="AK183" s="29"/>
      <c r="AL183" s="29"/>
      <c r="AM183" s="38">
        <v>23</v>
      </c>
      <c r="AN183" s="7"/>
      <c r="AO183" s="7"/>
      <c r="AP183" s="33">
        <v>123</v>
      </c>
      <c r="AQ183" s="128"/>
      <c r="AR183" s="7"/>
      <c r="AS183" s="7"/>
      <c r="AT183" s="131">
        <v>1</v>
      </c>
      <c r="AU183" s="7"/>
      <c r="AV183" s="7"/>
      <c r="AW183" s="33">
        <v>12</v>
      </c>
      <c r="AX183" s="128" t="s">
        <v>158</v>
      </c>
      <c r="AY183" s="56"/>
      <c r="AZ183" s="56"/>
      <c r="BA183" s="41">
        <v>4</v>
      </c>
      <c r="BB183" s="56"/>
      <c r="BC183" s="56"/>
      <c r="BD183" s="33">
        <v>123</v>
      </c>
      <c r="BE183" s="52"/>
      <c r="BF183" s="7"/>
      <c r="BG183" s="7"/>
      <c r="BH183" s="47">
        <v>0</v>
      </c>
      <c r="BI183" s="7"/>
      <c r="BJ183" s="7"/>
      <c r="BK183" s="52">
        <f t="shared" si="56"/>
        <v>0</v>
      </c>
      <c r="BN183" s="58">
        <f t="shared" si="57"/>
        <v>0</v>
      </c>
      <c r="BO183" s="7"/>
      <c r="BP183" s="7"/>
      <c r="BQ183" s="52">
        <f t="shared" si="73"/>
        <v>0</v>
      </c>
      <c r="BR183" s="52"/>
      <c r="BU183" s="58">
        <f t="shared" si="58"/>
        <v>0</v>
      </c>
      <c r="BV183" s="7"/>
      <c r="BW183" s="7"/>
      <c r="BX183" s="52">
        <f t="shared" si="59"/>
        <v>0</v>
      </c>
      <c r="BY183" s="52"/>
      <c r="BZ183" s="7"/>
      <c r="CA183" s="7"/>
      <c r="CB183" s="47">
        <f t="shared" si="74"/>
        <v>0</v>
      </c>
      <c r="CC183" s="7"/>
      <c r="CD183" s="7"/>
      <c r="CE183" s="52">
        <f t="shared" si="75"/>
        <v>0</v>
      </c>
      <c r="CF183" s="7"/>
      <c r="CG183" s="7"/>
      <c r="CH183" s="59">
        <f t="shared" si="76"/>
        <v>0</v>
      </c>
      <c r="CI183" s="7"/>
      <c r="CJ183" s="46">
        <f t="shared" si="72"/>
        <v>0</v>
      </c>
      <c r="CK183" s="52">
        <f t="shared" si="77"/>
        <v>0</v>
      </c>
      <c r="CL183" s="7"/>
      <c r="CM183" s="7"/>
      <c r="CN183" s="47">
        <f t="shared" si="78"/>
        <v>0</v>
      </c>
      <c r="CO183" s="7"/>
      <c r="CP183" s="7"/>
      <c r="CQ183" s="52">
        <f t="shared" si="79"/>
        <v>0</v>
      </c>
      <c r="CR183" s="7"/>
      <c r="CS183" s="7"/>
      <c r="CT183" s="47">
        <f t="shared" si="80"/>
        <v>0</v>
      </c>
      <c r="CU183" s="7"/>
      <c r="CV183" s="7"/>
      <c r="CW183" s="52">
        <f t="shared" si="81"/>
        <v>0</v>
      </c>
      <c r="CX183" s="7"/>
      <c r="CY183" s="7"/>
      <c r="CZ183" s="47">
        <f t="shared" si="82"/>
        <v>0</v>
      </c>
      <c r="DA183" s="7"/>
      <c r="DB183" s="7"/>
      <c r="DC183" s="52">
        <f t="shared" si="83"/>
        <v>0</v>
      </c>
    </row>
    <row r="184" spans="1:107" ht="15" x14ac:dyDescent="0.2">
      <c r="A184" s="48" t="s">
        <v>32</v>
      </c>
      <c r="B184" s="48"/>
      <c r="C184" s="48"/>
      <c r="D184" s="48"/>
      <c r="E184" s="48"/>
      <c r="F184" s="48" t="s">
        <v>164</v>
      </c>
      <c r="G184" s="26" t="s">
        <v>56</v>
      </c>
      <c r="I184" s="49" t="s">
        <v>166</v>
      </c>
      <c r="J184" s="29" t="s">
        <v>31</v>
      </c>
      <c r="K184" s="50">
        <v>9300488852</v>
      </c>
      <c r="L184" s="48">
        <v>7</v>
      </c>
      <c r="M184" s="49"/>
      <c r="N184" s="51"/>
      <c r="O184" s="52"/>
      <c r="P184" s="52"/>
      <c r="Q184" s="52"/>
      <c r="R184" s="53"/>
      <c r="S184" s="53"/>
      <c r="T184" s="53"/>
      <c r="U184" s="54"/>
      <c r="V184" s="52"/>
      <c r="W184" s="55"/>
      <c r="X184" s="56"/>
      <c r="Y184" s="37">
        <v>12</v>
      </c>
      <c r="Z184" s="56">
        <v>780</v>
      </c>
      <c r="AA184" s="56"/>
      <c r="AB184" s="33">
        <v>100</v>
      </c>
      <c r="AC184" s="52"/>
      <c r="AD184" s="29"/>
      <c r="AE184" s="29"/>
      <c r="AF184" s="37">
        <v>10</v>
      </c>
      <c r="AI184" s="33">
        <v>200</v>
      </c>
      <c r="AJ184" s="52"/>
      <c r="AK184" s="29"/>
      <c r="AL184" s="29"/>
      <c r="AM184" s="38">
        <v>23</v>
      </c>
      <c r="AP184" s="33">
        <v>123</v>
      </c>
      <c r="AR184" s="7"/>
      <c r="AT184" s="131">
        <v>1</v>
      </c>
      <c r="AW184" s="33">
        <v>12</v>
      </c>
      <c r="AX184" s="128" t="s">
        <v>158</v>
      </c>
      <c r="AY184" s="56"/>
      <c r="AZ184" s="56"/>
      <c r="BA184" s="41">
        <v>4</v>
      </c>
      <c r="BB184" s="56"/>
      <c r="BC184" s="56"/>
      <c r="BD184" s="33">
        <v>123</v>
      </c>
      <c r="BE184" s="52"/>
      <c r="BH184" s="47">
        <v>0</v>
      </c>
      <c r="BI184" s="7"/>
      <c r="BJ184" s="7"/>
      <c r="BK184" s="52">
        <f t="shared" si="56"/>
        <v>0</v>
      </c>
      <c r="BL184" s="49"/>
      <c r="BM184" s="49"/>
      <c r="BN184" s="58">
        <f t="shared" si="57"/>
        <v>0</v>
      </c>
      <c r="BQ184" s="52">
        <f t="shared" si="73"/>
        <v>0</v>
      </c>
      <c r="BR184" s="52"/>
      <c r="BS184" s="49"/>
      <c r="BT184" s="49"/>
      <c r="BU184" s="58">
        <f t="shared" si="58"/>
        <v>0</v>
      </c>
      <c r="BX184" s="52">
        <f t="shared" si="59"/>
        <v>0</v>
      </c>
      <c r="BY184" s="52"/>
      <c r="CB184" s="47">
        <f t="shared" si="74"/>
        <v>0</v>
      </c>
      <c r="CE184" s="52">
        <f t="shared" si="75"/>
        <v>0</v>
      </c>
      <c r="CH184" s="59">
        <f t="shared" si="76"/>
        <v>0</v>
      </c>
      <c r="CJ184" s="46">
        <f t="shared" si="72"/>
        <v>0</v>
      </c>
      <c r="CK184" s="52">
        <f t="shared" si="77"/>
        <v>0</v>
      </c>
      <c r="CN184" s="47">
        <f t="shared" si="78"/>
        <v>0</v>
      </c>
      <c r="CQ184" s="52">
        <f t="shared" si="79"/>
        <v>0</v>
      </c>
      <c r="CT184" s="47">
        <f t="shared" si="80"/>
        <v>0</v>
      </c>
      <c r="CW184" s="52">
        <f t="shared" si="81"/>
        <v>0</v>
      </c>
      <c r="CZ184" s="47">
        <f t="shared" si="82"/>
        <v>0</v>
      </c>
      <c r="DC184" s="52">
        <f t="shared" si="83"/>
        <v>0</v>
      </c>
    </row>
    <row r="185" spans="1:107" ht="15" x14ac:dyDescent="0.2">
      <c r="A185" s="48" t="s">
        <v>32</v>
      </c>
      <c r="B185" s="48"/>
      <c r="C185" s="48"/>
      <c r="D185" s="48"/>
      <c r="E185" s="48"/>
      <c r="F185" s="48" t="s">
        <v>164</v>
      </c>
      <c r="G185" s="26" t="s">
        <v>57</v>
      </c>
      <c r="I185" s="49" t="s">
        <v>166</v>
      </c>
      <c r="K185" s="50">
        <v>9300488852</v>
      </c>
      <c r="L185" s="48">
        <v>7</v>
      </c>
      <c r="M185" s="49"/>
      <c r="N185" s="51"/>
      <c r="O185" s="52"/>
      <c r="P185" s="52"/>
      <c r="Q185" s="52"/>
      <c r="R185" s="53"/>
      <c r="S185" s="53"/>
      <c r="T185" s="53"/>
      <c r="U185" s="54"/>
      <c r="V185" s="52"/>
      <c r="W185" s="55"/>
      <c r="X185" s="56"/>
      <c r="Y185" s="37">
        <v>12</v>
      </c>
      <c r="Z185" s="56"/>
      <c r="AA185" s="56"/>
      <c r="AB185" s="33">
        <v>100</v>
      </c>
      <c r="AC185" s="52"/>
      <c r="AD185" s="29"/>
      <c r="AE185" s="29"/>
      <c r="AF185" s="37">
        <v>10</v>
      </c>
      <c r="AI185" s="33">
        <v>200</v>
      </c>
      <c r="AJ185" s="52"/>
      <c r="AK185" s="29"/>
      <c r="AL185" s="29"/>
      <c r="AM185" s="38">
        <v>23</v>
      </c>
      <c r="AP185" s="33">
        <v>123</v>
      </c>
      <c r="AR185" s="7"/>
      <c r="AT185" s="131">
        <v>1</v>
      </c>
      <c r="AW185" s="33">
        <v>12</v>
      </c>
      <c r="AX185" s="128" t="s">
        <v>158</v>
      </c>
      <c r="AY185" s="56"/>
      <c r="AZ185" s="56"/>
      <c r="BA185" s="41">
        <v>4</v>
      </c>
      <c r="BB185" s="56"/>
      <c r="BC185" s="56"/>
      <c r="BD185" s="33">
        <v>123</v>
      </c>
      <c r="BE185" s="52"/>
      <c r="BH185" s="47">
        <v>0</v>
      </c>
      <c r="BI185" s="7"/>
      <c r="BJ185" s="7"/>
      <c r="BK185" s="52">
        <f t="shared" si="56"/>
        <v>0</v>
      </c>
      <c r="BL185" s="49"/>
      <c r="BM185" s="49"/>
      <c r="BN185" s="58">
        <f t="shared" si="57"/>
        <v>0</v>
      </c>
      <c r="BQ185" s="52">
        <f t="shared" si="73"/>
        <v>0</v>
      </c>
      <c r="BR185" s="52"/>
      <c r="BS185" s="49"/>
      <c r="BT185" s="49"/>
      <c r="BU185" s="58">
        <f t="shared" si="58"/>
        <v>0</v>
      </c>
      <c r="BX185" s="52">
        <f t="shared" si="59"/>
        <v>0</v>
      </c>
      <c r="BY185" s="52"/>
      <c r="CB185" s="47">
        <f t="shared" si="74"/>
        <v>0</v>
      </c>
      <c r="CE185" s="52">
        <f t="shared" si="75"/>
        <v>0</v>
      </c>
      <c r="CH185" s="59">
        <f t="shared" si="76"/>
        <v>0</v>
      </c>
      <c r="CJ185" s="46">
        <f t="shared" si="72"/>
        <v>0</v>
      </c>
      <c r="CK185" s="52">
        <f t="shared" si="77"/>
        <v>0</v>
      </c>
      <c r="CN185" s="47">
        <f t="shared" si="78"/>
        <v>0</v>
      </c>
      <c r="CQ185" s="52">
        <f t="shared" si="79"/>
        <v>0</v>
      </c>
      <c r="CT185" s="47">
        <f t="shared" si="80"/>
        <v>0</v>
      </c>
      <c r="CW185" s="52">
        <f t="shared" si="81"/>
        <v>0</v>
      </c>
      <c r="CZ185" s="47">
        <f t="shared" si="82"/>
        <v>0</v>
      </c>
      <c r="DC185" s="52">
        <f t="shared" si="83"/>
        <v>0</v>
      </c>
    </row>
    <row r="186" spans="1:107" s="49" customFormat="1" ht="15" x14ac:dyDescent="0.2">
      <c r="A186" s="48" t="s">
        <v>32</v>
      </c>
      <c r="B186" s="48"/>
      <c r="C186" s="48"/>
      <c r="D186" s="48"/>
      <c r="E186" s="48"/>
      <c r="F186" s="48" t="s">
        <v>164</v>
      </c>
      <c r="G186" s="26" t="s">
        <v>37</v>
      </c>
      <c r="H186" s="26" t="s">
        <v>37</v>
      </c>
      <c r="I186" s="49" t="s">
        <v>166</v>
      </c>
      <c r="J186" s="29" t="s">
        <v>31</v>
      </c>
      <c r="K186" s="50">
        <v>9300488852</v>
      </c>
      <c r="L186" s="48">
        <v>7</v>
      </c>
      <c r="N186" s="51"/>
      <c r="O186" s="52"/>
      <c r="P186" s="52"/>
      <c r="Q186" s="52"/>
      <c r="R186" s="53"/>
      <c r="S186" s="53"/>
      <c r="T186" s="53"/>
      <c r="U186" s="54"/>
      <c r="V186" s="52"/>
      <c r="W186" s="55"/>
      <c r="X186" s="56"/>
      <c r="Y186" s="37">
        <v>12</v>
      </c>
      <c r="Z186" s="56"/>
      <c r="AA186" s="56"/>
      <c r="AB186" s="33">
        <v>100</v>
      </c>
      <c r="AC186" s="52"/>
      <c r="AD186" s="29"/>
      <c r="AE186" s="29"/>
      <c r="AF186" s="37">
        <v>10</v>
      </c>
      <c r="AG186" s="7"/>
      <c r="AH186" s="7"/>
      <c r="AI186" s="33">
        <v>200</v>
      </c>
      <c r="AJ186" s="52"/>
      <c r="AK186" s="29"/>
      <c r="AL186" s="29"/>
      <c r="AM186" s="38">
        <v>23</v>
      </c>
      <c r="AN186" s="7"/>
      <c r="AO186" s="7"/>
      <c r="AP186" s="33">
        <v>123</v>
      </c>
      <c r="AQ186" s="128"/>
      <c r="AR186" s="7"/>
      <c r="AS186" s="7"/>
      <c r="AT186" s="131">
        <v>1</v>
      </c>
      <c r="AU186" s="7"/>
      <c r="AV186" s="7"/>
      <c r="AW186" s="33">
        <v>12</v>
      </c>
      <c r="AX186" s="128" t="s">
        <v>158</v>
      </c>
      <c r="AY186" s="56"/>
      <c r="AZ186" s="56"/>
      <c r="BA186" s="41">
        <v>4</v>
      </c>
      <c r="BB186" s="56"/>
      <c r="BC186" s="56"/>
      <c r="BD186" s="33">
        <v>123</v>
      </c>
      <c r="BE186" s="52"/>
      <c r="BF186" s="7"/>
      <c r="BG186" s="7"/>
      <c r="BH186" s="47">
        <v>0</v>
      </c>
      <c r="BI186" s="7"/>
      <c r="BJ186" s="7"/>
      <c r="BK186" s="52">
        <f t="shared" si="56"/>
        <v>0</v>
      </c>
      <c r="BN186" s="58">
        <f t="shared" si="57"/>
        <v>0</v>
      </c>
      <c r="BO186" s="7"/>
      <c r="BP186" s="7"/>
      <c r="BQ186" s="52">
        <f t="shared" si="73"/>
        <v>0</v>
      </c>
      <c r="BR186" s="52"/>
      <c r="BU186" s="58">
        <f t="shared" si="58"/>
        <v>0</v>
      </c>
      <c r="BV186" s="7"/>
      <c r="BW186" s="7"/>
      <c r="BX186" s="52">
        <f t="shared" si="59"/>
        <v>0</v>
      </c>
      <c r="BY186" s="52"/>
      <c r="BZ186" s="7"/>
      <c r="CA186" s="7"/>
      <c r="CB186" s="47">
        <f t="shared" si="74"/>
        <v>0</v>
      </c>
      <c r="CC186" s="7"/>
      <c r="CD186" s="7"/>
      <c r="CE186" s="52">
        <f t="shared" si="75"/>
        <v>0</v>
      </c>
      <c r="CF186" s="7"/>
      <c r="CG186" s="7"/>
      <c r="CH186" s="59">
        <f t="shared" si="76"/>
        <v>0</v>
      </c>
      <c r="CI186" s="7"/>
      <c r="CJ186" s="46">
        <f t="shared" si="72"/>
        <v>0</v>
      </c>
      <c r="CK186" s="52">
        <f t="shared" si="77"/>
        <v>0</v>
      </c>
      <c r="CL186" s="7"/>
      <c r="CM186" s="7"/>
      <c r="CN186" s="47">
        <f t="shared" si="78"/>
        <v>0</v>
      </c>
      <c r="CO186" s="7"/>
      <c r="CP186" s="7"/>
      <c r="CQ186" s="52">
        <f t="shared" si="79"/>
        <v>0</v>
      </c>
      <c r="CR186" s="7"/>
      <c r="CS186" s="7"/>
      <c r="CT186" s="47">
        <f t="shared" si="80"/>
        <v>0</v>
      </c>
      <c r="CU186" s="7"/>
      <c r="CV186" s="7"/>
      <c r="CW186" s="52">
        <f t="shared" si="81"/>
        <v>0</v>
      </c>
      <c r="CX186" s="7"/>
      <c r="CY186" s="7"/>
      <c r="CZ186" s="47">
        <f t="shared" si="82"/>
        <v>0</v>
      </c>
      <c r="DA186" s="7"/>
      <c r="DB186" s="7"/>
      <c r="DC186" s="52">
        <f t="shared" si="83"/>
        <v>0</v>
      </c>
    </row>
    <row r="187" spans="1:107" ht="15" x14ac:dyDescent="0.2">
      <c r="A187" s="48" t="s">
        <v>32</v>
      </c>
      <c r="B187" s="48"/>
      <c r="C187" s="48"/>
      <c r="D187" s="48"/>
      <c r="E187" s="48"/>
      <c r="F187" s="48" t="s">
        <v>164</v>
      </c>
      <c r="G187" s="26" t="s">
        <v>53</v>
      </c>
      <c r="I187" s="49" t="s">
        <v>166</v>
      </c>
      <c r="J187" s="29" t="s">
        <v>61</v>
      </c>
      <c r="K187" s="50">
        <v>9300488852</v>
      </c>
      <c r="L187" s="48">
        <v>4</v>
      </c>
      <c r="M187" s="49"/>
      <c r="N187" s="51"/>
      <c r="O187" s="52"/>
      <c r="P187" s="52"/>
      <c r="Q187" s="52"/>
      <c r="R187" s="53"/>
      <c r="S187" s="53"/>
      <c r="T187" s="53"/>
      <c r="U187" s="54"/>
      <c r="V187" s="52"/>
      <c r="W187" s="55"/>
      <c r="X187" s="56"/>
      <c r="Y187" s="37">
        <v>12</v>
      </c>
      <c r="Z187" s="56"/>
      <c r="AA187" s="56"/>
      <c r="AB187" s="33">
        <v>100</v>
      </c>
      <c r="AC187" s="52"/>
      <c r="AD187" s="29"/>
      <c r="AE187" s="29"/>
      <c r="AF187" s="37">
        <v>10</v>
      </c>
      <c r="AI187" s="33">
        <v>200</v>
      </c>
      <c r="AJ187" s="52"/>
      <c r="AK187" s="29"/>
      <c r="AL187" s="29"/>
      <c r="AM187" s="38">
        <v>23</v>
      </c>
      <c r="AP187" s="33">
        <v>123</v>
      </c>
      <c r="AR187" s="7"/>
      <c r="AT187" s="131">
        <v>1</v>
      </c>
      <c r="AW187" s="33">
        <v>12</v>
      </c>
      <c r="AX187" s="128" t="s">
        <v>158</v>
      </c>
      <c r="AY187" s="56"/>
      <c r="AZ187" s="56"/>
      <c r="BA187" s="41">
        <v>4</v>
      </c>
      <c r="BB187" s="56"/>
      <c r="BC187" s="56"/>
      <c r="BD187" s="33">
        <v>123</v>
      </c>
      <c r="BE187" s="52"/>
      <c r="BH187" s="47">
        <v>0</v>
      </c>
      <c r="BI187" s="7"/>
      <c r="BJ187" s="7"/>
      <c r="BK187" s="52">
        <f t="shared" si="56"/>
        <v>0</v>
      </c>
      <c r="BL187" s="49"/>
      <c r="BM187" s="49"/>
      <c r="BN187" s="58">
        <f t="shared" si="57"/>
        <v>0</v>
      </c>
      <c r="BQ187" s="52">
        <f t="shared" si="73"/>
        <v>0</v>
      </c>
      <c r="BR187" s="52"/>
      <c r="BS187" s="49"/>
      <c r="BT187" s="49"/>
      <c r="BU187" s="58">
        <f t="shared" si="58"/>
        <v>0</v>
      </c>
      <c r="BX187" s="52">
        <f t="shared" si="59"/>
        <v>0</v>
      </c>
      <c r="BY187" s="52"/>
      <c r="CB187" s="47">
        <f t="shared" si="74"/>
        <v>0</v>
      </c>
      <c r="CE187" s="52">
        <f t="shared" si="75"/>
        <v>0</v>
      </c>
      <c r="CH187" s="59">
        <f t="shared" si="76"/>
        <v>0</v>
      </c>
      <c r="CJ187" s="46">
        <f t="shared" si="72"/>
        <v>0</v>
      </c>
      <c r="CK187" s="52">
        <f t="shared" si="77"/>
        <v>0</v>
      </c>
      <c r="CN187" s="47">
        <f t="shared" si="78"/>
        <v>0</v>
      </c>
      <c r="CQ187" s="52">
        <f t="shared" si="79"/>
        <v>0</v>
      </c>
      <c r="CT187" s="47">
        <f t="shared" si="80"/>
        <v>0</v>
      </c>
      <c r="CW187" s="52">
        <f t="shared" si="81"/>
        <v>0</v>
      </c>
      <c r="CZ187" s="47">
        <f t="shared" si="82"/>
        <v>0</v>
      </c>
      <c r="DC187" s="52">
        <f t="shared" si="83"/>
        <v>0</v>
      </c>
    </row>
    <row r="188" spans="1:107" ht="15" x14ac:dyDescent="0.2">
      <c r="A188" s="48" t="s">
        <v>32</v>
      </c>
      <c r="B188" s="48"/>
      <c r="C188" s="48"/>
      <c r="D188" s="48"/>
      <c r="E188" s="48"/>
      <c r="F188" s="48" t="s">
        <v>164</v>
      </c>
      <c r="G188" s="26" t="s">
        <v>57</v>
      </c>
      <c r="I188" s="49" t="s">
        <v>166</v>
      </c>
      <c r="K188" s="50">
        <v>9300488852</v>
      </c>
      <c r="L188" s="48">
        <v>4</v>
      </c>
      <c r="M188" s="49"/>
      <c r="N188" s="51"/>
      <c r="O188" s="52"/>
      <c r="P188" s="52"/>
      <c r="Q188" s="52"/>
      <c r="R188" s="53"/>
      <c r="S188" s="53"/>
      <c r="T188" s="53"/>
      <c r="U188" s="54"/>
      <c r="V188" s="52"/>
      <c r="W188" s="55"/>
      <c r="X188" s="56"/>
      <c r="Y188" s="37">
        <v>12</v>
      </c>
      <c r="Z188" s="56">
        <v>780</v>
      </c>
      <c r="AA188" s="56"/>
      <c r="AB188" s="33">
        <v>100</v>
      </c>
      <c r="AC188" s="52"/>
      <c r="AD188" s="29"/>
      <c r="AE188" s="29"/>
      <c r="AF188" s="37">
        <v>10</v>
      </c>
      <c r="AI188" s="33">
        <v>200</v>
      </c>
      <c r="AJ188" s="52"/>
      <c r="AK188" s="29"/>
      <c r="AL188" s="29"/>
      <c r="AM188" s="38">
        <v>23</v>
      </c>
      <c r="AP188" s="33">
        <v>123</v>
      </c>
      <c r="AR188" s="7"/>
      <c r="AT188" s="131">
        <v>1</v>
      </c>
      <c r="AW188" s="33">
        <v>12</v>
      </c>
      <c r="AX188" s="128" t="s">
        <v>158</v>
      </c>
      <c r="AY188" s="56"/>
      <c r="AZ188" s="56"/>
      <c r="BA188" s="41">
        <v>4</v>
      </c>
      <c r="BB188" s="56"/>
      <c r="BC188" s="56"/>
      <c r="BD188" s="33">
        <v>123</v>
      </c>
      <c r="BE188" s="52"/>
      <c r="BH188" s="47">
        <v>0</v>
      </c>
      <c r="BI188" s="7"/>
      <c r="BJ188" s="7"/>
      <c r="BK188" s="52">
        <f t="shared" si="56"/>
        <v>0</v>
      </c>
      <c r="BL188" s="49"/>
      <c r="BM188" s="49"/>
      <c r="BN188" s="58">
        <f t="shared" si="57"/>
        <v>0</v>
      </c>
      <c r="BQ188" s="52">
        <f t="shared" si="73"/>
        <v>0</v>
      </c>
      <c r="BR188" s="52"/>
      <c r="BS188" s="49"/>
      <c r="BT188" s="49"/>
      <c r="BU188" s="58">
        <f t="shared" si="58"/>
        <v>0</v>
      </c>
      <c r="BX188" s="52">
        <f t="shared" si="59"/>
        <v>0</v>
      </c>
      <c r="BY188" s="52"/>
      <c r="CB188" s="47">
        <f t="shared" si="74"/>
        <v>0</v>
      </c>
      <c r="CE188" s="52">
        <f t="shared" si="75"/>
        <v>0</v>
      </c>
      <c r="CH188" s="59">
        <f t="shared" si="76"/>
        <v>0</v>
      </c>
      <c r="CJ188" s="46">
        <f t="shared" si="72"/>
        <v>0</v>
      </c>
      <c r="CK188" s="52">
        <f t="shared" si="77"/>
        <v>0</v>
      </c>
      <c r="CN188" s="47">
        <f t="shared" si="78"/>
        <v>0</v>
      </c>
      <c r="CQ188" s="52">
        <f t="shared" si="79"/>
        <v>0</v>
      </c>
      <c r="CT188" s="47">
        <f t="shared" si="80"/>
        <v>0</v>
      </c>
      <c r="CW188" s="52">
        <f t="shared" si="81"/>
        <v>0</v>
      </c>
      <c r="CZ188" s="47">
        <f t="shared" si="82"/>
        <v>0</v>
      </c>
      <c r="DC188" s="52">
        <f t="shared" si="83"/>
        <v>0</v>
      </c>
    </row>
    <row r="189" spans="1:107" ht="15" x14ac:dyDescent="0.2">
      <c r="A189" s="48" t="s">
        <v>32</v>
      </c>
      <c r="B189" s="48"/>
      <c r="C189" s="48"/>
      <c r="D189" s="48"/>
      <c r="E189" s="48"/>
      <c r="F189" s="48" t="s">
        <v>164</v>
      </c>
      <c r="G189" s="26" t="s">
        <v>62</v>
      </c>
      <c r="I189" s="49" t="s">
        <v>166</v>
      </c>
      <c r="J189" s="29" t="s">
        <v>40</v>
      </c>
      <c r="K189" s="50">
        <v>9300488852</v>
      </c>
      <c r="L189" s="48">
        <v>4</v>
      </c>
      <c r="M189" s="49"/>
      <c r="N189" s="51"/>
      <c r="O189" s="52"/>
      <c r="P189" s="52"/>
      <c r="Q189" s="52"/>
      <c r="R189" s="53"/>
      <c r="S189" s="53"/>
      <c r="T189" s="53"/>
      <c r="U189" s="54"/>
      <c r="V189" s="52"/>
      <c r="W189" s="55"/>
      <c r="X189" s="56"/>
      <c r="Y189" s="37">
        <v>12</v>
      </c>
      <c r="Z189" s="56"/>
      <c r="AA189" s="56"/>
      <c r="AB189" s="33">
        <v>100</v>
      </c>
      <c r="AC189" s="52"/>
      <c r="AD189" s="29"/>
      <c r="AE189" s="29"/>
      <c r="AF189" s="37">
        <v>10</v>
      </c>
      <c r="AI189" s="33">
        <v>200</v>
      </c>
      <c r="AJ189" s="52"/>
      <c r="AK189" s="29"/>
      <c r="AL189" s="29"/>
      <c r="AM189" s="38">
        <v>23</v>
      </c>
      <c r="AP189" s="33">
        <v>123</v>
      </c>
      <c r="AR189" s="7"/>
      <c r="AT189" s="131">
        <v>1</v>
      </c>
      <c r="AW189" s="33">
        <v>12</v>
      </c>
      <c r="AX189" s="128" t="s">
        <v>158</v>
      </c>
      <c r="AY189" s="56"/>
      <c r="AZ189" s="56"/>
      <c r="BA189" s="41">
        <v>4</v>
      </c>
      <c r="BB189" s="56"/>
      <c r="BC189" s="56"/>
      <c r="BD189" s="33">
        <v>123</v>
      </c>
      <c r="BE189" s="52"/>
      <c r="BH189" s="47">
        <v>0</v>
      </c>
      <c r="BI189" s="7"/>
      <c r="BJ189" s="7"/>
      <c r="BK189" s="52">
        <f t="shared" si="56"/>
        <v>0</v>
      </c>
      <c r="BL189" s="49"/>
      <c r="BM189" s="49"/>
      <c r="BN189" s="58">
        <f t="shared" si="57"/>
        <v>0</v>
      </c>
      <c r="BQ189" s="52">
        <f t="shared" si="73"/>
        <v>0</v>
      </c>
      <c r="BR189" s="52"/>
      <c r="BS189" s="49"/>
      <c r="BT189" s="49"/>
      <c r="BU189" s="58">
        <f t="shared" si="58"/>
        <v>0</v>
      </c>
      <c r="BX189" s="52">
        <f t="shared" si="59"/>
        <v>0</v>
      </c>
      <c r="BY189" s="52"/>
      <c r="CB189" s="47">
        <f t="shared" si="74"/>
        <v>0</v>
      </c>
      <c r="CE189" s="52">
        <f t="shared" si="75"/>
        <v>0</v>
      </c>
      <c r="CH189" s="59">
        <f t="shared" si="76"/>
        <v>0</v>
      </c>
      <c r="CJ189" s="46">
        <f t="shared" si="72"/>
        <v>0</v>
      </c>
      <c r="CK189" s="52">
        <f t="shared" si="77"/>
        <v>0</v>
      </c>
      <c r="CN189" s="47">
        <f t="shared" si="78"/>
        <v>0</v>
      </c>
      <c r="CQ189" s="52">
        <f t="shared" si="79"/>
        <v>0</v>
      </c>
      <c r="CT189" s="47">
        <f t="shared" si="80"/>
        <v>0</v>
      </c>
      <c r="CW189" s="52">
        <f t="shared" si="81"/>
        <v>0</v>
      </c>
      <c r="CZ189" s="47">
        <f t="shared" si="82"/>
        <v>0</v>
      </c>
      <c r="DC189" s="52">
        <f t="shared" si="83"/>
        <v>0</v>
      </c>
    </row>
    <row r="190" spans="1:107" ht="15" x14ac:dyDescent="0.2">
      <c r="A190" s="48" t="s">
        <v>32</v>
      </c>
      <c r="B190" s="48"/>
      <c r="C190" s="48"/>
      <c r="D190" s="48"/>
      <c r="E190" s="48"/>
      <c r="F190" s="48" t="s">
        <v>164</v>
      </c>
      <c r="G190" s="26" t="s">
        <v>63</v>
      </c>
      <c r="I190" s="49" t="s">
        <v>166</v>
      </c>
      <c r="J190" s="29" t="s">
        <v>40</v>
      </c>
      <c r="K190" s="50">
        <v>9300488852</v>
      </c>
      <c r="L190" s="48">
        <v>2</v>
      </c>
      <c r="M190" s="49"/>
      <c r="N190" s="51"/>
      <c r="O190" s="52"/>
      <c r="P190" s="52"/>
      <c r="Q190" s="52"/>
      <c r="R190" s="53"/>
      <c r="S190" s="53"/>
      <c r="T190" s="53"/>
      <c r="U190" s="54"/>
      <c r="V190" s="52"/>
      <c r="W190" s="55"/>
      <c r="X190" s="56"/>
      <c r="Y190" s="37">
        <v>12</v>
      </c>
      <c r="Z190" s="56"/>
      <c r="AA190" s="56"/>
      <c r="AB190" s="33">
        <v>100</v>
      </c>
      <c r="AC190" s="52"/>
      <c r="AD190" s="29"/>
      <c r="AE190" s="29"/>
      <c r="AF190" s="37">
        <v>10</v>
      </c>
      <c r="AI190" s="33">
        <v>200</v>
      </c>
      <c r="AJ190" s="52"/>
      <c r="AK190" s="29"/>
      <c r="AL190" s="29"/>
      <c r="AM190" s="38">
        <v>23</v>
      </c>
      <c r="AP190" s="33">
        <v>123</v>
      </c>
      <c r="AR190" s="7"/>
      <c r="AT190" s="131">
        <v>1</v>
      </c>
      <c r="AW190" s="33">
        <v>12</v>
      </c>
      <c r="AX190" s="128" t="s">
        <v>158</v>
      </c>
      <c r="AY190" s="56"/>
      <c r="AZ190" s="56"/>
      <c r="BA190" s="41">
        <v>4</v>
      </c>
      <c r="BB190" s="56"/>
      <c r="BC190" s="56"/>
      <c r="BD190" s="33">
        <v>123</v>
      </c>
      <c r="BE190" s="52"/>
      <c r="BH190" s="47">
        <v>0</v>
      </c>
      <c r="BI190" s="7"/>
      <c r="BJ190" s="7"/>
      <c r="BK190" s="52">
        <f t="shared" si="56"/>
        <v>0</v>
      </c>
      <c r="BL190" s="49"/>
      <c r="BM190" s="49"/>
      <c r="BN190" s="58">
        <f t="shared" si="57"/>
        <v>0</v>
      </c>
      <c r="BQ190" s="52">
        <f t="shared" si="73"/>
        <v>0</v>
      </c>
      <c r="BR190" s="52"/>
      <c r="BS190" s="49"/>
      <c r="BT190" s="49"/>
      <c r="BU190" s="58">
        <f t="shared" si="58"/>
        <v>0</v>
      </c>
      <c r="BX190" s="52">
        <f t="shared" si="59"/>
        <v>0</v>
      </c>
      <c r="BY190" s="52"/>
      <c r="CB190" s="47">
        <f t="shared" si="74"/>
        <v>0</v>
      </c>
      <c r="CE190" s="52">
        <f t="shared" si="75"/>
        <v>0</v>
      </c>
      <c r="CH190" s="59">
        <f t="shared" si="76"/>
        <v>0</v>
      </c>
      <c r="CJ190" s="46">
        <f t="shared" si="72"/>
        <v>0</v>
      </c>
      <c r="CK190" s="52">
        <f t="shared" si="77"/>
        <v>0</v>
      </c>
      <c r="CN190" s="47">
        <f t="shared" si="78"/>
        <v>0</v>
      </c>
      <c r="CQ190" s="52">
        <f t="shared" si="79"/>
        <v>0</v>
      </c>
      <c r="CT190" s="47">
        <f t="shared" si="80"/>
        <v>0</v>
      </c>
      <c r="CW190" s="52">
        <f t="shared" si="81"/>
        <v>0</v>
      </c>
      <c r="CZ190" s="47">
        <f t="shared" si="82"/>
        <v>0</v>
      </c>
      <c r="DC190" s="52">
        <f t="shared" si="83"/>
        <v>0</v>
      </c>
    </row>
    <row r="191" spans="1:107" ht="15.75" customHeight="1" x14ac:dyDescent="0.2">
      <c r="A191" s="48" t="s">
        <v>32</v>
      </c>
      <c r="B191" s="48"/>
      <c r="C191" s="48"/>
      <c r="D191" s="48"/>
      <c r="E191" s="48"/>
      <c r="F191" s="48" t="s">
        <v>164</v>
      </c>
      <c r="G191" s="26" t="s">
        <v>57</v>
      </c>
      <c r="I191" s="49" t="s">
        <v>166</v>
      </c>
      <c r="K191" s="50">
        <v>9300488852</v>
      </c>
      <c r="L191" s="48">
        <v>2</v>
      </c>
      <c r="M191" s="49"/>
      <c r="N191" s="51"/>
      <c r="O191" s="52"/>
      <c r="P191" s="52"/>
      <c r="Q191" s="52"/>
      <c r="R191" s="53"/>
      <c r="S191" s="53"/>
      <c r="T191" s="53"/>
      <c r="U191" s="54"/>
      <c r="V191" s="52"/>
      <c r="W191" s="55"/>
      <c r="X191" s="56"/>
      <c r="Y191" s="37">
        <v>12</v>
      </c>
      <c r="Z191" s="56">
        <v>780</v>
      </c>
      <c r="AA191" s="56"/>
      <c r="AB191" s="33">
        <v>100</v>
      </c>
      <c r="AC191" s="52"/>
      <c r="AD191" s="29"/>
      <c r="AE191" s="29"/>
      <c r="AF191" s="37">
        <v>10</v>
      </c>
      <c r="AI191" s="33">
        <v>200</v>
      </c>
      <c r="AJ191" s="52"/>
      <c r="AK191" s="29"/>
      <c r="AL191" s="29"/>
      <c r="AM191" s="38">
        <v>23</v>
      </c>
      <c r="AP191" s="33">
        <v>123</v>
      </c>
      <c r="AR191" s="7"/>
      <c r="AT191" s="131">
        <v>1</v>
      </c>
      <c r="AW191" s="33">
        <v>12</v>
      </c>
      <c r="AX191" s="128" t="s">
        <v>158</v>
      </c>
      <c r="AY191" s="56"/>
      <c r="AZ191" s="56"/>
      <c r="BA191" s="41">
        <v>4</v>
      </c>
      <c r="BB191" s="56"/>
      <c r="BC191" s="56"/>
      <c r="BD191" s="33">
        <v>123</v>
      </c>
      <c r="BE191" s="52"/>
      <c r="BH191" s="47">
        <v>0</v>
      </c>
      <c r="BI191" s="7"/>
      <c r="BJ191" s="7"/>
      <c r="BK191" s="52">
        <f t="shared" si="56"/>
        <v>0</v>
      </c>
      <c r="BL191" s="49"/>
      <c r="BM191" s="49"/>
      <c r="BN191" s="58">
        <f t="shared" si="57"/>
        <v>0</v>
      </c>
      <c r="BQ191" s="52">
        <f t="shared" si="73"/>
        <v>0</v>
      </c>
      <c r="BR191" s="52"/>
      <c r="BS191" s="49"/>
      <c r="BT191" s="49"/>
      <c r="BU191" s="58">
        <f t="shared" si="58"/>
        <v>0</v>
      </c>
      <c r="BX191" s="52">
        <f t="shared" si="59"/>
        <v>0</v>
      </c>
      <c r="BY191" s="52"/>
      <c r="CB191" s="47">
        <f t="shared" si="74"/>
        <v>0</v>
      </c>
      <c r="CE191" s="52">
        <f t="shared" si="75"/>
        <v>0</v>
      </c>
      <c r="CH191" s="59">
        <f t="shared" si="76"/>
        <v>0</v>
      </c>
      <c r="CJ191" s="46">
        <f t="shared" si="72"/>
        <v>0</v>
      </c>
      <c r="CK191" s="52">
        <f t="shared" si="77"/>
        <v>0</v>
      </c>
      <c r="CN191" s="47">
        <f t="shared" si="78"/>
        <v>0</v>
      </c>
      <c r="CQ191" s="52">
        <f t="shared" si="79"/>
        <v>0</v>
      </c>
      <c r="CT191" s="47">
        <f t="shared" si="80"/>
        <v>0</v>
      </c>
      <c r="CW191" s="52">
        <f t="shared" si="81"/>
        <v>0</v>
      </c>
      <c r="CZ191" s="47">
        <f t="shared" si="82"/>
        <v>0</v>
      </c>
      <c r="DC191" s="52">
        <f t="shared" si="83"/>
        <v>0</v>
      </c>
    </row>
    <row r="192" spans="1:107" s="49" customFormat="1" ht="15" x14ac:dyDescent="0.2">
      <c r="A192" s="48" t="s">
        <v>32</v>
      </c>
      <c r="B192" s="48"/>
      <c r="C192" s="48"/>
      <c r="D192" s="48"/>
      <c r="E192" s="48"/>
      <c r="F192" s="48" t="s">
        <v>164</v>
      </c>
      <c r="G192" s="26" t="s">
        <v>64</v>
      </c>
      <c r="H192" s="26"/>
      <c r="I192" s="49" t="s">
        <v>166</v>
      </c>
      <c r="J192" s="29"/>
      <c r="K192" s="50">
        <v>9300488852</v>
      </c>
      <c r="L192" s="48">
        <v>2</v>
      </c>
      <c r="N192" s="51"/>
      <c r="O192" s="52"/>
      <c r="P192" s="52"/>
      <c r="Q192" s="52"/>
      <c r="R192" s="53"/>
      <c r="S192" s="53"/>
      <c r="T192" s="53"/>
      <c r="U192" s="54"/>
      <c r="V192" s="52"/>
      <c r="W192" s="55"/>
      <c r="X192" s="56"/>
      <c r="Y192" s="37">
        <v>12</v>
      </c>
      <c r="Z192" s="56">
        <v>780</v>
      </c>
      <c r="AA192" s="56"/>
      <c r="AB192" s="33">
        <v>100</v>
      </c>
      <c r="AC192" s="52"/>
      <c r="AD192" s="29"/>
      <c r="AE192" s="29"/>
      <c r="AF192" s="37">
        <v>10</v>
      </c>
      <c r="AG192" s="7"/>
      <c r="AH192" s="7"/>
      <c r="AI192" s="33">
        <v>200</v>
      </c>
      <c r="AJ192" s="52"/>
      <c r="AK192" s="29"/>
      <c r="AL192" s="29"/>
      <c r="AM192" s="38">
        <v>23</v>
      </c>
      <c r="AN192" s="7"/>
      <c r="AO192" s="7"/>
      <c r="AP192" s="33">
        <v>123</v>
      </c>
      <c r="AQ192" s="128"/>
      <c r="AR192" s="7"/>
      <c r="AS192" s="7"/>
      <c r="AT192" s="131">
        <v>1</v>
      </c>
      <c r="AU192" s="7"/>
      <c r="AV192" s="7"/>
      <c r="AW192" s="33">
        <v>12</v>
      </c>
      <c r="AX192" s="128" t="s">
        <v>158</v>
      </c>
      <c r="AY192" s="56"/>
      <c r="AZ192" s="56"/>
      <c r="BA192" s="41">
        <v>4</v>
      </c>
      <c r="BB192" s="56"/>
      <c r="BC192" s="56"/>
      <c r="BD192" s="33">
        <v>123</v>
      </c>
      <c r="BE192" s="52"/>
      <c r="BF192" s="7"/>
      <c r="BG192" s="7"/>
      <c r="BH192" s="47">
        <v>0</v>
      </c>
      <c r="BI192" s="7"/>
      <c r="BJ192" s="7"/>
      <c r="BK192" s="52">
        <f t="shared" si="56"/>
        <v>0</v>
      </c>
      <c r="BN192" s="58">
        <f t="shared" si="57"/>
        <v>0</v>
      </c>
      <c r="BO192" s="7"/>
      <c r="BP192" s="7"/>
      <c r="BQ192" s="52">
        <f t="shared" si="73"/>
        <v>0</v>
      </c>
      <c r="BR192" s="52"/>
      <c r="BU192" s="58">
        <f t="shared" si="58"/>
        <v>0</v>
      </c>
      <c r="BV192" s="7"/>
      <c r="BW192" s="7"/>
      <c r="BX192" s="52">
        <f t="shared" si="59"/>
        <v>0</v>
      </c>
      <c r="BY192" s="52"/>
      <c r="BZ192" s="7"/>
      <c r="CA192" s="7"/>
      <c r="CB192" s="47">
        <f t="shared" si="74"/>
        <v>0</v>
      </c>
      <c r="CC192" s="7"/>
      <c r="CD192" s="7"/>
      <c r="CE192" s="52">
        <f t="shared" si="75"/>
        <v>0</v>
      </c>
      <c r="CF192" s="7"/>
      <c r="CG192" s="7"/>
      <c r="CH192" s="59">
        <f t="shared" si="76"/>
        <v>0</v>
      </c>
      <c r="CI192" s="7"/>
      <c r="CJ192" s="46">
        <f t="shared" si="72"/>
        <v>0</v>
      </c>
      <c r="CK192" s="52">
        <f t="shared" si="77"/>
        <v>0</v>
      </c>
      <c r="CL192" s="7"/>
      <c r="CM192" s="7"/>
      <c r="CN192" s="47">
        <f t="shared" si="78"/>
        <v>0</v>
      </c>
      <c r="CO192" s="7"/>
      <c r="CP192" s="7"/>
      <c r="CQ192" s="52">
        <f t="shared" si="79"/>
        <v>0</v>
      </c>
      <c r="CR192" s="7"/>
      <c r="CS192" s="7"/>
      <c r="CT192" s="47">
        <f t="shared" si="80"/>
        <v>0</v>
      </c>
      <c r="CU192" s="7"/>
      <c r="CV192" s="7"/>
      <c r="CW192" s="52">
        <f t="shared" si="81"/>
        <v>0</v>
      </c>
      <c r="CX192" s="7"/>
      <c r="CY192" s="7"/>
      <c r="CZ192" s="47">
        <f t="shared" si="82"/>
        <v>0</v>
      </c>
      <c r="DA192" s="7"/>
      <c r="DB192" s="7"/>
      <c r="DC192" s="52">
        <f t="shared" si="83"/>
        <v>0</v>
      </c>
    </row>
    <row r="193" spans="1:107" s="49" customFormat="1" ht="15" x14ac:dyDescent="0.2">
      <c r="A193" s="48" t="s">
        <v>32</v>
      </c>
      <c r="B193" s="48"/>
      <c r="C193" s="48"/>
      <c r="D193" s="48"/>
      <c r="E193" s="48"/>
      <c r="F193" s="48" t="s">
        <v>164</v>
      </c>
      <c r="G193" s="26" t="s">
        <v>65</v>
      </c>
      <c r="H193" s="26"/>
      <c r="I193" s="49" t="s">
        <v>166</v>
      </c>
      <c r="J193" s="29" t="s">
        <v>40</v>
      </c>
      <c r="K193" s="50">
        <v>9300488852</v>
      </c>
      <c r="L193" s="48">
        <v>2</v>
      </c>
      <c r="N193" s="51"/>
      <c r="O193" s="52"/>
      <c r="P193" s="52"/>
      <c r="Q193" s="52"/>
      <c r="R193" s="53"/>
      <c r="S193" s="53"/>
      <c r="T193" s="53"/>
      <c r="U193" s="54"/>
      <c r="V193" s="52"/>
      <c r="W193" s="55"/>
      <c r="X193" s="56"/>
      <c r="Y193" s="37">
        <v>12</v>
      </c>
      <c r="Z193" s="56"/>
      <c r="AA193" s="56"/>
      <c r="AB193" s="33">
        <v>100</v>
      </c>
      <c r="AC193" s="52"/>
      <c r="AD193" s="29"/>
      <c r="AE193" s="29"/>
      <c r="AF193" s="37">
        <v>10</v>
      </c>
      <c r="AG193" s="7"/>
      <c r="AH193" s="7"/>
      <c r="AI193" s="33">
        <v>200</v>
      </c>
      <c r="AJ193" s="52"/>
      <c r="AK193" s="29"/>
      <c r="AL193" s="29"/>
      <c r="AM193" s="38">
        <v>23</v>
      </c>
      <c r="AN193" s="7"/>
      <c r="AO193" s="7"/>
      <c r="AP193" s="33">
        <v>123</v>
      </c>
      <c r="AQ193" s="128"/>
      <c r="AR193" s="7"/>
      <c r="AS193" s="7"/>
      <c r="AT193" s="131">
        <v>1</v>
      </c>
      <c r="AU193" s="7"/>
      <c r="AV193" s="7"/>
      <c r="AW193" s="33">
        <v>12</v>
      </c>
      <c r="AX193" s="128" t="s">
        <v>158</v>
      </c>
      <c r="AY193" s="56"/>
      <c r="AZ193" s="56"/>
      <c r="BA193" s="41">
        <v>4</v>
      </c>
      <c r="BB193" s="56"/>
      <c r="BC193" s="56"/>
      <c r="BD193" s="33">
        <v>123</v>
      </c>
      <c r="BE193" s="52"/>
      <c r="BF193" s="7"/>
      <c r="BG193" s="7"/>
      <c r="BH193" s="47">
        <v>0</v>
      </c>
      <c r="BI193" s="7"/>
      <c r="BJ193" s="7"/>
      <c r="BK193" s="52">
        <f t="shared" si="56"/>
        <v>0</v>
      </c>
      <c r="BN193" s="58">
        <f t="shared" si="57"/>
        <v>0</v>
      </c>
      <c r="BO193" s="7"/>
      <c r="BP193" s="7"/>
      <c r="BQ193" s="52">
        <f t="shared" si="73"/>
        <v>0</v>
      </c>
      <c r="BR193" s="52"/>
      <c r="BU193" s="58">
        <f t="shared" si="58"/>
        <v>0</v>
      </c>
      <c r="BV193" s="7"/>
      <c r="BW193" s="7"/>
      <c r="BX193" s="52">
        <f t="shared" si="59"/>
        <v>0</v>
      </c>
      <c r="BY193" s="52"/>
      <c r="BZ193" s="7"/>
      <c r="CA193" s="7"/>
      <c r="CB193" s="47">
        <f t="shared" si="74"/>
        <v>0</v>
      </c>
      <c r="CC193" s="7"/>
      <c r="CD193" s="7"/>
      <c r="CE193" s="52">
        <f t="shared" si="75"/>
        <v>0</v>
      </c>
      <c r="CF193" s="7"/>
      <c r="CG193" s="7"/>
      <c r="CH193" s="59">
        <f t="shared" si="76"/>
        <v>0</v>
      </c>
      <c r="CI193" s="7"/>
      <c r="CJ193" s="46">
        <f t="shared" si="72"/>
        <v>0</v>
      </c>
      <c r="CK193" s="52">
        <f t="shared" si="77"/>
        <v>0</v>
      </c>
      <c r="CL193" s="7"/>
      <c r="CM193" s="7"/>
      <c r="CN193" s="47">
        <f t="shared" si="78"/>
        <v>0</v>
      </c>
      <c r="CO193" s="7"/>
      <c r="CP193" s="7"/>
      <c r="CQ193" s="52">
        <f t="shared" si="79"/>
        <v>0</v>
      </c>
      <c r="CR193" s="7"/>
      <c r="CS193" s="7"/>
      <c r="CT193" s="47">
        <f t="shared" si="80"/>
        <v>0</v>
      </c>
      <c r="CU193" s="7"/>
      <c r="CV193" s="7"/>
      <c r="CW193" s="52">
        <f t="shared" si="81"/>
        <v>0</v>
      </c>
      <c r="CX193" s="7"/>
      <c r="CY193" s="7"/>
      <c r="CZ193" s="47">
        <f t="shared" si="82"/>
        <v>0</v>
      </c>
      <c r="DA193" s="7"/>
      <c r="DB193" s="7"/>
      <c r="DC193" s="52">
        <f t="shared" si="83"/>
        <v>0</v>
      </c>
    </row>
    <row r="194" spans="1:107" s="49" customFormat="1" ht="15" x14ac:dyDescent="0.2">
      <c r="A194" s="48" t="s">
        <v>32</v>
      </c>
      <c r="B194" s="48"/>
      <c r="C194" s="48"/>
      <c r="D194" s="48"/>
      <c r="E194" s="48"/>
      <c r="F194" s="48" t="s">
        <v>164</v>
      </c>
      <c r="G194" s="26" t="s">
        <v>64</v>
      </c>
      <c r="H194" s="26"/>
      <c r="I194" s="49" t="s">
        <v>166</v>
      </c>
      <c r="J194" s="29" t="s">
        <v>40</v>
      </c>
      <c r="K194" s="50">
        <v>9300488852</v>
      </c>
      <c r="L194" s="48">
        <v>1</v>
      </c>
      <c r="N194" s="51"/>
      <c r="O194" s="52"/>
      <c r="P194" s="52"/>
      <c r="Q194" s="52"/>
      <c r="R194" s="53"/>
      <c r="S194" s="53"/>
      <c r="T194" s="53"/>
      <c r="U194" s="54"/>
      <c r="V194" s="52"/>
      <c r="W194" s="55"/>
      <c r="X194" s="56"/>
      <c r="Y194" s="37">
        <v>12</v>
      </c>
      <c r="Z194" s="56"/>
      <c r="AA194" s="56"/>
      <c r="AB194" s="33">
        <v>100</v>
      </c>
      <c r="AC194" s="52"/>
      <c r="AD194" s="29"/>
      <c r="AE194" s="29"/>
      <c r="AF194" s="37">
        <v>10</v>
      </c>
      <c r="AG194" s="7"/>
      <c r="AH194" s="7"/>
      <c r="AI194" s="33">
        <v>200</v>
      </c>
      <c r="AJ194" s="52"/>
      <c r="AK194" s="29"/>
      <c r="AL194" s="29"/>
      <c r="AM194" s="38">
        <v>23</v>
      </c>
      <c r="AN194" s="7"/>
      <c r="AO194" s="7"/>
      <c r="AP194" s="33">
        <v>123</v>
      </c>
      <c r="AQ194" s="128"/>
      <c r="AR194" s="7"/>
      <c r="AS194" s="7"/>
      <c r="AT194" s="131">
        <v>1</v>
      </c>
      <c r="AU194" s="7"/>
      <c r="AV194" s="7"/>
      <c r="AW194" s="33">
        <v>12</v>
      </c>
      <c r="AX194" s="128" t="s">
        <v>158</v>
      </c>
      <c r="AY194" s="56"/>
      <c r="AZ194" s="56"/>
      <c r="BA194" s="41">
        <v>4</v>
      </c>
      <c r="BB194" s="56"/>
      <c r="BC194" s="56"/>
      <c r="BD194" s="33">
        <v>123</v>
      </c>
      <c r="BE194" s="52"/>
      <c r="BF194" s="7"/>
      <c r="BG194" s="7"/>
      <c r="BH194" s="47">
        <v>0</v>
      </c>
      <c r="BI194" s="7"/>
      <c r="BJ194" s="7"/>
      <c r="BK194" s="52">
        <f t="shared" si="56"/>
        <v>0</v>
      </c>
      <c r="BN194" s="58">
        <f t="shared" si="57"/>
        <v>0</v>
      </c>
      <c r="BO194" s="7"/>
      <c r="BP194" s="7"/>
      <c r="BQ194" s="52">
        <f t="shared" si="73"/>
        <v>0</v>
      </c>
      <c r="BR194" s="52"/>
      <c r="BU194" s="58">
        <f t="shared" si="58"/>
        <v>0</v>
      </c>
      <c r="BV194" s="7"/>
      <c r="BW194" s="7"/>
      <c r="BX194" s="52">
        <f t="shared" si="59"/>
        <v>0</v>
      </c>
      <c r="BY194" s="52"/>
      <c r="BZ194" s="7"/>
      <c r="CA194" s="7"/>
      <c r="CB194" s="47">
        <f t="shared" si="74"/>
        <v>0</v>
      </c>
      <c r="CC194" s="7"/>
      <c r="CD194" s="7"/>
      <c r="CE194" s="52">
        <f t="shared" si="75"/>
        <v>0</v>
      </c>
      <c r="CF194" s="7"/>
      <c r="CG194" s="7"/>
      <c r="CH194" s="59">
        <f t="shared" si="76"/>
        <v>0</v>
      </c>
      <c r="CI194" s="7"/>
      <c r="CJ194" s="46">
        <f t="shared" si="72"/>
        <v>0</v>
      </c>
      <c r="CK194" s="52">
        <f t="shared" si="77"/>
        <v>0</v>
      </c>
      <c r="CL194" s="7"/>
      <c r="CM194" s="7"/>
      <c r="CN194" s="47">
        <f t="shared" si="78"/>
        <v>0</v>
      </c>
      <c r="CO194" s="7"/>
      <c r="CP194" s="7"/>
      <c r="CQ194" s="52">
        <f t="shared" si="79"/>
        <v>0</v>
      </c>
      <c r="CR194" s="7"/>
      <c r="CS194" s="7"/>
      <c r="CT194" s="47">
        <f t="shared" si="80"/>
        <v>0</v>
      </c>
      <c r="CU194" s="7"/>
      <c r="CV194" s="7"/>
      <c r="CW194" s="52">
        <f t="shared" si="81"/>
        <v>0</v>
      </c>
      <c r="CX194" s="7"/>
      <c r="CY194" s="7"/>
      <c r="CZ194" s="47">
        <f t="shared" si="82"/>
        <v>0</v>
      </c>
      <c r="DA194" s="7"/>
      <c r="DB194" s="7"/>
      <c r="DC194" s="52">
        <f t="shared" si="83"/>
        <v>0</v>
      </c>
    </row>
    <row r="195" spans="1:107" s="49" customFormat="1" ht="15" x14ac:dyDescent="0.2">
      <c r="A195" s="48" t="s">
        <v>32</v>
      </c>
      <c r="B195" s="48"/>
      <c r="C195" s="48"/>
      <c r="D195" s="48"/>
      <c r="E195" s="48"/>
      <c r="F195" s="48" t="s">
        <v>164</v>
      </c>
      <c r="G195" s="26" t="s">
        <v>128</v>
      </c>
      <c r="H195" s="26"/>
      <c r="I195" s="49" t="s">
        <v>166</v>
      </c>
      <c r="J195" s="29" t="s">
        <v>117</v>
      </c>
      <c r="K195" s="50">
        <v>9300490757</v>
      </c>
      <c r="L195" s="48">
        <v>1</v>
      </c>
      <c r="N195" s="104"/>
      <c r="O195" s="105"/>
      <c r="P195" s="105"/>
      <c r="Q195" s="52"/>
      <c r="R195" s="53"/>
      <c r="S195" s="53"/>
      <c r="T195" s="53"/>
      <c r="U195" s="54"/>
      <c r="V195" s="52"/>
      <c r="W195" s="55"/>
      <c r="X195" s="56"/>
      <c r="Y195" s="37">
        <v>12</v>
      </c>
      <c r="Z195" s="56"/>
      <c r="AA195" s="56"/>
      <c r="AB195" s="33">
        <v>100</v>
      </c>
      <c r="AC195" s="52"/>
      <c r="AD195" s="29"/>
      <c r="AE195" s="29"/>
      <c r="AF195" s="37">
        <v>10</v>
      </c>
      <c r="AG195" s="7"/>
      <c r="AH195" s="7"/>
      <c r="AI195" s="33">
        <v>200</v>
      </c>
      <c r="AJ195" s="52"/>
      <c r="AK195" s="29"/>
      <c r="AL195" s="29"/>
      <c r="AM195" s="38">
        <v>23</v>
      </c>
      <c r="AN195" s="7"/>
      <c r="AO195" s="7"/>
      <c r="AP195" s="33">
        <v>123</v>
      </c>
      <c r="AQ195" s="128"/>
      <c r="AR195" s="7"/>
      <c r="AS195" s="7"/>
      <c r="AT195" s="131">
        <v>1</v>
      </c>
      <c r="AU195" s="7"/>
      <c r="AV195" s="7"/>
      <c r="AW195" s="33">
        <v>12</v>
      </c>
      <c r="AX195" s="128" t="s">
        <v>158</v>
      </c>
      <c r="AY195" s="56"/>
      <c r="AZ195" s="56"/>
      <c r="BA195" s="41">
        <v>4</v>
      </c>
      <c r="BB195" s="56"/>
      <c r="BC195" s="56"/>
      <c r="BD195" s="33">
        <v>123</v>
      </c>
      <c r="BE195" s="52"/>
      <c r="BF195" s="7"/>
      <c r="BG195" s="7"/>
      <c r="BH195" s="47">
        <v>0</v>
      </c>
      <c r="BI195" s="7"/>
      <c r="BJ195" s="7"/>
      <c r="BK195" s="52">
        <f t="shared" ref="BK195:BK231" si="84">IFERROR(BH195*$O195,0)</f>
        <v>0</v>
      </c>
      <c r="BN195" s="58">
        <f t="shared" ref="BN195:BN258" si="85">IFERROR(ROUNDUP((BL195+BM195)*IF(ISBLANK($P195),1,$P195)/$O195,3),0)</f>
        <v>0</v>
      </c>
      <c r="BO195" s="7"/>
      <c r="BP195" s="7"/>
      <c r="BQ195" s="52">
        <f t="shared" si="73"/>
        <v>0</v>
      </c>
      <c r="BR195" s="52"/>
      <c r="BU195" s="58">
        <f t="shared" ref="BU195:BU258" si="86">IFERROR(ROUNDUP((BS195+BT195)*IF(ISBLANK($P195),1,$P195)/$O195,3),0)</f>
        <v>0</v>
      </c>
      <c r="BV195" s="7"/>
      <c r="BW195" s="7"/>
      <c r="BX195" s="52">
        <f t="shared" ref="BX195:BX258" si="87">IFERROR(BU195*$O195,0)</f>
        <v>0</v>
      </c>
      <c r="BY195" s="52"/>
      <c r="BZ195" s="7"/>
      <c r="CA195" s="7"/>
      <c r="CB195" s="47">
        <f t="shared" si="74"/>
        <v>0</v>
      </c>
      <c r="CC195" s="7"/>
      <c r="CD195" s="7"/>
      <c r="CE195" s="52">
        <f t="shared" si="75"/>
        <v>0</v>
      </c>
      <c r="CF195" s="7"/>
      <c r="CG195" s="7"/>
      <c r="CH195" s="59">
        <f t="shared" si="76"/>
        <v>0</v>
      </c>
      <c r="CI195" s="7"/>
      <c r="CJ195" s="46">
        <f t="shared" si="72"/>
        <v>0</v>
      </c>
      <c r="CK195" s="52">
        <f t="shared" si="77"/>
        <v>0</v>
      </c>
      <c r="CL195" s="7"/>
      <c r="CM195" s="7"/>
      <c r="CN195" s="47">
        <f t="shared" si="78"/>
        <v>0</v>
      </c>
      <c r="CO195" s="7"/>
      <c r="CP195" s="7"/>
      <c r="CQ195" s="52">
        <f t="shared" si="79"/>
        <v>0</v>
      </c>
      <c r="CR195" s="7"/>
      <c r="CS195" s="7"/>
      <c r="CT195" s="47">
        <f t="shared" si="80"/>
        <v>0</v>
      </c>
      <c r="CU195" s="7"/>
      <c r="CV195" s="7"/>
      <c r="CW195" s="52">
        <f t="shared" si="81"/>
        <v>0</v>
      </c>
      <c r="CX195" s="7"/>
      <c r="CY195" s="7"/>
      <c r="CZ195" s="47">
        <f t="shared" si="82"/>
        <v>0</v>
      </c>
      <c r="DA195" s="7"/>
      <c r="DB195" s="7"/>
      <c r="DC195" s="52">
        <f t="shared" si="83"/>
        <v>0</v>
      </c>
    </row>
    <row r="196" spans="1:107" s="49" customFormat="1" x14ac:dyDescent="0.2">
      <c r="A196" s="26" t="s">
        <v>29</v>
      </c>
      <c r="B196" s="26"/>
      <c r="C196" s="26"/>
      <c r="D196" s="26"/>
      <c r="E196" s="26"/>
      <c r="F196" s="27" t="s">
        <v>164</v>
      </c>
      <c r="G196" s="26" t="s">
        <v>129</v>
      </c>
      <c r="H196" s="26"/>
      <c r="I196" s="28" t="s">
        <v>166</v>
      </c>
      <c r="J196" s="29" t="s">
        <v>117</v>
      </c>
      <c r="K196" s="30">
        <v>9300490757</v>
      </c>
      <c r="L196" s="27">
        <v>2</v>
      </c>
      <c r="M196" s="29"/>
      <c r="N196" s="102"/>
      <c r="O196" s="103"/>
      <c r="P196" s="103"/>
      <c r="Q196" s="33"/>
      <c r="R196" s="34"/>
      <c r="S196" s="34"/>
      <c r="T196" s="34"/>
      <c r="U196" s="35"/>
      <c r="V196" s="36"/>
      <c r="W196" s="26"/>
      <c r="X196" s="7"/>
      <c r="Y196" s="37">
        <v>12</v>
      </c>
      <c r="Z196" s="7"/>
      <c r="AA196" s="7"/>
      <c r="AB196" s="33">
        <v>100</v>
      </c>
      <c r="AC196" s="33"/>
      <c r="AD196" s="29"/>
      <c r="AE196" s="29"/>
      <c r="AF196" s="37">
        <v>10</v>
      </c>
      <c r="AG196" s="7"/>
      <c r="AH196" s="7"/>
      <c r="AI196" s="33">
        <v>200</v>
      </c>
      <c r="AJ196" s="33"/>
      <c r="AK196" s="29"/>
      <c r="AL196" s="29"/>
      <c r="AM196" s="38">
        <v>23</v>
      </c>
      <c r="AN196" s="29"/>
      <c r="AO196" s="7"/>
      <c r="AP196" s="33">
        <v>123</v>
      </c>
      <c r="AQ196" s="128"/>
      <c r="AR196" s="39"/>
      <c r="AS196" s="29"/>
      <c r="AT196" s="131">
        <v>1</v>
      </c>
      <c r="AU196" s="7"/>
      <c r="AV196" s="7"/>
      <c r="AW196" s="33">
        <v>12</v>
      </c>
      <c r="AX196" s="128" t="s">
        <v>158</v>
      </c>
      <c r="AY196" s="40"/>
      <c r="AZ196" s="40"/>
      <c r="BA196" s="41">
        <v>4</v>
      </c>
      <c r="BB196" s="7"/>
      <c r="BC196" s="7"/>
      <c r="BD196" s="33">
        <v>123</v>
      </c>
      <c r="BE196" s="33"/>
      <c r="BF196" s="29"/>
      <c r="BG196" s="29"/>
      <c r="BH196" s="42">
        <v>0</v>
      </c>
      <c r="BI196" s="28"/>
      <c r="BJ196" s="43"/>
      <c r="BK196" s="44">
        <f t="shared" si="84"/>
        <v>0</v>
      </c>
      <c r="BL196" s="29"/>
      <c r="BM196" s="29"/>
      <c r="BN196" s="37">
        <f t="shared" si="85"/>
        <v>0</v>
      </c>
      <c r="BO196" s="7"/>
      <c r="BP196" s="7"/>
      <c r="BQ196" s="33">
        <f t="shared" si="73"/>
        <v>0</v>
      </c>
      <c r="BR196" s="33"/>
      <c r="BS196" s="45"/>
      <c r="BT196" s="45"/>
      <c r="BU196" s="37">
        <f t="shared" si="86"/>
        <v>0</v>
      </c>
      <c r="BV196" s="7"/>
      <c r="BW196" s="7"/>
      <c r="BX196" s="33">
        <f t="shared" si="87"/>
        <v>0</v>
      </c>
      <c r="BY196" s="33"/>
      <c r="BZ196" s="7"/>
      <c r="CA196" s="7"/>
      <c r="CB196" s="37">
        <f t="shared" si="74"/>
        <v>0</v>
      </c>
      <c r="CC196" s="7"/>
      <c r="CD196" s="7"/>
      <c r="CE196" s="33">
        <f t="shared" si="75"/>
        <v>0</v>
      </c>
      <c r="CF196" s="7"/>
      <c r="CG196" s="7"/>
      <c r="CH196" s="37">
        <f t="shared" si="76"/>
        <v>0</v>
      </c>
      <c r="CI196" s="7"/>
      <c r="CJ196" s="46"/>
      <c r="CK196" s="33">
        <f t="shared" si="77"/>
        <v>0</v>
      </c>
      <c r="CL196" s="7"/>
      <c r="CM196" s="7"/>
      <c r="CN196" s="37">
        <f t="shared" si="78"/>
        <v>0</v>
      </c>
      <c r="CO196" s="7"/>
      <c r="CP196" s="7"/>
      <c r="CQ196" s="33">
        <f t="shared" si="79"/>
        <v>0</v>
      </c>
      <c r="CR196" s="7"/>
      <c r="CS196" s="7"/>
      <c r="CT196" s="37">
        <f t="shared" si="80"/>
        <v>0</v>
      </c>
      <c r="CU196" s="7"/>
      <c r="CV196" s="7"/>
      <c r="CW196" s="33">
        <f t="shared" si="81"/>
        <v>0</v>
      </c>
      <c r="CX196" s="7"/>
      <c r="CY196" s="7"/>
      <c r="CZ196" s="47">
        <f t="shared" si="82"/>
        <v>0</v>
      </c>
      <c r="DA196" s="7"/>
      <c r="DB196" s="7"/>
      <c r="DC196" s="33">
        <f t="shared" si="83"/>
        <v>0</v>
      </c>
    </row>
    <row r="197" spans="1:107" s="49" customFormat="1" x14ac:dyDescent="0.2">
      <c r="A197" s="26" t="s">
        <v>29</v>
      </c>
      <c r="B197" s="26"/>
      <c r="C197" s="26"/>
      <c r="D197" s="26"/>
      <c r="E197" s="26"/>
      <c r="F197" s="27" t="s">
        <v>164</v>
      </c>
      <c r="G197" s="26" t="s">
        <v>128</v>
      </c>
      <c r="H197" s="26"/>
      <c r="I197" s="28" t="s">
        <v>166</v>
      </c>
      <c r="J197" s="29">
        <v>9300490757</v>
      </c>
      <c r="K197" s="30">
        <v>9300490757</v>
      </c>
      <c r="L197" s="27">
        <v>2</v>
      </c>
      <c r="M197" s="29"/>
      <c r="N197" s="102"/>
      <c r="O197" s="103"/>
      <c r="P197" s="103"/>
      <c r="Q197" s="33"/>
      <c r="R197" s="34"/>
      <c r="S197" s="34"/>
      <c r="T197" s="34"/>
      <c r="U197" s="35"/>
      <c r="V197" s="36"/>
      <c r="W197" s="26"/>
      <c r="X197" s="7"/>
      <c r="Y197" s="37">
        <v>12</v>
      </c>
      <c r="Z197" s="7"/>
      <c r="AA197" s="7"/>
      <c r="AB197" s="33">
        <v>100</v>
      </c>
      <c r="AC197" s="33"/>
      <c r="AD197" s="29"/>
      <c r="AE197" s="29"/>
      <c r="AF197" s="37">
        <v>10</v>
      </c>
      <c r="AG197" s="7"/>
      <c r="AH197" s="7"/>
      <c r="AI197" s="33">
        <v>200</v>
      </c>
      <c r="AJ197" s="33"/>
      <c r="AK197" s="29"/>
      <c r="AL197" s="29"/>
      <c r="AM197" s="38">
        <v>23</v>
      </c>
      <c r="AN197" s="29"/>
      <c r="AO197" s="7"/>
      <c r="AP197" s="33">
        <v>123</v>
      </c>
      <c r="AQ197" s="128"/>
      <c r="AR197" s="39"/>
      <c r="AS197" s="29"/>
      <c r="AT197" s="131">
        <v>1</v>
      </c>
      <c r="AU197" s="7"/>
      <c r="AV197" s="7"/>
      <c r="AW197" s="33">
        <v>12</v>
      </c>
      <c r="AX197" s="128" t="s">
        <v>158</v>
      </c>
      <c r="AY197" s="40"/>
      <c r="AZ197" s="40"/>
      <c r="BA197" s="41">
        <v>4</v>
      </c>
      <c r="BB197" s="7"/>
      <c r="BC197" s="7"/>
      <c r="BD197" s="33">
        <v>123</v>
      </c>
      <c r="BE197" s="33"/>
      <c r="BF197" s="29"/>
      <c r="BG197" s="29"/>
      <c r="BH197" s="42">
        <v>0</v>
      </c>
      <c r="BI197" s="28"/>
      <c r="BJ197" s="43"/>
      <c r="BK197" s="44">
        <f t="shared" si="84"/>
        <v>0</v>
      </c>
      <c r="BL197" s="29"/>
      <c r="BM197" s="29"/>
      <c r="BN197" s="37">
        <f t="shared" si="85"/>
        <v>0</v>
      </c>
      <c r="BO197" s="7"/>
      <c r="BP197" s="7"/>
      <c r="BQ197" s="33">
        <f t="shared" si="73"/>
        <v>0</v>
      </c>
      <c r="BR197" s="33"/>
      <c r="BS197" s="45"/>
      <c r="BT197" s="45"/>
      <c r="BU197" s="37">
        <f t="shared" si="86"/>
        <v>0</v>
      </c>
      <c r="BV197" s="7"/>
      <c r="BW197" s="7"/>
      <c r="BX197" s="33">
        <f t="shared" si="87"/>
        <v>0</v>
      </c>
      <c r="BY197" s="33"/>
      <c r="BZ197" s="7"/>
      <c r="CA197" s="7"/>
      <c r="CB197" s="37">
        <f t="shared" si="74"/>
        <v>0</v>
      </c>
      <c r="CC197" s="7"/>
      <c r="CD197" s="7"/>
      <c r="CE197" s="33">
        <f t="shared" si="75"/>
        <v>0</v>
      </c>
      <c r="CF197" s="7"/>
      <c r="CG197" s="7"/>
      <c r="CH197" s="37">
        <f t="shared" si="76"/>
        <v>0</v>
      </c>
      <c r="CI197" s="7"/>
      <c r="CJ197" s="46"/>
      <c r="CK197" s="33">
        <f t="shared" si="77"/>
        <v>0</v>
      </c>
      <c r="CL197" s="7"/>
      <c r="CM197" s="7"/>
      <c r="CN197" s="37">
        <f t="shared" si="78"/>
        <v>0</v>
      </c>
      <c r="CO197" s="7"/>
      <c r="CP197" s="7"/>
      <c r="CQ197" s="33">
        <f t="shared" si="79"/>
        <v>0</v>
      </c>
      <c r="CR197" s="7"/>
      <c r="CS197" s="7"/>
      <c r="CT197" s="37">
        <f t="shared" si="80"/>
        <v>0</v>
      </c>
      <c r="CU197" s="7"/>
      <c r="CV197" s="7"/>
      <c r="CW197" s="33">
        <f t="shared" si="81"/>
        <v>0</v>
      </c>
      <c r="CX197" s="7"/>
      <c r="CY197" s="7"/>
      <c r="CZ197" s="47">
        <f t="shared" si="82"/>
        <v>0</v>
      </c>
      <c r="DA197" s="7"/>
      <c r="DB197" s="7"/>
      <c r="DC197" s="33">
        <f t="shared" si="83"/>
        <v>0</v>
      </c>
    </row>
    <row r="198" spans="1:107" s="49" customFormat="1" x14ac:dyDescent="0.2">
      <c r="A198" s="26" t="s">
        <v>29</v>
      </c>
      <c r="B198" s="26"/>
      <c r="C198" s="26"/>
      <c r="D198" s="26"/>
      <c r="E198" s="26"/>
      <c r="F198" s="27" t="s">
        <v>164</v>
      </c>
      <c r="G198" s="26"/>
      <c r="H198" s="26"/>
      <c r="I198" s="28" t="s">
        <v>166</v>
      </c>
      <c r="J198" s="29" t="s">
        <v>117</v>
      </c>
      <c r="K198" s="30">
        <v>9300490757</v>
      </c>
      <c r="L198" s="27">
        <v>2</v>
      </c>
      <c r="M198" s="29"/>
      <c r="N198" s="102"/>
      <c r="O198" s="103"/>
      <c r="P198" s="103"/>
      <c r="Q198" s="33"/>
      <c r="R198" s="34"/>
      <c r="S198" s="34"/>
      <c r="T198" s="34"/>
      <c r="U198" s="35"/>
      <c r="V198" s="36"/>
      <c r="W198" s="26"/>
      <c r="X198" s="7"/>
      <c r="Y198" s="37">
        <v>12</v>
      </c>
      <c r="Z198" s="7"/>
      <c r="AA198" s="7"/>
      <c r="AB198" s="33">
        <v>100</v>
      </c>
      <c r="AC198" s="33"/>
      <c r="AD198" s="29"/>
      <c r="AE198" s="29"/>
      <c r="AF198" s="37">
        <v>10</v>
      </c>
      <c r="AG198" s="7"/>
      <c r="AH198" s="7"/>
      <c r="AI198" s="33">
        <v>200</v>
      </c>
      <c r="AJ198" s="33"/>
      <c r="AK198" s="29"/>
      <c r="AL198" s="29"/>
      <c r="AM198" s="38">
        <v>23</v>
      </c>
      <c r="AN198" s="29"/>
      <c r="AO198" s="7"/>
      <c r="AP198" s="33">
        <v>123</v>
      </c>
      <c r="AQ198" s="128"/>
      <c r="AR198" s="39"/>
      <c r="AS198" s="29"/>
      <c r="AT198" s="131">
        <v>1</v>
      </c>
      <c r="AU198" s="7"/>
      <c r="AV198" s="7"/>
      <c r="AW198" s="33">
        <v>12</v>
      </c>
      <c r="AX198" s="128" t="s">
        <v>158</v>
      </c>
      <c r="AY198" s="40"/>
      <c r="AZ198" s="40"/>
      <c r="BA198" s="41">
        <v>4</v>
      </c>
      <c r="BB198" s="7"/>
      <c r="BC198" s="7"/>
      <c r="BD198" s="33">
        <v>123</v>
      </c>
      <c r="BE198" s="33"/>
      <c r="BF198" s="29"/>
      <c r="BG198" s="29"/>
      <c r="BH198" s="42">
        <v>0</v>
      </c>
      <c r="BI198" s="28"/>
      <c r="BJ198" s="43"/>
      <c r="BK198" s="44">
        <f t="shared" si="84"/>
        <v>0</v>
      </c>
      <c r="BL198" s="29"/>
      <c r="BM198" s="29"/>
      <c r="BN198" s="37">
        <f t="shared" si="85"/>
        <v>0</v>
      </c>
      <c r="BO198" s="7"/>
      <c r="BP198" s="7"/>
      <c r="BQ198" s="33">
        <f t="shared" si="73"/>
        <v>0</v>
      </c>
      <c r="BR198" s="33"/>
      <c r="BS198" s="45"/>
      <c r="BT198" s="45"/>
      <c r="BU198" s="37">
        <f t="shared" si="86"/>
        <v>0</v>
      </c>
      <c r="BV198" s="7"/>
      <c r="BW198" s="7"/>
      <c r="BX198" s="33">
        <f t="shared" si="87"/>
        <v>0</v>
      </c>
      <c r="BY198" s="33"/>
      <c r="BZ198" s="7"/>
      <c r="CA198" s="7"/>
      <c r="CB198" s="37">
        <f t="shared" si="74"/>
        <v>0</v>
      </c>
      <c r="CC198" s="7"/>
      <c r="CD198" s="7"/>
      <c r="CE198" s="33">
        <f t="shared" si="75"/>
        <v>0</v>
      </c>
      <c r="CF198" s="7"/>
      <c r="CG198" s="7"/>
      <c r="CH198" s="37">
        <f t="shared" si="76"/>
        <v>0</v>
      </c>
      <c r="CI198" s="7"/>
      <c r="CJ198" s="46"/>
      <c r="CK198" s="33">
        <f t="shared" si="77"/>
        <v>0</v>
      </c>
      <c r="CL198" s="7"/>
      <c r="CM198" s="7"/>
      <c r="CN198" s="37">
        <f t="shared" si="78"/>
        <v>0</v>
      </c>
      <c r="CO198" s="7"/>
      <c r="CP198" s="7"/>
      <c r="CQ198" s="33">
        <f t="shared" si="79"/>
        <v>0</v>
      </c>
      <c r="CR198" s="7"/>
      <c r="CS198" s="7"/>
      <c r="CT198" s="37">
        <f t="shared" si="80"/>
        <v>0</v>
      </c>
      <c r="CU198" s="7"/>
      <c r="CV198" s="7"/>
      <c r="CW198" s="33">
        <f t="shared" si="81"/>
        <v>0</v>
      </c>
      <c r="CX198" s="7"/>
      <c r="CY198" s="7"/>
      <c r="CZ198" s="47">
        <f t="shared" si="82"/>
        <v>0</v>
      </c>
      <c r="DA198" s="7"/>
      <c r="DB198" s="7"/>
      <c r="DC198" s="33">
        <f t="shared" si="83"/>
        <v>0</v>
      </c>
    </row>
    <row r="199" spans="1:107" s="49" customFormat="1" ht="15" x14ac:dyDescent="0.2">
      <c r="A199" s="48" t="s">
        <v>32</v>
      </c>
      <c r="B199" s="48"/>
      <c r="C199" s="48"/>
      <c r="D199" s="48"/>
      <c r="E199" s="48"/>
      <c r="F199" s="48" t="s">
        <v>164</v>
      </c>
      <c r="G199" s="26" t="s">
        <v>49</v>
      </c>
      <c r="H199" s="26"/>
      <c r="I199" s="49" t="s">
        <v>166</v>
      </c>
      <c r="J199" s="29" t="s">
        <v>50</v>
      </c>
      <c r="K199" s="50">
        <v>9300494942</v>
      </c>
      <c r="L199" s="48">
        <v>1</v>
      </c>
      <c r="N199" s="51"/>
      <c r="O199" s="52"/>
      <c r="P199" s="52"/>
      <c r="Q199" s="52"/>
      <c r="R199" s="53"/>
      <c r="S199" s="53"/>
      <c r="T199" s="53"/>
      <c r="U199" s="54"/>
      <c r="V199" s="52"/>
      <c r="W199" s="55"/>
      <c r="X199" s="56"/>
      <c r="Y199" s="37">
        <v>12</v>
      </c>
      <c r="Z199" s="56">
        <v>7731</v>
      </c>
      <c r="AA199" s="56"/>
      <c r="AB199" s="33">
        <v>100</v>
      </c>
      <c r="AC199" s="52"/>
      <c r="AD199" s="29"/>
      <c r="AE199" s="29"/>
      <c r="AF199" s="37">
        <v>10</v>
      </c>
      <c r="AG199" s="7"/>
      <c r="AH199" s="7"/>
      <c r="AI199" s="33">
        <v>200</v>
      </c>
      <c r="AJ199" s="52"/>
      <c r="AK199" s="29"/>
      <c r="AL199" s="29"/>
      <c r="AM199" s="38">
        <v>23</v>
      </c>
      <c r="AN199" s="7"/>
      <c r="AO199" s="7"/>
      <c r="AP199" s="33">
        <v>123</v>
      </c>
      <c r="AQ199" s="128"/>
      <c r="AR199" s="7"/>
      <c r="AS199" s="7"/>
      <c r="AT199" s="131">
        <v>1</v>
      </c>
      <c r="AU199" s="7"/>
      <c r="AV199" s="7"/>
      <c r="AW199" s="33">
        <v>12</v>
      </c>
      <c r="AX199" s="128" t="s">
        <v>158</v>
      </c>
      <c r="AY199" s="56"/>
      <c r="AZ199" s="56"/>
      <c r="BA199" s="41">
        <v>4</v>
      </c>
      <c r="BB199" s="56"/>
      <c r="BC199" s="56"/>
      <c r="BD199" s="33">
        <v>123</v>
      </c>
      <c r="BE199" s="52"/>
      <c r="BF199" s="7"/>
      <c r="BG199" s="7"/>
      <c r="BH199" s="47">
        <v>0</v>
      </c>
      <c r="BI199" s="7"/>
      <c r="BJ199" s="7"/>
      <c r="BK199" s="52">
        <f t="shared" si="84"/>
        <v>0</v>
      </c>
      <c r="BN199" s="58">
        <f t="shared" si="85"/>
        <v>0</v>
      </c>
      <c r="BO199" s="7"/>
      <c r="BP199" s="7"/>
      <c r="BQ199" s="52">
        <f t="shared" si="73"/>
        <v>0</v>
      </c>
      <c r="BR199" s="52"/>
      <c r="BU199" s="58">
        <f t="shared" si="86"/>
        <v>0</v>
      </c>
      <c r="BV199" s="7"/>
      <c r="BW199" s="7"/>
      <c r="BX199" s="52">
        <f t="shared" si="87"/>
        <v>0</v>
      </c>
      <c r="BY199" s="52"/>
      <c r="BZ199" s="7"/>
      <c r="CA199" s="7"/>
      <c r="CB199" s="47">
        <f t="shared" si="74"/>
        <v>0</v>
      </c>
      <c r="CC199" s="7"/>
      <c r="CD199" s="7"/>
      <c r="CE199" s="52">
        <f t="shared" si="75"/>
        <v>0</v>
      </c>
      <c r="CF199" s="7"/>
      <c r="CG199" s="7"/>
      <c r="CH199" s="59">
        <f t="shared" si="76"/>
        <v>0</v>
      </c>
      <c r="CI199" s="7"/>
      <c r="CJ199" s="46">
        <f>IFERROR(CG199*$O199,0)</f>
        <v>0</v>
      </c>
      <c r="CK199" s="52">
        <f t="shared" si="77"/>
        <v>0</v>
      </c>
      <c r="CL199" s="7"/>
      <c r="CM199" s="7"/>
      <c r="CN199" s="47">
        <f t="shared" si="78"/>
        <v>0</v>
      </c>
      <c r="CO199" s="7"/>
      <c r="CP199" s="7"/>
      <c r="CQ199" s="52">
        <f t="shared" si="79"/>
        <v>0</v>
      </c>
      <c r="CR199" s="7"/>
      <c r="CS199" s="7"/>
      <c r="CT199" s="47">
        <f t="shared" si="80"/>
        <v>0</v>
      </c>
      <c r="CU199" s="7"/>
      <c r="CV199" s="7"/>
      <c r="CW199" s="52">
        <f t="shared" si="81"/>
        <v>0</v>
      </c>
      <c r="CX199" s="7"/>
      <c r="CY199" s="7"/>
      <c r="CZ199" s="47">
        <f t="shared" si="82"/>
        <v>0</v>
      </c>
      <c r="DA199" s="7"/>
      <c r="DB199" s="7"/>
      <c r="DC199" s="52">
        <f t="shared" si="83"/>
        <v>0</v>
      </c>
    </row>
    <row r="200" spans="1:107" s="49" customFormat="1" ht="15" x14ac:dyDescent="0.2">
      <c r="A200" s="48" t="s">
        <v>32</v>
      </c>
      <c r="B200" s="48"/>
      <c r="C200" s="48"/>
      <c r="D200" s="48"/>
      <c r="E200" s="48"/>
      <c r="F200" s="48" t="s">
        <v>164</v>
      </c>
      <c r="G200" s="26" t="s">
        <v>80</v>
      </c>
      <c r="H200" s="26"/>
      <c r="I200" s="49" t="s">
        <v>166</v>
      </c>
      <c r="J200" s="29" t="s">
        <v>94</v>
      </c>
      <c r="K200" s="50">
        <v>9300498427</v>
      </c>
      <c r="L200" s="48">
        <v>1</v>
      </c>
      <c r="N200" s="51"/>
      <c r="O200" s="52"/>
      <c r="P200" s="52"/>
      <c r="Q200" s="52"/>
      <c r="R200" s="53"/>
      <c r="S200" s="53"/>
      <c r="T200" s="53"/>
      <c r="U200" s="54"/>
      <c r="V200" s="52"/>
      <c r="W200" s="55"/>
      <c r="X200" s="56"/>
      <c r="Y200" s="37">
        <v>12</v>
      </c>
      <c r="Z200" s="56">
        <v>7848</v>
      </c>
      <c r="AA200" s="56"/>
      <c r="AB200" s="33">
        <v>100</v>
      </c>
      <c r="AC200" s="52"/>
      <c r="AD200" s="29"/>
      <c r="AE200" s="29"/>
      <c r="AF200" s="37">
        <v>10</v>
      </c>
      <c r="AG200" s="7"/>
      <c r="AH200" s="7"/>
      <c r="AI200" s="33">
        <v>200</v>
      </c>
      <c r="AJ200" s="52"/>
      <c r="AK200" s="29"/>
      <c r="AL200" s="29"/>
      <c r="AM200" s="38">
        <v>23</v>
      </c>
      <c r="AN200" s="7"/>
      <c r="AO200" s="7"/>
      <c r="AP200" s="33">
        <v>123</v>
      </c>
      <c r="AQ200" s="128"/>
      <c r="AR200" s="7"/>
      <c r="AS200" s="7"/>
      <c r="AT200" s="131">
        <v>1</v>
      </c>
      <c r="AU200" s="7"/>
      <c r="AV200" s="7"/>
      <c r="AW200" s="33">
        <v>12</v>
      </c>
      <c r="AX200" s="128" t="s">
        <v>158</v>
      </c>
      <c r="AY200" s="56"/>
      <c r="AZ200" s="56"/>
      <c r="BA200" s="41">
        <v>4</v>
      </c>
      <c r="BB200" s="56"/>
      <c r="BC200" s="56"/>
      <c r="BD200" s="33">
        <v>123</v>
      </c>
      <c r="BE200" s="52"/>
      <c r="BF200" s="7"/>
      <c r="BG200" s="7"/>
      <c r="BH200" s="47">
        <v>0</v>
      </c>
      <c r="BI200" s="7"/>
      <c r="BJ200" s="7"/>
      <c r="BK200" s="52">
        <f t="shared" si="84"/>
        <v>0</v>
      </c>
      <c r="BN200" s="58">
        <f t="shared" si="85"/>
        <v>0</v>
      </c>
      <c r="BO200" s="7"/>
      <c r="BP200" s="7"/>
      <c r="BQ200" s="52">
        <f t="shared" si="73"/>
        <v>0</v>
      </c>
      <c r="BR200" s="52"/>
      <c r="BU200" s="58">
        <f t="shared" si="86"/>
        <v>0</v>
      </c>
      <c r="BV200" s="7"/>
      <c r="BW200" s="7"/>
      <c r="BX200" s="52">
        <f t="shared" si="87"/>
        <v>0</v>
      </c>
      <c r="BY200" s="52"/>
      <c r="BZ200" s="7"/>
      <c r="CA200" s="7"/>
      <c r="CB200" s="47">
        <f t="shared" si="74"/>
        <v>0</v>
      </c>
      <c r="CC200" s="7"/>
      <c r="CD200" s="7"/>
      <c r="CE200" s="52">
        <f t="shared" si="75"/>
        <v>0</v>
      </c>
      <c r="CF200" s="7"/>
      <c r="CG200" s="7"/>
      <c r="CH200" s="59">
        <f t="shared" si="76"/>
        <v>0</v>
      </c>
      <c r="CI200" s="7"/>
      <c r="CJ200" s="46">
        <f>IFERROR(CG200*$O200,0)</f>
        <v>0</v>
      </c>
      <c r="CK200" s="52">
        <f t="shared" si="77"/>
        <v>0</v>
      </c>
      <c r="CL200" s="7"/>
      <c r="CM200" s="7"/>
      <c r="CN200" s="47">
        <f t="shared" si="78"/>
        <v>0</v>
      </c>
      <c r="CO200" s="7"/>
      <c r="CP200" s="7"/>
      <c r="CQ200" s="52">
        <f t="shared" si="79"/>
        <v>0</v>
      </c>
      <c r="CR200" s="7"/>
      <c r="CS200" s="7"/>
      <c r="CT200" s="47">
        <f t="shared" si="80"/>
        <v>0</v>
      </c>
      <c r="CU200" s="7"/>
      <c r="CV200" s="7"/>
      <c r="CW200" s="52">
        <f t="shared" si="81"/>
        <v>0</v>
      </c>
      <c r="CX200" s="7"/>
      <c r="CY200" s="7"/>
      <c r="CZ200" s="47">
        <f t="shared" si="82"/>
        <v>0</v>
      </c>
      <c r="DA200" s="7"/>
      <c r="DB200" s="7"/>
      <c r="DC200" s="52">
        <f t="shared" si="83"/>
        <v>0</v>
      </c>
    </row>
    <row r="201" spans="1:107" s="49" customFormat="1" x14ac:dyDescent="0.2">
      <c r="A201" s="26" t="s">
        <v>29</v>
      </c>
      <c r="B201" s="26"/>
      <c r="C201" s="26"/>
      <c r="D201" s="26"/>
      <c r="E201" s="26"/>
      <c r="F201" s="27" t="s">
        <v>164</v>
      </c>
      <c r="G201" s="26" t="s">
        <v>43</v>
      </c>
      <c r="H201" s="26"/>
      <c r="I201" s="28" t="s">
        <v>166</v>
      </c>
      <c r="J201" s="29" t="s">
        <v>44</v>
      </c>
      <c r="K201" s="30">
        <v>9300498544</v>
      </c>
      <c r="L201" s="27">
        <v>1</v>
      </c>
      <c r="M201" s="29"/>
      <c r="N201" s="31"/>
      <c r="O201" s="32"/>
      <c r="P201" s="32"/>
      <c r="Q201" s="33"/>
      <c r="R201" s="34"/>
      <c r="S201" s="34"/>
      <c r="T201" s="34"/>
      <c r="U201" s="35"/>
      <c r="V201" s="36"/>
      <c r="W201" s="60"/>
      <c r="X201" s="29"/>
      <c r="Y201" s="37">
        <v>12</v>
      </c>
      <c r="Z201" s="29">
        <v>7710</v>
      </c>
      <c r="AA201" s="29"/>
      <c r="AB201" s="33">
        <v>100</v>
      </c>
      <c r="AC201" s="33"/>
      <c r="AD201" s="29"/>
      <c r="AE201" s="29"/>
      <c r="AF201" s="37">
        <v>10</v>
      </c>
      <c r="AG201" s="7">
        <v>13353</v>
      </c>
      <c r="AH201" s="7"/>
      <c r="AI201" s="33">
        <v>200</v>
      </c>
      <c r="AJ201" s="33"/>
      <c r="AK201" s="29"/>
      <c r="AL201" s="29"/>
      <c r="AM201" s="38">
        <v>23</v>
      </c>
      <c r="AN201" s="29">
        <v>18271</v>
      </c>
      <c r="AO201" s="61"/>
      <c r="AP201" s="33">
        <v>123</v>
      </c>
      <c r="AQ201" s="128"/>
      <c r="AR201" s="39"/>
      <c r="AS201" s="29"/>
      <c r="AT201" s="131">
        <v>1</v>
      </c>
      <c r="AU201" s="7">
        <v>24781</v>
      </c>
      <c r="AV201" s="61"/>
      <c r="AW201" s="33">
        <v>12</v>
      </c>
      <c r="AX201" s="128" t="s">
        <v>159</v>
      </c>
      <c r="AY201" s="40"/>
      <c r="AZ201" s="40"/>
      <c r="BA201" s="41">
        <v>4</v>
      </c>
      <c r="BB201" s="29" t="s">
        <v>171</v>
      </c>
      <c r="BC201" s="29"/>
      <c r="BD201" s="33">
        <v>123</v>
      </c>
      <c r="BE201" s="33"/>
      <c r="BF201" s="29"/>
      <c r="BG201" s="29"/>
      <c r="BH201" s="42">
        <v>0</v>
      </c>
      <c r="BI201" s="28">
        <v>38410</v>
      </c>
      <c r="BJ201" s="43"/>
      <c r="BK201" s="44">
        <f t="shared" si="84"/>
        <v>0</v>
      </c>
      <c r="BL201" s="29">
        <v>10</v>
      </c>
      <c r="BM201" s="29"/>
      <c r="BN201" s="37">
        <f t="shared" si="85"/>
        <v>0</v>
      </c>
      <c r="BO201" s="7"/>
      <c r="BP201" s="7"/>
      <c r="BQ201" s="33">
        <f t="shared" si="73"/>
        <v>0</v>
      </c>
      <c r="BR201" s="33"/>
      <c r="BS201" s="45"/>
      <c r="BT201" s="45"/>
      <c r="BU201" s="37">
        <f t="shared" si="86"/>
        <v>0</v>
      </c>
      <c r="BV201" s="7"/>
      <c r="BW201" s="7"/>
      <c r="BX201" s="33">
        <f t="shared" si="87"/>
        <v>0</v>
      </c>
      <c r="BY201" s="33"/>
      <c r="BZ201" s="7"/>
      <c r="CA201" s="7"/>
      <c r="CB201" s="37">
        <f t="shared" si="74"/>
        <v>0</v>
      </c>
      <c r="CC201" s="7"/>
      <c r="CD201" s="7"/>
      <c r="CE201" s="33">
        <f t="shared" si="75"/>
        <v>0</v>
      </c>
      <c r="CF201" s="7"/>
      <c r="CG201" s="7"/>
      <c r="CH201" s="37">
        <f t="shared" si="76"/>
        <v>0</v>
      </c>
      <c r="CI201" s="7"/>
      <c r="CJ201" s="46"/>
      <c r="CK201" s="33">
        <f t="shared" si="77"/>
        <v>0</v>
      </c>
      <c r="CL201" s="7"/>
      <c r="CM201" s="7"/>
      <c r="CN201" s="37">
        <f t="shared" si="78"/>
        <v>0</v>
      </c>
      <c r="CO201" s="7"/>
      <c r="CP201" s="7"/>
      <c r="CQ201" s="33">
        <f t="shared" si="79"/>
        <v>0</v>
      </c>
      <c r="CR201" s="7"/>
      <c r="CS201" s="7"/>
      <c r="CT201" s="37">
        <f t="shared" si="80"/>
        <v>0</v>
      </c>
      <c r="CU201" s="7"/>
      <c r="CV201" s="7"/>
      <c r="CW201" s="33">
        <f t="shared" si="81"/>
        <v>0</v>
      </c>
      <c r="CX201" s="7"/>
      <c r="CY201" s="7"/>
      <c r="CZ201" s="47">
        <f t="shared" si="82"/>
        <v>0</v>
      </c>
      <c r="DA201" s="7"/>
      <c r="DB201" s="7"/>
      <c r="DC201" s="33">
        <f t="shared" si="83"/>
        <v>0</v>
      </c>
    </row>
    <row r="202" spans="1:107" s="49" customFormat="1" x14ac:dyDescent="0.2">
      <c r="A202" s="60" t="s">
        <v>29</v>
      </c>
      <c r="B202" s="60"/>
      <c r="C202" s="60"/>
      <c r="D202" s="60"/>
      <c r="E202" s="60"/>
      <c r="F202" s="27" t="s">
        <v>164</v>
      </c>
      <c r="G202" s="26" t="s">
        <v>45</v>
      </c>
      <c r="H202" s="26"/>
      <c r="I202" s="28" t="s">
        <v>166</v>
      </c>
      <c r="J202" s="29" t="s">
        <v>44</v>
      </c>
      <c r="K202" s="30">
        <v>9300498544</v>
      </c>
      <c r="L202" s="27">
        <v>1</v>
      </c>
      <c r="M202" s="29"/>
      <c r="N202" s="31"/>
      <c r="O202" s="32"/>
      <c r="P202" s="32"/>
      <c r="Q202" s="33"/>
      <c r="R202" s="34"/>
      <c r="S202" s="34"/>
      <c r="T202" s="34"/>
      <c r="U202" s="35"/>
      <c r="V202" s="36"/>
      <c r="W202" s="60"/>
      <c r="X202" s="29"/>
      <c r="Y202" s="37">
        <v>12</v>
      </c>
      <c r="Z202" s="29">
        <v>7710</v>
      </c>
      <c r="AA202" s="29"/>
      <c r="AB202" s="33">
        <v>100</v>
      </c>
      <c r="AC202" s="33"/>
      <c r="AD202" s="29"/>
      <c r="AE202" s="29"/>
      <c r="AF202" s="37">
        <v>10</v>
      </c>
      <c r="AG202" s="7">
        <v>13353</v>
      </c>
      <c r="AH202" s="7"/>
      <c r="AI202" s="33">
        <v>200</v>
      </c>
      <c r="AJ202" s="33"/>
      <c r="AK202" s="29"/>
      <c r="AL202" s="29"/>
      <c r="AM202" s="38">
        <v>23</v>
      </c>
      <c r="AN202" s="29">
        <v>18271</v>
      </c>
      <c r="AO202" s="61"/>
      <c r="AP202" s="33">
        <v>123</v>
      </c>
      <c r="AQ202" s="128"/>
      <c r="AR202" s="39"/>
      <c r="AS202" s="29"/>
      <c r="AT202" s="131">
        <v>1</v>
      </c>
      <c r="AU202" s="7">
        <v>24781</v>
      </c>
      <c r="AV202" s="61"/>
      <c r="AW202" s="33">
        <v>12</v>
      </c>
      <c r="AX202" s="128" t="s">
        <v>159</v>
      </c>
      <c r="AY202" s="40"/>
      <c r="AZ202" s="40"/>
      <c r="BA202" s="41">
        <v>4</v>
      </c>
      <c r="BB202" s="29" t="s">
        <v>171</v>
      </c>
      <c r="BC202" s="29"/>
      <c r="BD202" s="33">
        <v>123</v>
      </c>
      <c r="BE202" s="33"/>
      <c r="BF202" s="29"/>
      <c r="BG202" s="29"/>
      <c r="BH202" s="42">
        <v>0</v>
      </c>
      <c r="BI202" s="28">
        <v>38410</v>
      </c>
      <c r="BJ202" s="43"/>
      <c r="BK202" s="44">
        <f t="shared" si="84"/>
        <v>0</v>
      </c>
      <c r="BL202" s="29">
        <v>10</v>
      </c>
      <c r="BM202" s="29"/>
      <c r="BN202" s="37">
        <f t="shared" si="85"/>
        <v>0</v>
      </c>
      <c r="BO202" s="7"/>
      <c r="BP202" s="7"/>
      <c r="BQ202" s="33">
        <f t="shared" si="73"/>
        <v>0</v>
      </c>
      <c r="BR202" s="33"/>
      <c r="BS202" s="45"/>
      <c r="BT202" s="45"/>
      <c r="BU202" s="37">
        <f t="shared" si="86"/>
        <v>0</v>
      </c>
      <c r="BV202" s="7"/>
      <c r="BW202" s="7"/>
      <c r="BX202" s="33">
        <f t="shared" si="87"/>
        <v>0</v>
      </c>
      <c r="BY202" s="33"/>
      <c r="BZ202" s="7"/>
      <c r="CA202" s="7"/>
      <c r="CB202" s="37">
        <f t="shared" si="74"/>
        <v>0</v>
      </c>
      <c r="CC202" s="7"/>
      <c r="CD202" s="7"/>
      <c r="CE202" s="33">
        <f t="shared" si="75"/>
        <v>0</v>
      </c>
      <c r="CF202" s="7"/>
      <c r="CG202" s="7"/>
      <c r="CH202" s="37">
        <f t="shared" si="76"/>
        <v>0</v>
      </c>
      <c r="CI202" s="7"/>
      <c r="CJ202" s="46"/>
      <c r="CK202" s="33">
        <f t="shared" si="77"/>
        <v>0</v>
      </c>
      <c r="CL202" s="7"/>
      <c r="CM202" s="7"/>
      <c r="CN202" s="37">
        <f t="shared" si="78"/>
        <v>0</v>
      </c>
      <c r="CO202" s="7"/>
      <c r="CP202" s="7"/>
      <c r="CQ202" s="33">
        <f t="shared" si="79"/>
        <v>0</v>
      </c>
      <c r="CR202" s="7"/>
      <c r="CS202" s="7"/>
      <c r="CT202" s="37">
        <f t="shared" si="80"/>
        <v>0</v>
      </c>
      <c r="CU202" s="7"/>
      <c r="CV202" s="7"/>
      <c r="CW202" s="33">
        <f t="shared" si="81"/>
        <v>0</v>
      </c>
      <c r="CX202" s="7"/>
      <c r="CY202" s="7"/>
      <c r="CZ202" s="47">
        <f t="shared" si="82"/>
        <v>0</v>
      </c>
      <c r="DA202" s="7"/>
      <c r="DB202" s="7"/>
      <c r="DC202" s="33">
        <f t="shared" si="83"/>
        <v>0</v>
      </c>
    </row>
    <row r="203" spans="1:107" s="49" customFormat="1" x14ac:dyDescent="0.2">
      <c r="A203" s="60" t="s">
        <v>29</v>
      </c>
      <c r="B203" s="60"/>
      <c r="C203" s="60"/>
      <c r="D203" s="60"/>
      <c r="E203" s="60"/>
      <c r="F203" s="27" t="s">
        <v>164</v>
      </c>
      <c r="G203" s="26" t="s">
        <v>45</v>
      </c>
      <c r="H203" s="26"/>
      <c r="I203" s="28" t="s">
        <v>166</v>
      </c>
      <c r="J203" s="29" t="s">
        <v>44</v>
      </c>
      <c r="K203" s="30">
        <v>9300498544</v>
      </c>
      <c r="L203" s="27">
        <v>1</v>
      </c>
      <c r="M203" s="29"/>
      <c r="N203" s="31"/>
      <c r="O203" s="32"/>
      <c r="P203" s="32"/>
      <c r="Q203" s="33"/>
      <c r="R203" s="34"/>
      <c r="S203" s="34"/>
      <c r="T203" s="34"/>
      <c r="U203" s="35"/>
      <c r="V203" s="36"/>
      <c r="W203" s="60"/>
      <c r="X203" s="29"/>
      <c r="Y203" s="37">
        <v>12</v>
      </c>
      <c r="Z203" s="29">
        <v>7710</v>
      </c>
      <c r="AA203" s="29"/>
      <c r="AB203" s="33">
        <v>100</v>
      </c>
      <c r="AC203" s="33"/>
      <c r="AD203" s="29"/>
      <c r="AE203" s="29"/>
      <c r="AF203" s="37">
        <v>10</v>
      </c>
      <c r="AG203" s="7">
        <v>13353</v>
      </c>
      <c r="AH203" s="7"/>
      <c r="AI203" s="33">
        <v>200</v>
      </c>
      <c r="AJ203" s="33"/>
      <c r="AK203" s="29"/>
      <c r="AL203" s="29"/>
      <c r="AM203" s="38">
        <v>23</v>
      </c>
      <c r="AN203" s="29">
        <v>18271</v>
      </c>
      <c r="AO203" s="61"/>
      <c r="AP203" s="33">
        <v>123</v>
      </c>
      <c r="AQ203" s="128"/>
      <c r="AR203" s="39"/>
      <c r="AS203" s="29"/>
      <c r="AT203" s="131">
        <v>1</v>
      </c>
      <c r="AU203" s="7">
        <v>24781</v>
      </c>
      <c r="AV203" s="61"/>
      <c r="AW203" s="33">
        <v>12</v>
      </c>
      <c r="AX203" s="128" t="s">
        <v>159</v>
      </c>
      <c r="AY203" s="40"/>
      <c r="AZ203" s="40"/>
      <c r="BA203" s="41">
        <v>4</v>
      </c>
      <c r="BB203" s="29" t="s">
        <v>171</v>
      </c>
      <c r="BC203" s="29"/>
      <c r="BD203" s="33">
        <v>123</v>
      </c>
      <c r="BE203" s="33"/>
      <c r="BF203" s="29"/>
      <c r="BG203" s="29"/>
      <c r="BH203" s="42">
        <v>0</v>
      </c>
      <c r="BI203" s="28">
        <v>38410</v>
      </c>
      <c r="BJ203" s="43"/>
      <c r="BK203" s="44">
        <f t="shared" si="84"/>
        <v>0</v>
      </c>
      <c r="BL203" s="29">
        <v>10</v>
      </c>
      <c r="BM203" s="29"/>
      <c r="BN203" s="37">
        <f t="shared" si="85"/>
        <v>0</v>
      </c>
      <c r="BO203" s="7"/>
      <c r="BP203" s="7"/>
      <c r="BQ203" s="33">
        <f t="shared" si="73"/>
        <v>0</v>
      </c>
      <c r="BR203" s="33"/>
      <c r="BS203" s="45"/>
      <c r="BT203" s="45"/>
      <c r="BU203" s="37">
        <f t="shared" si="86"/>
        <v>0</v>
      </c>
      <c r="BV203" s="7"/>
      <c r="BW203" s="7"/>
      <c r="BX203" s="33">
        <f t="shared" si="87"/>
        <v>0</v>
      </c>
      <c r="BY203" s="33"/>
      <c r="BZ203" s="7"/>
      <c r="CA203" s="7"/>
      <c r="CB203" s="37">
        <f t="shared" si="74"/>
        <v>0</v>
      </c>
      <c r="CC203" s="7"/>
      <c r="CD203" s="7"/>
      <c r="CE203" s="33">
        <f t="shared" si="75"/>
        <v>0</v>
      </c>
      <c r="CF203" s="7"/>
      <c r="CG203" s="7"/>
      <c r="CH203" s="37">
        <f t="shared" si="76"/>
        <v>0</v>
      </c>
      <c r="CI203" s="7"/>
      <c r="CJ203" s="46"/>
      <c r="CK203" s="33">
        <f t="shared" si="77"/>
        <v>0</v>
      </c>
      <c r="CL203" s="7"/>
      <c r="CM203" s="7"/>
      <c r="CN203" s="37">
        <f t="shared" si="78"/>
        <v>0</v>
      </c>
      <c r="CO203" s="7"/>
      <c r="CP203" s="7"/>
      <c r="CQ203" s="33">
        <f t="shared" si="79"/>
        <v>0</v>
      </c>
      <c r="CR203" s="7"/>
      <c r="CS203" s="7"/>
      <c r="CT203" s="37">
        <f t="shared" si="80"/>
        <v>0</v>
      </c>
      <c r="CU203" s="7"/>
      <c r="CV203" s="7"/>
      <c r="CW203" s="33">
        <f t="shared" si="81"/>
        <v>0</v>
      </c>
      <c r="CX203" s="7"/>
      <c r="CY203" s="7"/>
      <c r="CZ203" s="47">
        <f t="shared" si="82"/>
        <v>0</v>
      </c>
      <c r="DA203" s="7"/>
      <c r="DB203" s="7"/>
      <c r="DC203" s="33">
        <f t="shared" si="83"/>
        <v>0</v>
      </c>
    </row>
    <row r="204" spans="1:107" s="49" customFormat="1" ht="15" x14ac:dyDescent="0.2">
      <c r="A204" s="48" t="s">
        <v>32</v>
      </c>
      <c r="B204" s="48"/>
      <c r="C204" s="48"/>
      <c r="D204" s="48"/>
      <c r="E204" s="48"/>
      <c r="F204" s="48" t="s">
        <v>164</v>
      </c>
      <c r="G204" s="26"/>
      <c r="H204" s="26"/>
      <c r="I204" s="49" t="s">
        <v>166</v>
      </c>
      <c r="J204" s="29" t="s">
        <v>37</v>
      </c>
      <c r="K204" s="50">
        <v>93000546</v>
      </c>
      <c r="L204" s="48">
        <v>1</v>
      </c>
      <c r="N204" s="104"/>
      <c r="O204" s="105"/>
      <c r="P204" s="105"/>
      <c r="Q204" s="52"/>
      <c r="R204" s="53"/>
      <c r="S204" s="53"/>
      <c r="T204" s="53"/>
      <c r="U204" s="54"/>
      <c r="V204" s="52"/>
      <c r="W204" s="115"/>
      <c r="X204" s="106">
        <v>1</v>
      </c>
      <c r="Y204" s="37">
        <v>12</v>
      </c>
      <c r="Z204" s="106">
        <v>7690</v>
      </c>
      <c r="AA204" s="106"/>
      <c r="AB204" s="33">
        <v>100</v>
      </c>
      <c r="AC204" s="52"/>
      <c r="AD204" s="29"/>
      <c r="AE204" s="29"/>
      <c r="AF204" s="37">
        <v>10</v>
      </c>
      <c r="AG204" s="7"/>
      <c r="AH204" s="7"/>
      <c r="AI204" s="33">
        <v>200</v>
      </c>
      <c r="AJ204" s="52"/>
      <c r="AK204" s="29"/>
      <c r="AL204" s="29"/>
      <c r="AM204" s="38">
        <v>23</v>
      </c>
      <c r="AN204" s="7"/>
      <c r="AO204" s="7"/>
      <c r="AP204" s="33">
        <v>123</v>
      </c>
      <c r="AQ204" s="128"/>
      <c r="AR204" s="7"/>
      <c r="AS204" s="7"/>
      <c r="AT204" s="131">
        <v>1</v>
      </c>
      <c r="AU204" s="7"/>
      <c r="AV204" s="7"/>
      <c r="AW204" s="33">
        <v>12</v>
      </c>
      <c r="AX204" s="128" t="s">
        <v>158</v>
      </c>
      <c r="AY204" s="56"/>
      <c r="AZ204" s="56"/>
      <c r="BA204" s="41">
        <v>4</v>
      </c>
      <c r="BB204" s="56"/>
      <c r="BC204" s="56"/>
      <c r="BD204" s="33">
        <v>123</v>
      </c>
      <c r="BE204" s="52"/>
      <c r="BF204" s="7"/>
      <c r="BG204" s="7"/>
      <c r="BH204" s="47">
        <v>0</v>
      </c>
      <c r="BI204" s="7"/>
      <c r="BJ204" s="7"/>
      <c r="BK204" s="52">
        <f t="shared" si="84"/>
        <v>0</v>
      </c>
      <c r="BN204" s="58">
        <f t="shared" si="85"/>
        <v>0</v>
      </c>
      <c r="BO204" s="7"/>
      <c r="BP204" s="7"/>
      <c r="BQ204" s="52">
        <f t="shared" si="73"/>
        <v>0</v>
      </c>
      <c r="BR204" s="52"/>
      <c r="BU204" s="58">
        <f t="shared" si="86"/>
        <v>0</v>
      </c>
      <c r="BV204" s="7"/>
      <c r="BW204" s="7"/>
      <c r="BX204" s="52">
        <f t="shared" si="87"/>
        <v>0</v>
      </c>
      <c r="BY204" s="52"/>
      <c r="BZ204" s="7"/>
      <c r="CA204" s="7"/>
      <c r="CB204" s="47">
        <f t="shared" si="74"/>
        <v>0</v>
      </c>
      <c r="CC204" s="7"/>
      <c r="CD204" s="7"/>
      <c r="CE204" s="52">
        <f t="shared" si="75"/>
        <v>0</v>
      </c>
      <c r="CF204" s="7"/>
      <c r="CG204" s="7"/>
      <c r="CH204" s="59">
        <f t="shared" si="76"/>
        <v>0</v>
      </c>
      <c r="CI204" s="7"/>
      <c r="CJ204" s="46">
        <f>IFERROR(CG204*$O204,0)</f>
        <v>0</v>
      </c>
      <c r="CK204" s="52">
        <f t="shared" si="77"/>
        <v>0</v>
      </c>
      <c r="CL204" s="7"/>
      <c r="CM204" s="7"/>
      <c r="CN204" s="47">
        <f t="shared" si="78"/>
        <v>0</v>
      </c>
      <c r="CO204" s="7"/>
      <c r="CP204" s="7"/>
      <c r="CQ204" s="52">
        <f t="shared" si="79"/>
        <v>0</v>
      </c>
      <c r="CR204" s="7"/>
      <c r="CS204" s="7"/>
      <c r="CT204" s="47">
        <f t="shared" si="80"/>
        <v>0</v>
      </c>
      <c r="CU204" s="7"/>
      <c r="CV204" s="7"/>
      <c r="CW204" s="52">
        <f t="shared" si="81"/>
        <v>0</v>
      </c>
      <c r="CX204" s="7"/>
      <c r="CY204" s="7"/>
      <c r="CZ204" s="47">
        <f t="shared" si="82"/>
        <v>0</v>
      </c>
      <c r="DA204" s="7"/>
      <c r="DB204" s="7"/>
      <c r="DC204" s="52">
        <f t="shared" si="83"/>
        <v>0</v>
      </c>
    </row>
    <row r="205" spans="1:107" s="49" customFormat="1" x14ac:dyDescent="0.2">
      <c r="A205" s="134" t="s">
        <v>32</v>
      </c>
      <c r="B205" s="48"/>
      <c r="C205" s="48"/>
      <c r="D205" s="48"/>
      <c r="E205" s="48"/>
      <c r="F205" s="48" t="s">
        <v>164</v>
      </c>
      <c r="G205" s="26"/>
      <c r="H205" s="26"/>
      <c r="I205" s="49" t="s">
        <v>166</v>
      </c>
      <c r="J205" s="29" t="s">
        <v>37</v>
      </c>
      <c r="K205" s="50">
        <v>93000546</v>
      </c>
      <c r="L205" s="48">
        <v>2</v>
      </c>
      <c r="N205" s="104"/>
      <c r="O205" s="105"/>
      <c r="P205" s="105"/>
      <c r="Q205" s="52"/>
      <c r="R205" s="53"/>
      <c r="S205" s="53"/>
      <c r="T205" s="53"/>
      <c r="U205" s="70"/>
      <c r="V205" s="71"/>
      <c r="W205" s="55"/>
      <c r="X205" s="56"/>
      <c r="Y205" s="37">
        <v>12</v>
      </c>
      <c r="Z205" s="56">
        <v>7690</v>
      </c>
      <c r="AA205" s="56"/>
      <c r="AB205" s="33">
        <v>100</v>
      </c>
      <c r="AC205" s="52"/>
      <c r="AD205" s="29"/>
      <c r="AE205" s="29"/>
      <c r="AF205" s="37">
        <v>10</v>
      </c>
      <c r="AG205" s="7">
        <v>13330</v>
      </c>
      <c r="AH205" s="7"/>
      <c r="AI205" s="33">
        <v>200</v>
      </c>
      <c r="AJ205" s="52"/>
      <c r="AK205" s="29"/>
      <c r="AL205" s="29"/>
      <c r="AM205" s="38">
        <v>23</v>
      </c>
      <c r="AN205" s="29">
        <v>18267</v>
      </c>
      <c r="AO205" s="61"/>
      <c r="AP205" s="33">
        <v>123</v>
      </c>
      <c r="AQ205" s="128"/>
      <c r="AR205" s="39"/>
      <c r="AS205" s="29"/>
      <c r="AT205" s="131">
        <v>1</v>
      </c>
      <c r="AU205" s="7">
        <v>24780</v>
      </c>
      <c r="AV205" s="7"/>
      <c r="AW205" s="33">
        <v>12</v>
      </c>
      <c r="AX205" s="128" t="s">
        <v>158</v>
      </c>
      <c r="AY205" s="89"/>
      <c r="AZ205" s="89"/>
      <c r="BA205" s="41">
        <v>4</v>
      </c>
      <c r="BB205" s="56"/>
      <c r="BC205" s="56"/>
      <c r="BD205" s="33">
        <v>123</v>
      </c>
      <c r="BE205" s="52"/>
      <c r="BF205" s="7"/>
      <c r="BG205" s="7"/>
      <c r="BH205" s="37">
        <v>0</v>
      </c>
      <c r="BI205" s="7"/>
      <c r="BJ205" s="7"/>
      <c r="BK205" s="52">
        <f t="shared" si="84"/>
        <v>0</v>
      </c>
      <c r="BN205" s="51">
        <f t="shared" si="85"/>
        <v>0</v>
      </c>
      <c r="BO205" s="7"/>
      <c r="BP205" s="7"/>
      <c r="BQ205" s="52">
        <f t="shared" si="73"/>
        <v>0</v>
      </c>
      <c r="BR205" s="52"/>
      <c r="BU205" s="51">
        <f t="shared" si="86"/>
        <v>0</v>
      </c>
      <c r="BV205" s="7"/>
      <c r="BW205" s="7"/>
      <c r="BX205" s="52">
        <f t="shared" si="87"/>
        <v>0</v>
      </c>
      <c r="BY205" s="52"/>
      <c r="BZ205" s="7"/>
      <c r="CA205" s="7"/>
      <c r="CB205" s="37">
        <f t="shared" si="74"/>
        <v>0</v>
      </c>
      <c r="CC205" s="7"/>
      <c r="CD205" s="7"/>
      <c r="CE205" s="52">
        <f t="shared" si="75"/>
        <v>0</v>
      </c>
      <c r="CF205" s="7"/>
      <c r="CG205" s="7"/>
      <c r="CH205" s="37">
        <f t="shared" si="76"/>
        <v>0</v>
      </c>
      <c r="CI205" s="7"/>
      <c r="CJ205" s="46"/>
      <c r="CK205" s="52">
        <f t="shared" si="77"/>
        <v>0</v>
      </c>
      <c r="CL205" s="7"/>
      <c r="CM205" s="7"/>
      <c r="CN205" s="37">
        <f t="shared" si="78"/>
        <v>0</v>
      </c>
      <c r="CO205" s="7"/>
      <c r="CP205" s="7"/>
      <c r="CQ205" s="52">
        <f t="shared" si="79"/>
        <v>0</v>
      </c>
      <c r="CR205" s="7"/>
      <c r="CS205" s="7"/>
      <c r="CT205" s="37">
        <f t="shared" si="80"/>
        <v>0</v>
      </c>
      <c r="CU205" s="7"/>
      <c r="CV205" s="7"/>
      <c r="CW205" s="52">
        <f t="shared" si="81"/>
        <v>0</v>
      </c>
      <c r="CX205" s="7"/>
      <c r="CY205" s="7"/>
      <c r="CZ205" s="47">
        <f t="shared" si="82"/>
        <v>0</v>
      </c>
      <c r="DA205" s="7"/>
      <c r="DB205" s="7"/>
      <c r="DC205" s="52">
        <f t="shared" si="83"/>
        <v>0</v>
      </c>
    </row>
    <row r="206" spans="1:107" s="49" customFormat="1" x14ac:dyDescent="0.2">
      <c r="A206" s="26" t="s">
        <v>29</v>
      </c>
      <c r="B206" s="26"/>
      <c r="C206" s="26"/>
      <c r="D206" s="26"/>
      <c r="E206" s="26"/>
      <c r="F206" s="27" t="s">
        <v>164</v>
      </c>
      <c r="G206" s="26"/>
      <c r="H206" s="26"/>
      <c r="I206" s="28" t="s">
        <v>166</v>
      </c>
      <c r="J206" s="29" t="s">
        <v>37</v>
      </c>
      <c r="K206" s="30">
        <v>93000546</v>
      </c>
      <c r="L206" s="27">
        <v>3</v>
      </c>
      <c r="M206" s="29"/>
      <c r="N206" s="102"/>
      <c r="O206" s="103"/>
      <c r="P206" s="103"/>
      <c r="Q206" s="33"/>
      <c r="R206" s="34"/>
      <c r="S206" s="34"/>
      <c r="T206" s="34"/>
      <c r="U206" s="35"/>
      <c r="V206" s="36"/>
      <c r="W206" s="26"/>
      <c r="X206" s="7"/>
      <c r="Y206" s="37">
        <v>12</v>
      </c>
      <c r="Z206" s="7"/>
      <c r="AA206" s="7"/>
      <c r="AB206" s="33">
        <v>100</v>
      </c>
      <c r="AC206" s="33"/>
      <c r="AD206" s="29"/>
      <c r="AE206" s="29"/>
      <c r="AF206" s="37">
        <v>10</v>
      </c>
      <c r="AG206" s="7"/>
      <c r="AH206" s="7"/>
      <c r="AI206" s="33">
        <v>200</v>
      </c>
      <c r="AJ206" s="33"/>
      <c r="AK206" s="29"/>
      <c r="AL206" s="29"/>
      <c r="AM206" s="38">
        <v>23</v>
      </c>
      <c r="AN206" s="29"/>
      <c r="AO206" s="7"/>
      <c r="AP206" s="33">
        <v>123</v>
      </c>
      <c r="AQ206" s="128"/>
      <c r="AR206" s="39"/>
      <c r="AS206" s="29"/>
      <c r="AT206" s="131">
        <v>1</v>
      </c>
      <c r="AU206" s="7">
        <v>24780</v>
      </c>
      <c r="AV206" s="7"/>
      <c r="AW206" s="33">
        <v>12</v>
      </c>
      <c r="AX206" s="128" t="s">
        <v>159</v>
      </c>
      <c r="AY206" s="40"/>
      <c r="AZ206" s="40"/>
      <c r="BA206" s="41">
        <v>4</v>
      </c>
      <c r="BB206" s="29">
        <v>31562</v>
      </c>
      <c r="BC206" s="80"/>
      <c r="BD206" s="33">
        <v>123</v>
      </c>
      <c r="BE206" s="33"/>
      <c r="BF206" s="29"/>
      <c r="BG206" s="29"/>
      <c r="BH206" s="42">
        <v>0</v>
      </c>
      <c r="BI206" s="28"/>
      <c r="BJ206" s="43"/>
      <c r="BK206" s="44">
        <f t="shared" si="84"/>
        <v>0</v>
      </c>
      <c r="BL206" s="29">
        <v>0.5</v>
      </c>
      <c r="BM206" s="29"/>
      <c r="BN206" s="37">
        <f t="shared" si="85"/>
        <v>0</v>
      </c>
      <c r="BO206" s="7"/>
      <c r="BP206" s="7"/>
      <c r="BQ206" s="33">
        <f t="shared" si="73"/>
        <v>0</v>
      </c>
      <c r="BR206" s="33"/>
      <c r="BS206" s="45"/>
      <c r="BT206" s="45"/>
      <c r="BU206" s="37">
        <f t="shared" si="86"/>
        <v>0</v>
      </c>
      <c r="BV206" s="7"/>
      <c r="BW206" s="7"/>
      <c r="BX206" s="33">
        <f t="shared" si="87"/>
        <v>0</v>
      </c>
      <c r="BY206" s="33"/>
      <c r="BZ206" s="7"/>
      <c r="CA206" s="7"/>
      <c r="CB206" s="37">
        <f t="shared" si="74"/>
        <v>0</v>
      </c>
      <c r="CC206" s="7"/>
      <c r="CD206" s="7"/>
      <c r="CE206" s="33">
        <f t="shared" si="75"/>
        <v>0</v>
      </c>
      <c r="CF206" s="7"/>
      <c r="CG206" s="7"/>
      <c r="CH206" s="37">
        <f t="shared" si="76"/>
        <v>0</v>
      </c>
      <c r="CI206" s="7"/>
      <c r="CJ206" s="46"/>
      <c r="CK206" s="33">
        <f t="shared" si="77"/>
        <v>0</v>
      </c>
      <c r="CL206" s="7"/>
      <c r="CM206" s="7"/>
      <c r="CN206" s="37">
        <f t="shared" si="78"/>
        <v>0</v>
      </c>
      <c r="CO206" s="7"/>
      <c r="CP206" s="7"/>
      <c r="CQ206" s="33">
        <f t="shared" si="79"/>
        <v>0</v>
      </c>
      <c r="CR206" s="7"/>
      <c r="CS206" s="7"/>
      <c r="CT206" s="37">
        <f t="shared" si="80"/>
        <v>0</v>
      </c>
      <c r="CU206" s="7"/>
      <c r="CV206" s="7"/>
      <c r="CW206" s="33">
        <f t="shared" si="81"/>
        <v>0</v>
      </c>
      <c r="CX206" s="7"/>
      <c r="CY206" s="7"/>
      <c r="CZ206" s="47">
        <f t="shared" si="82"/>
        <v>0</v>
      </c>
      <c r="DA206" s="7"/>
      <c r="DB206" s="7"/>
      <c r="DC206" s="33">
        <f t="shared" si="83"/>
        <v>0</v>
      </c>
    </row>
    <row r="207" spans="1:107" s="49" customFormat="1" x14ac:dyDescent="0.2">
      <c r="A207" s="26" t="s">
        <v>29</v>
      </c>
      <c r="B207" s="26"/>
      <c r="C207" s="26"/>
      <c r="D207" s="26"/>
      <c r="E207" s="26"/>
      <c r="F207" s="27" t="s">
        <v>164</v>
      </c>
      <c r="G207" s="26" t="s">
        <v>37</v>
      </c>
      <c r="H207" s="26"/>
      <c r="I207" s="28" t="s">
        <v>166</v>
      </c>
      <c r="J207" s="29"/>
      <c r="K207" s="30">
        <v>9300501074</v>
      </c>
      <c r="L207" s="27">
        <v>1</v>
      </c>
      <c r="M207" s="29"/>
      <c r="N207" s="102"/>
      <c r="O207" s="103"/>
      <c r="P207" s="103"/>
      <c r="Q207" s="33"/>
      <c r="R207" s="34"/>
      <c r="S207" s="34"/>
      <c r="T207" s="34"/>
      <c r="U207" s="35"/>
      <c r="V207" s="36"/>
      <c r="W207" s="60"/>
      <c r="X207" s="29"/>
      <c r="Y207" s="37">
        <v>12</v>
      </c>
      <c r="Z207" s="29">
        <v>8766</v>
      </c>
      <c r="AA207" s="29"/>
      <c r="AB207" s="33">
        <v>100</v>
      </c>
      <c r="AC207" s="33"/>
      <c r="AD207" s="29"/>
      <c r="AE207" s="29"/>
      <c r="AF207" s="37">
        <v>10</v>
      </c>
      <c r="AG207" s="7">
        <v>13373</v>
      </c>
      <c r="AH207" s="7"/>
      <c r="AI207" s="33">
        <v>200</v>
      </c>
      <c r="AJ207" s="33"/>
      <c r="AK207" s="29"/>
      <c r="AL207" s="29"/>
      <c r="AM207" s="38">
        <v>23</v>
      </c>
      <c r="AN207" s="29">
        <v>18312</v>
      </c>
      <c r="AO207" s="61"/>
      <c r="AP207" s="33">
        <v>123</v>
      </c>
      <c r="AQ207" s="128"/>
      <c r="AR207" s="39"/>
      <c r="AS207" s="29"/>
      <c r="AT207" s="131">
        <v>1</v>
      </c>
      <c r="AU207" s="7"/>
      <c r="AV207" s="7"/>
      <c r="AW207" s="33">
        <v>12</v>
      </c>
      <c r="AX207" s="128" t="s">
        <v>158</v>
      </c>
      <c r="AY207" s="40"/>
      <c r="AZ207" s="40"/>
      <c r="BA207" s="41">
        <v>4</v>
      </c>
      <c r="BB207" s="29">
        <v>31600</v>
      </c>
      <c r="BC207" s="80"/>
      <c r="BD207" s="33">
        <v>123</v>
      </c>
      <c r="BE207" s="33"/>
      <c r="BF207" s="29"/>
      <c r="BG207" s="29"/>
      <c r="BH207" s="42">
        <v>0</v>
      </c>
      <c r="BI207" s="28">
        <v>38490</v>
      </c>
      <c r="BJ207" s="43"/>
      <c r="BK207" s="44">
        <f t="shared" si="84"/>
        <v>0</v>
      </c>
      <c r="BL207" s="29">
        <v>27074</v>
      </c>
      <c r="BM207" s="29"/>
      <c r="BN207" s="37">
        <f t="shared" si="85"/>
        <v>0</v>
      </c>
      <c r="BO207" s="93"/>
      <c r="BP207" s="93"/>
      <c r="BQ207" s="94">
        <f t="shared" si="73"/>
        <v>0</v>
      </c>
      <c r="BR207" s="94"/>
      <c r="BS207" s="45"/>
      <c r="BT207" s="45"/>
      <c r="BU207" s="37">
        <f t="shared" si="86"/>
        <v>0</v>
      </c>
      <c r="BV207" s="7"/>
      <c r="BW207" s="7"/>
      <c r="BX207" s="33">
        <f t="shared" si="87"/>
        <v>0</v>
      </c>
      <c r="BY207" s="33"/>
      <c r="BZ207" s="7"/>
      <c r="CA207" s="7"/>
      <c r="CB207" s="37">
        <f t="shared" si="74"/>
        <v>0</v>
      </c>
      <c r="CC207" s="7"/>
      <c r="CD207" s="7"/>
      <c r="CE207" s="94">
        <f t="shared" si="75"/>
        <v>0</v>
      </c>
      <c r="CF207" s="7"/>
      <c r="CG207" s="7"/>
      <c r="CH207" s="37">
        <f t="shared" si="76"/>
        <v>0</v>
      </c>
      <c r="CI207" s="7"/>
      <c r="CJ207" s="46"/>
      <c r="CK207" s="94">
        <f t="shared" si="77"/>
        <v>0</v>
      </c>
      <c r="CL207" s="7"/>
      <c r="CM207" s="7"/>
      <c r="CN207" s="37">
        <f t="shared" si="78"/>
        <v>0</v>
      </c>
      <c r="CO207" s="7"/>
      <c r="CP207" s="7"/>
      <c r="CQ207" s="94">
        <f t="shared" si="79"/>
        <v>0</v>
      </c>
      <c r="CR207" s="7"/>
      <c r="CS207" s="7"/>
      <c r="CT207" s="37">
        <f t="shared" si="80"/>
        <v>0</v>
      </c>
      <c r="CU207" s="7"/>
      <c r="CV207" s="7"/>
      <c r="CW207" s="94">
        <f t="shared" si="81"/>
        <v>0</v>
      </c>
      <c r="CX207" s="7"/>
      <c r="CY207" s="7"/>
      <c r="CZ207" s="47">
        <f t="shared" si="82"/>
        <v>0</v>
      </c>
      <c r="DA207" s="7"/>
      <c r="DB207" s="7"/>
      <c r="DC207" s="94">
        <f t="shared" si="83"/>
        <v>0</v>
      </c>
    </row>
    <row r="208" spans="1:107" s="49" customFormat="1" x14ac:dyDescent="0.2">
      <c r="A208" s="26" t="s">
        <v>29</v>
      </c>
      <c r="B208" s="26"/>
      <c r="C208" s="26"/>
      <c r="D208" s="26"/>
      <c r="E208" s="26"/>
      <c r="F208" s="27" t="s">
        <v>164</v>
      </c>
      <c r="G208" s="26" t="s">
        <v>37</v>
      </c>
      <c r="H208" s="26"/>
      <c r="I208" s="28" t="s">
        <v>166</v>
      </c>
      <c r="J208" s="29"/>
      <c r="K208" s="30">
        <v>9300501074</v>
      </c>
      <c r="L208" s="27">
        <v>2</v>
      </c>
      <c r="M208" s="29"/>
      <c r="N208" s="102"/>
      <c r="O208" s="103"/>
      <c r="P208" s="103"/>
      <c r="Q208" s="33"/>
      <c r="R208" s="34"/>
      <c r="S208" s="34"/>
      <c r="T208" s="34"/>
      <c r="U208" s="35"/>
      <c r="V208" s="36"/>
      <c r="W208" s="60"/>
      <c r="X208" s="29"/>
      <c r="Y208" s="37">
        <v>12</v>
      </c>
      <c r="Z208" s="29">
        <v>8766</v>
      </c>
      <c r="AA208" s="29"/>
      <c r="AB208" s="33">
        <v>100</v>
      </c>
      <c r="AC208" s="33"/>
      <c r="AD208" s="29"/>
      <c r="AE208" s="29"/>
      <c r="AF208" s="37">
        <v>10</v>
      </c>
      <c r="AG208" s="7">
        <v>13373</v>
      </c>
      <c r="AH208" s="7"/>
      <c r="AI208" s="33">
        <v>200</v>
      </c>
      <c r="AJ208" s="33"/>
      <c r="AK208" s="29"/>
      <c r="AL208" s="29"/>
      <c r="AM208" s="38">
        <v>23</v>
      </c>
      <c r="AN208" s="29">
        <v>18312</v>
      </c>
      <c r="AO208" s="61"/>
      <c r="AP208" s="33">
        <v>123</v>
      </c>
      <c r="AQ208" s="128"/>
      <c r="AR208" s="39"/>
      <c r="AS208" s="29"/>
      <c r="AT208" s="131">
        <v>1</v>
      </c>
      <c r="AU208" s="7"/>
      <c r="AV208" s="7"/>
      <c r="AW208" s="33">
        <v>12</v>
      </c>
      <c r="AX208" s="128" t="s">
        <v>158</v>
      </c>
      <c r="AY208" s="40"/>
      <c r="AZ208" s="40"/>
      <c r="BA208" s="41">
        <v>4</v>
      </c>
      <c r="BB208" s="29">
        <v>31600</v>
      </c>
      <c r="BC208" s="80"/>
      <c r="BD208" s="33">
        <v>123</v>
      </c>
      <c r="BE208" s="33"/>
      <c r="BF208" s="29"/>
      <c r="BG208" s="29"/>
      <c r="BH208" s="42">
        <v>0</v>
      </c>
      <c r="BI208" s="28">
        <v>38490</v>
      </c>
      <c r="BJ208" s="43"/>
      <c r="BK208" s="44">
        <f t="shared" si="84"/>
        <v>0</v>
      </c>
      <c r="BL208" s="29">
        <v>1</v>
      </c>
      <c r="BM208" s="29"/>
      <c r="BN208" s="37">
        <f t="shared" si="85"/>
        <v>0</v>
      </c>
      <c r="BO208" s="93"/>
      <c r="BP208" s="93"/>
      <c r="BQ208" s="94">
        <f t="shared" si="73"/>
        <v>0</v>
      </c>
      <c r="BR208" s="94"/>
      <c r="BS208" s="45"/>
      <c r="BT208" s="45"/>
      <c r="BU208" s="37">
        <f t="shared" si="86"/>
        <v>0</v>
      </c>
      <c r="BV208" s="7"/>
      <c r="BW208" s="7"/>
      <c r="BX208" s="33">
        <f t="shared" si="87"/>
        <v>0</v>
      </c>
      <c r="BY208" s="33"/>
      <c r="BZ208" s="7"/>
      <c r="CA208" s="7"/>
      <c r="CB208" s="37">
        <f t="shared" si="74"/>
        <v>0</v>
      </c>
      <c r="CC208" s="7"/>
      <c r="CD208" s="7"/>
      <c r="CE208" s="94">
        <f t="shared" si="75"/>
        <v>0</v>
      </c>
      <c r="CF208" s="7"/>
      <c r="CG208" s="7"/>
      <c r="CH208" s="37">
        <f t="shared" si="76"/>
        <v>0</v>
      </c>
      <c r="CI208" s="7"/>
      <c r="CJ208" s="46"/>
      <c r="CK208" s="94">
        <f t="shared" si="77"/>
        <v>0</v>
      </c>
      <c r="CL208" s="7"/>
      <c r="CM208" s="7"/>
      <c r="CN208" s="37">
        <f t="shared" si="78"/>
        <v>0</v>
      </c>
      <c r="CO208" s="7"/>
      <c r="CP208" s="7"/>
      <c r="CQ208" s="94">
        <f t="shared" si="79"/>
        <v>0</v>
      </c>
      <c r="CR208" s="7"/>
      <c r="CS208" s="7"/>
      <c r="CT208" s="37">
        <f t="shared" si="80"/>
        <v>0</v>
      </c>
      <c r="CU208" s="7"/>
      <c r="CV208" s="7"/>
      <c r="CW208" s="94">
        <f t="shared" si="81"/>
        <v>0</v>
      </c>
      <c r="CX208" s="7"/>
      <c r="CY208" s="7"/>
      <c r="CZ208" s="47">
        <f t="shared" si="82"/>
        <v>0</v>
      </c>
      <c r="DA208" s="7"/>
      <c r="DB208" s="7"/>
      <c r="DC208" s="94">
        <f t="shared" si="83"/>
        <v>0</v>
      </c>
    </row>
    <row r="209" spans="1:107" s="49" customFormat="1" x14ac:dyDescent="0.2">
      <c r="A209" s="48" t="s">
        <v>29</v>
      </c>
      <c r="B209" s="48"/>
      <c r="C209" s="48"/>
      <c r="D209" s="48"/>
      <c r="E209" s="48"/>
      <c r="F209" s="27" t="s">
        <v>164</v>
      </c>
      <c r="G209" s="26" t="s">
        <v>37</v>
      </c>
      <c r="H209" s="26"/>
      <c r="I209" s="28" t="s">
        <v>166</v>
      </c>
      <c r="J209" s="29"/>
      <c r="K209" s="30">
        <v>9300501074</v>
      </c>
      <c r="L209" s="27">
        <v>3</v>
      </c>
      <c r="N209" s="104"/>
      <c r="O209" s="105"/>
      <c r="P209" s="105"/>
      <c r="Q209" s="52"/>
      <c r="R209" s="53"/>
      <c r="S209" s="53"/>
      <c r="T209" s="53"/>
      <c r="U209" s="70"/>
      <c r="V209" s="71"/>
      <c r="W209" s="60"/>
      <c r="X209" s="29"/>
      <c r="Y209" s="37">
        <v>12</v>
      </c>
      <c r="Z209" s="29">
        <v>8766</v>
      </c>
      <c r="AA209" s="29"/>
      <c r="AB209" s="33">
        <v>100</v>
      </c>
      <c r="AC209" s="52"/>
      <c r="AD209" s="29"/>
      <c r="AE209" s="29"/>
      <c r="AF209" s="37">
        <v>10</v>
      </c>
      <c r="AG209" s="7">
        <v>13373</v>
      </c>
      <c r="AH209" s="7"/>
      <c r="AI209" s="33">
        <v>200</v>
      </c>
      <c r="AJ209" s="52"/>
      <c r="AK209" s="29"/>
      <c r="AL209" s="29"/>
      <c r="AM209" s="38">
        <v>23</v>
      </c>
      <c r="AN209" s="29">
        <v>18312</v>
      </c>
      <c r="AO209" s="61"/>
      <c r="AP209" s="33">
        <v>123</v>
      </c>
      <c r="AQ209" s="128"/>
      <c r="AR209" s="39"/>
      <c r="AS209" s="29"/>
      <c r="AT209" s="131">
        <v>1</v>
      </c>
      <c r="AU209" s="7"/>
      <c r="AV209" s="7"/>
      <c r="AW209" s="33">
        <v>12</v>
      </c>
      <c r="AX209" s="128" t="s">
        <v>158</v>
      </c>
      <c r="AY209" s="40"/>
      <c r="AZ209" s="40"/>
      <c r="BA209" s="41">
        <v>4</v>
      </c>
      <c r="BB209" s="29">
        <v>31600</v>
      </c>
      <c r="BC209" s="80"/>
      <c r="BD209" s="33">
        <v>123</v>
      </c>
      <c r="BE209" s="52"/>
      <c r="BF209" s="29"/>
      <c r="BG209" s="29"/>
      <c r="BH209" s="42">
        <v>0</v>
      </c>
      <c r="BI209" s="28">
        <v>38490</v>
      </c>
      <c r="BJ209" s="43"/>
      <c r="BK209" s="44">
        <f t="shared" si="84"/>
        <v>0</v>
      </c>
      <c r="BL209" s="29">
        <v>7100</v>
      </c>
      <c r="BM209" s="29"/>
      <c r="BN209" s="51">
        <f t="shared" si="85"/>
        <v>0</v>
      </c>
      <c r="BO209" s="7"/>
      <c r="BP209" s="7"/>
      <c r="BQ209" s="52">
        <f t="shared" si="73"/>
        <v>0</v>
      </c>
      <c r="BR209" s="52"/>
      <c r="BU209" s="51">
        <f t="shared" si="86"/>
        <v>0</v>
      </c>
      <c r="BV209" s="7"/>
      <c r="BW209" s="7"/>
      <c r="BX209" s="52">
        <f t="shared" si="87"/>
        <v>0</v>
      </c>
      <c r="BY209" s="52"/>
      <c r="BZ209" s="7"/>
      <c r="CA209" s="7"/>
      <c r="CB209" s="37">
        <f t="shared" si="74"/>
        <v>0</v>
      </c>
      <c r="CC209" s="7"/>
      <c r="CD209" s="7"/>
      <c r="CE209" s="52">
        <f t="shared" si="75"/>
        <v>0</v>
      </c>
      <c r="CF209" s="7"/>
      <c r="CG209" s="7"/>
      <c r="CH209" s="37">
        <f t="shared" si="76"/>
        <v>0</v>
      </c>
      <c r="CI209" s="7"/>
      <c r="CJ209" s="46"/>
      <c r="CK209" s="52">
        <f t="shared" si="77"/>
        <v>0</v>
      </c>
      <c r="CL209" s="7"/>
      <c r="CM209" s="7"/>
      <c r="CN209" s="37">
        <f t="shared" si="78"/>
        <v>0</v>
      </c>
      <c r="CO209" s="7"/>
      <c r="CP209" s="7"/>
      <c r="CQ209" s="52">
        <f t="shared" si="79"/>
        <v>0</v>
      </c>
      <c r="CR209" s="7"/>
      <c r="CS209" s="7"/>
      <c r="CT209" s="37">
        <f t="shared" si="80"/>
        <v>0</v>
      </c>
      <c r="CU209" s="7"/>
      <c r="CV209" s="7"/>
      <c r="CW209" s="52">
        <f t="shared" si="81"/>
        <v>0</v>
      </c>
      <c r="CX209" s="7"/>
      <c r="CY209" s="7"/>
      <c r="CZ209" s="47">
        <f t="shared" si="82"/>
        <v>0</v>
      </c>
      <c r="DA209" s="7"/>
      <c r="DB209" s="7"/>
      <c r="DC209" s="52">
        <f t="shared" si="83"/>
        <v>0</v>
      </c>
    </row>
    <row r="210" spans="1:107" s="49" customFormat="1" x14ac:dyDescent="0.2">
      <c r="A210" s="26" t="s">
        <v>29</v>
      </c>
      <c r="B210" s="26"/>
      <c r="C210" s="26"/>
      <c r="D210" s="26"/>
      <c r="E210" s="26"/>
      <c r="F210" s="27" t="s">
        <v>164</v>
      </c>
      <c r="G210" s="26" t="s">
        <v>86</v>
      </c>
      <c r="H210" s="26"/>
      <c r="I210" s="28" t="s">
        <v>166</v>
      </c>
      <c r="J210" s="29"/>
      <c r="K210" s="30">
        <v>9300502032</v>
      </c>
      <c r="L210" s="27">
        <v>1</v>
      </c>
      <c r="M210" s="29"/>
      <c r="N210" s="31"/>
      <c r="O210" s="32"/>
      <c r="P210" s="32"/>
      <c r="Q210" s="33"/>
      <c r="R210" s="34"/>
      <c r="S210" s="34"/>
      <c r="T210" s="34"/>
      <c r="U210" s="35"/>
      <c r="V210" s="36"/>
      <c r="W210" s="26"/>
      <c r="X210" s="7"/>
      <c r="Y210" s="37">
        <v>12</v>
      </c>
      <c r="Z210" s="7"/>
      <c r="AA210" s="7"/>
      <c r="AB210" s="33">
        <v>100</v>
      </c>
      <c r="AC210" s="33"/>
      <c r="AD210" s="29"/>
      <c r="AE210" s="29"/>
      <c r="AF210" s="37">
        <v>10</v>
      </c>
      <c r="AG210" s="7">
        <v>13368</v>
      </c>
      <c r="AH210" s="7"/>
      <c r="AI210" s="33">
        <v>200</v>
      </c>
      <c r="AJ210" s="33"/>
      <c r="AK210" s="29"/>
      <c r="AL210" s="29"/>
      <c r="AM210" s="38">
        <v>23</v>
      </c>
      <c r="AN210" s="29">
        <v>18289</v>
      </c>
      <c r="AO210" s="61"/>
      <c r="AP210" s="33">
        <v>123</v>
      </c>
      <c r="AQ210" s="128"/>
      <c r="AR210" s="39"/>
      <c r="AS210" s="29"/>
      <c r="AT210" s="131">
        <v>1</v>
      </c>
      <c r="AU210" s="7">
        <v>24827</v>
      </c>
      <c r="AV210" s="7"/>
      <c r="AW210" s="33">
        <v>12</v>
      </c>
      <c r="AX210" s="128" t="s">
        <v>159</v>
      </c>
      <c r="AY210" s="40"/>
      <c r="AZ210" s="40"/>
      <c r="BA210" s="41">
        <v>4</v>
      </c>
      <c r="BB210" s="29">
        <v>31599</v>
      </c>
      <c r="BC210" s="80"/>
      <c r="BD210" s="33">
        <v>123</v>
      </c>
      <c r="BE210" s="33"/>
      <c r="BF210" s="29"/>
      <c r="BG210" s="29"/>
      <c r="BH210" s="42">
        <v>0</v>
      </c>
      <c r="BI210" s="28">
        <v>38426</v>
      </c>
      <c r="BJ210" s="43"/>
      <c r="BK210" s="44">
        <f t="shared" si="84"/>
        <v>0</v>
      </c>
      <c r="BL210" s="29">
        <v>20</v>
      </c>
      <c r="BM210" s="29"/>
      <c r="BN210" s="37">
        <f t="shared" si="85"/>
        <v>0</v>
      </c>
      <c r="BO210" s="7"/>
      <c r="BP210" s="7"/>
      <c r="BQ210" s="33">
        <f t="shared" si="73"/>
        <v>0</v>
      </c>
      <c r="BR210" s="33"/>
      <c r="BS210" s="45"/>
      <c r="BT210" s="45"/>
      <c r="BU210" s="37">
        <f t="shared" si="86"/>
        <v>0</v>
      </c>
      <c r="BV210" s="7"/>
      <c r="BW210" s="7"/>
      <c r="BX210" s="33">
        <f t="shared" si="87"/>
        <v>0</v>
      </c>
      <c r="BY210" s="33"/>
      <c r="BZ210" s="7"/>
      <c r="CA210" s="7"/>
      <c r="CB210" s="37">
        <f t="shared" si="74"/>
        <v>0</v>
      </c>
      <c r="CC210" s="7"/>
      <c r="CD210" s="7"/>
      <c r="CE210" s="33">
        <f t="shared" si="75"/>
        <v>0</v>
      </c>
      <c r="CF210" s="7"/>
      <c r="CG210" s="7"/>
      <c r="CH210" s="37">
        <f t="shared" si="76"/>
        <v>0</v>
      </c>
      <c r="CI210" s="7"/>
      <c r="CJ210" s="46"/>
      <c r="CK210" s="33">
        <f t="shared" si="77"/>
        <v>0</v>
      </c>
      <c r="CL210" s="7"/>
      <c r="CM210" s="7"/>
      <c r="CN210" s="37">
        <f t="shared" si="78"/>
        <v>0</v>
      </c>
      <c r="CO210" s="7"/>
      <c r="CP210" s="7"/>
      <c r="CQ210" s="33">
        <f t="shared" si="79"/>
        <v>0</v>
      </c>
      <c r="CR210" s="7"/>
      <c r="CS210" s="7"/>
      <c r="CT210" s="37">
        <f t="shared" si="80"/>
        <v>0</v>
      </c>
      <c r="CU210" s="7"/>
      <c r="CV210" s="7"/>
      <c r="CW210" s="33">
        <f t="shared" si="81"/>
        <v>0</v>
      </c>
      <c r="CX210" s="7"/>
      <c r="CY210" s="7"/>
      <c r="CZ210" s="47">
        <f t="shared" si="82"/>
        <v>0</v>
      </c>
      <c r="DA210" s="7"/>
      <c r="DB210" s="7"/>
      <c r="DC210" s="33">
        <f t="shared" si="83"/>
        <v>0</v>
      </c>
    </row>
    <row r="211" spans="1:107" s="49" customFormat="1" x14ac:dyDescent="0.2">
      <c r="A211" s="26" t="s">
        <v>29</v>
      </c>
      <c r="B211" s="26"/>
      <c r="C211" s="26"/>
      <c r="D211" s="26"/>
      <c r="E211" s="26"/>
      <c r="F211" s="27" t="s">
        <v>164</v>
      </c>
      <c r="G211" s="26"/>
      <c r="H211" s="26"/>
      <c r="I211" s="28" t="s">
        <v>166</v>
      </c>
      <c r="J211" s="29"/>
      <c r="K211" s="30">
        <v>9300502032</v>
      </c>
      <c r="L211" s="27">
        <v>1</v>
      </c>
      <c r="M211" s="29"/>
      <c r="N211" s="31"/>
      <c r="O211" s="32"/>
      <c r="P211" s="32"/>
      <c r="Q211" s="33"/>
      <c r="R211" s="34"/>
      <c r="S211" s="34"/>
      <c r="T211" s="34"/>
      <c r="U211" s="35"/>
      <c r="V211" s="36"/>
      <c r="W211" s="26"/>
      <c r="X211" s="7"/>
      <c r="Y211" s="37">
        <v>12</v>
      </c>
      <c r="Z211" s="7"/>
      <c r="AA211" s="7"/>
      <c r="AB211" s="33">
        <v>100</v>
      </c>
      <c r="AC211" s="33"/>
      <c r="AD211" s="29"/>
      <c r="AE211" s="29"/>
      <c r="AF211" s="37">
        <v>10</v>
      </c>
      <c r="AG211" s="7">
        <v>13368</v>
      </c>
      <c r="AH211" s="7"/>
      <c r="AI211" s="33">
        <v>200</v>
      </c>
      <c r="AJ211" s="33"/>
      <c r="AK211" s="29"/>
      <c r="AL211" s="29"/>
      <c r="AM211" s="38">
        <v>23</v>
      </c>
      <c r="AN211" s="29"/>
      <c r="AO211" s="7"/>
      <c r="AP211" s="33">
        <v>123</v>
      </c>
      <c r="AQ211" s="128"/>
      <c r="AR211" s="39"/>
      <c r="AS211" s="29"/>
      <c r="AT211" s="131">
        <v>1</v>
      </c>
      <c r="AU211" s="7"/>
      <c r="AV211" s="7"/>
      <c r="AW211" s="33">
        <v>12</v>
      </c>
      <c r="AX211" s="128" t="s">
        <v>158</v>
      </c>
      <c r="AY211" s="40"/>
      <c r="AZ211" s="40"/>
      <c r="BA211" s="41">
        <v>4</v>
      </c>
      <c r="BB211" s="7"/>
      <c r="BC211" s="7"/>
      <c r="BD211" s="33">
        <v>123</v>
      </c>
      <c r="BE211" s="33"/>
      <c r="BF211" s="29"/>
      <c r="BG211" s="29"/>
      <c r="BH211" s="42">
        <v>0</v>
      </c>
      <c r="BI211" s="28"/>
      <c r="BJ211" s="43"/>
      <c r="BK211" s="44">
        <f t="shared" si="84"/>
        <v>0</v>
      </c>
      <c r="BL211" s="29"/>
      <c r="BM211" s="29"/>
      <c r="BN211" s="37">
        <f t="shared" si="85"/>
        <v>0</v>
      </c>
      <c r="BO211" s="7"/>
      <c r="BP211" s="7"/>
      <c r="BQ211" s="33">
        <f t="shared" si="73"/>
        <v>0</v>
      </c>
      <c r="BR211" s="33"/>
      <c r="BS211" s="45"/>
      <c r="BT211" s="45"/>
      <c r="BU211" s="37">
        <f t="shared" si="86"/>
        <v>0</v>
      </c>
      <c r="BV211" s="7"/>
      <c r="BW211" s="7"/>
      <c r="BX211" s="33">
        <f t="shared" si="87"/>
        <v>0</v>
      </c>
      <c r="BY211" s="33"/>
      <c r="BZ211" s="7"/>
      <c r="CA211" s="7"/>
      <c r="CB211" s="37">
        <f t="shared" si="74"/>
        <v>0</v>
      </c>
      <c r="CC211" s="7"/>
      <c r="CD211" s="7"/>
      <c r="CE211" s="33">
        <f t="shared" si="75"/>
        <v>0</v>
      </c>
      <c r="CF211" s="7"/>
      <c r="CG211" s="7"/>
      <c r="CH211" s="37">
        <f t="shared" si="76"/>
        <v>0</v>
      </c>
      <c r="CI211" s="7"/>
      <c r="CJ211" s="46"/>
      <c r="CK211" s="33">
        <f t="shared" si="77"/>
        <v>0</v>
      </c>
      <c r="CL211" s="7"/>
      <c r="CM211" s="7"/>
      <c r="CN211" s="37">
        <f t="shared" si="78"/>
        <v>0</v>
      </c>
      <c r="CO211" s="7"/>
      <c r="CP211" s="7"/>
      <c r="CQ211" s="33">
        <f t="shared" si="79"/>
        <v>0</v>
      </c>
      <c r="CR211" s="7"/>
      <c r="CS211" s="7"/>
      <c r="CT211" s="37">
        <f t="shared" si="80"/>
        <v>0</v>
      </c>
      <c r="CU211" s="7"/>
      <c r="CV211" s="7"/>
      <c r="CW211" s="33">
        <f t="shared" si="81"/>
        <v>0</v>
      </c>
      <c r="CX211" s="7"/>
      <c r="CY211" s="7"/>
      <c r="CZ211" s="47">
        <f t="shared" si="82"/>
        <v>0</v>
      </c>
      <c r="DA211" s="7"/>
      <c r="DB211" s="7"/>
      <c r="DC211" s="33">
        <f t="shared" si="83"/>
        <v>0</v>
      </c>
    </row>
    <row r="212" spans="1:107" x14ac:dyDescent="0.2">
      <c r="A212" s="26" t="s">
        <v>29</v>
      </c>
      <c r="B212" s="26"/>
      <c r="C212" s="26"/>
      <c r="F212" s="27" t="s">
        <v>164</v>
      </c>
      <c r="G212" s="26" t="s">
        <v>92</v>
      </c>
      <c r="I212" s="28" t="s">
        <v>166</v>
      </c>
      <c r="K212" s="30">
        <v>9300502032</v>
      </c>
      <c r="L212" s="27">
        <v>2</v>
      </c>
      <c r="N212" s="31"/>
      <c r="Q212" s="33"/>
      <c r="R212" s="34"/>
      <c r="S212" s="34"/>
      <c r="T212" s="34"/>
      <c r="U212" s="35"/>
      <c r="W212" s="60"/>
      <c r="X212" s="29"/>
      <c r="Y212" s="37">
        <v>12</v>
      </c>
      <c r="Z212" s="29">
        <v>7849</v>
      </c>
      <c r="AA212" s="29"/>
      <c r="AB212" s="33">
        <v>100</v>
      </c>
      <c r="AC212" s="33"/>
      <c r="AD212" s="29"/>
      <c r="AE212" s="29"/>
      <c r="AF212" s="37">
        <v>10</v>
      </c>
      <c r="AG212" s="7">
        <v>13368</v>
      </c>
      <c r="AI212" s="33">
        <v>200</v>
      </c>
      <c r="AJ212" s="33"/>
      <c r="AK212" s="29"/>
      <c r="AL212" s="29"/>
      <c r="AM212" s="38">
        <v>23</v>
      </c>
      <c r="AN212" s="29">
        <v>18289</v>
      </c>
      <c r="AO212" s="61"/>
      <c r="AP212" s="33">
        <v>123</v>
      </c>
      <c r="AR212" s="39"/>
      <c r="AS212" s="29"/>
      <c r="AT212" s="131">
        <v>1</v>
      </c>
      <c r="AW212" s="33">
        <v>12</v>
      </c>
      <c r="AX212" s="128" t="s">
        <v>158</v>
      </c>
      <c r="AY212" s="40"/>
      <c r="AZ212" s="40"/>
      <c r="BA212" s="41">
        <v>4</v>
      </c>
      <c r="BB212" s="29">
        <v>31599</v>
      </c>
      <c r="BC212" s="80"/>
      <c r="BD212" s="33">
        <v>123</v>
      </c>
      <c r="BE212" s="33"/>
      <c r="BF212" s="29"/>
      <c r="BG212" s="29"/>
      <c r="BH212" s="42">
        <v>0</v>
      </c>
      <c r="BI212" s="28">
        <v>38426</v>
      </c>
      <c r="BK212" s="44">
        <f t="shared" si="84"/>
        <v>0</v>
      </c>
      <c r="BL212" s="29">
        <v>20</v>
      </c>
      <c r="BN212" s="37">
        <f t="shared" si="85"/>
        <v>0</v>
      </c>
      <c r="BQ212" s="33">
        <f t="shared" si="73"/>
        <v>0</v>
      </c>
      <c r="BR212" s="33"/>
      <c r="BS212" s="45"/>
      <c r="BT212" s="45"/>
      <c r="BU212" s="37">
        <f t="shared" si="86"/>
        <v>0</v>
      </c>
      <c r="BX212" s="33">
        <f t="shared" si="87"/>
        <v>0</v>
      </c>
      <c r="BY212" s="33"/>
      <c r="CB212" s="37">
        <f t="shared" si="74"/>
        <v>0</v>
      </c>
      <c r="CE212" s="33">
        <f t="shared" si="75"/>
        <v>0</v>
      </c>
      <c r="CH212" s="37">
        <f t="shared" si="76"/>
        <v>0</v>
      </c>
      <c r="CK212" s="33">
        <f t="shared" si="77"/>
        <v>0</v>
      </c>
      <c r="CN212" s="37">
        <f t="shared" si="78"/>
        <v>0</v>
      </c>
      <c r="CQ212" s="33">
        <f t="shared" si="79"/>
        <v>0</v>
      </c>
      <c r="CT212" s="37">
        <f t="shared" si="80"/>
        <v>0</v>
      </c>
      <c r="CW212" s="33">
        <f t="shared" si="81"/>
        <v>0</v>
      </c>
      <c r="CZ212" s="47">
        <f t="shared" si="82"/>
        <v>0</v>
      </c>
      <c r="DC212" s="33">
        <f t="shared" si="83"/>
        <v>0</v>
      </c>
    </row>
    <row r="213" spans="1:107" x14ac:dyDescent="0.2">
      <c r="A213" s="48" t="s">
        <v>29</v>
      </c>
      <c r="B213" s="48"/>
      <c r="C213" s="48"/>
      <c r="D213" s="48"/>
      <c r="E213" s="48"/>
      <c r="F213" s="27" t="s">
        <v>164</v>
      </c>
      <c r="I213" s="28" t="s">
        <v>166</v>
      </c>
      <c r="K213" s="30">
        <v>9300502032</v>
      </c>
      <c r="L213" s="27">
        <v>3</v>
      </c>
      <c r="M213" s="49"/>
      <c r="N213" s="51"/>
      <c r="O213" s="52"/>
      <c r="P213" s="52"/>
      <c r="Q213" s="52"/>
      <c r="R213" s="53"/>
      <c r="S213" s="53"/>
      <c r="T213" s="53"/>
      <c r="U213" s="70"/>
      <c r="V213" s="71"/>
      <c r="W213" s="60"/>
      <c r="X213" s="29"/>
      <c r="Y213" s="37">
        <v>12</v>
      </c>
      <c r="Z213" s="29">
        <v>7849</v>
      </c>
      <c r="AA213" s="29"/>
      <c r="AB213" s="33">
        <v>100</v>
      </c>
      <c r="AC213" s="52"/>
      <c r="AD213" s="29"/>
      <c r="AE213" s="29"/>
      <c r="AF213" s="37">
        <v>10</v>
      </c>
      <c r="AG213" s="7">
        <v>13368</v>
      </c>
      <c r="AI213" s="33">
        <v>200</v>
      </c>
      <c r="AJ213" s="52"/>
      <c r="AK213" s="29"/>
      <c r="AL213" s="29"/>
      <c r="AM213" s="38">
        <v>23</v>
      </c>
      <c r="AN213" s="29">
        <v>18289</v>
      </c>
      <c r="AO213" s="61"/>
      <c r="AP213" s="33">
        <v>123</v>
      </c>
      <c r="AR213" s="39"/>
      <c r="AS213" s="29"/>
      <c r="AT213" s="131">
        <v>1</v>
      </c>
      <c r="AW213" s="33">
        <v>12</v>
      </c>
      <c r="AX213" s="128" t="s">
        <v>158</v>
      </c>
      <c r="AY213" s="40"/>
      <c r="AZ213" s="40"/>
      <c r="BA213" s="41">
        <v>4</v>
      </c>
      <c r="BB213" s="29">
        <v>31599</v>
      </c>
      <c r="BC213" s="80"/>
      <c r="BD213" s="33">
        <v>123</v>
      </c>
      <c r="BE213" s="52"/>
      <c r="BF213" s="29"/>
      <c r="BG213" s="29"/>
      <c r="BH213" s="42">
        <v>0</v>
      </c>
      <c r="BI213" s="28">
        <v>38426</v>
      </c>
      <c r="BK213" s="44">
        <f t="shared" si="84"/>
        <v>0</v>
      </c>
      <c r="BN213" s="51">
        <f t="shared" si="85"/>
        <v>0</v>
      </c>
      <c r="BO213" s="93"/>
      <c r="BP213" s="93"/>
      <c r="BQ213" s="52">
        <f t="shared" ref="BQ213:BQ229" si="88">IFERROR(BN213*$O213,0)</f>
        <v>0</v>
      </c>
      <c r="BR213" s="52"/>
      <c r="BS213" s="49"/>
      <c r="BT213" s="49"/>
      <c r="BU213" s="51">
        <f t="shared" si="86"/>
        <v>0</v>
      </c>
      <c r="BX213" s="52">
        <f t="shared" si="87"/>
        <v>0</v>
      </c>
      <c r="BY213" s="52"/>
      <c r="CB213" s="37">
        <f t="shared" ref="CB213:CB244" si="89">IFERROR(ROUNDUP((BZ213+CA213)*IF(ISBLANK($P213),1,$P213)/$O213,3),0)</f>
        <v>0</v>
      </c>
      <c r="CE213" s="52">
        <f t="shared" ref="CE213:CE229" si="90">IFERROR(CB213*$O213,0)</f>
        <v>0</v>
      </c>
      <c r="CH213" s="37">
        <f t="shared" ref="CH213:CH244" si="91">IFERROR(ROUNDUP((CF213+CG213)*IF(ISBLANK($P213),1,$P213)/$O213,3),0)</f>
        <v>0</v>
      </c>
      <c r="CK213" s="52">
        <f t="shared" ref="CK213:CK229" si="92">IFERROR(CH213*$O213,0)</f>
        <v>0</v>
      </c>
      <c r="CN213" s="37">
        <f t="shared" ref="CN213:CN244" si="93">IFERROR(ROUNDUP((CL213+CM213)*IF(ISBLANK($P213),1,$P213)/$O213,3),0)</f>
        <v>0</v>
      </c>
      <c r="CQ213" s="52">
        <f t="shared" ref="CQ213:CQ229" si="94">IFERROR(CN213*$O213,0)</f>
        <v>0</v>
      </c>
      <c r="CT213" s="37">
        <f t="shared" ref="CT213:CT244" si="95">IFERROR(ROUNDUP((CR213+CS213)*IF(ISBLANK($P213),1,$P213)/$O213,3),0)</f>
        <v>0</v>
      </c>
      <c r="CW213" s="52">
        <f t="shared" ref="CW213:CW229" si="96">IFERROR(CT213*$O213,0)</f>
        <v>0</v>
      </c>
      <c r="CZ213" s="47">
        <f t="shared" ref="CZ213:CZ244" si="97">IFERROR(ROUNDUP((CX213+CY213)*IF(ISBLANK($P213),1,$P213)/$O213,3),0)</f>
        <v>0</v>
      </c>
      <c r="DC213" s="52">
        <f t="shared" ref="DC213:DC229" si="98">IFERROR(CZ213*$O213,0)</f>
        <v>0</v>
      </c>
    </row>
    <row r="214" spans="1:107" s="49" customFormat="1" x14ac:dyDescent="0.2">
      <c r="A214" s="48" t="s">
        <v>29</v>
      </c>
      <c r="B214" s="48"/>
      <c r="C214" s="48"/>
      <c r="D214" s="48"/>
      <c r="E214" s="48"/>
      <c r="F214" s="27" t="s">
        <v>164</v>
      </c>
      <c r="G214" s="26"/>
      <c r="H214" s="26"/>
      <c r="I214" s="28" t="s">
        <v>166</v>
      </c>
      <c r="J214" s="29"/>
      <c r="K214" s="30">
        <v>9300502032</v>
      </c>
      <c r="L214" s="27">
        <v>4</v>
      </c>
      <c r="N214" s="51"/>
      <c r="O214" s="52"/>
      <c r="P214" s="52"/>
      <c r="Q214" s="52"/>
      <c r="R214" s="53"/>
      <c r="S214" s="53"/>
      <c r="T214" s="53"/>
      <c r="U214" s="70"/>
      <c r="V214" s="71"/>
      <c r="W214" s="26"/>
      <c r="X214" s="7"/>
      <c r="Y214" s="37">
        <v>12</v>
      </c>
      <c r="Z214" s="7"/>
      <c r="AA214" s="7"/>
      <c r="AB214" s="33">
        <v>100</v>
      </c>
      <c r="AC214" s="52"/>
      <c r="AD214" s="29"/>
      <c r="AE214" s="29"/>
      <c r="AF214" s="37">
        <v>10</v>
      </c>
      <c r="AG214" s="7">
        <v>13368</v>
      </c>
      <c r="AH214" s="7"/>
      <c r="AI214" s="33">
        <v>200</v>
      </c>
      <c r="AJ214" s="52"/>
      <c r="AK214" s="29"/>
      <c r="AL214" s="29"/>
      <c r="AM214" s="38">
        <v>23</v>
      </c>
      <c r="AN214" s="29">
        <v>18289</v>
      </c>
      <c r="AO214" s="61"/>
      <c r="AP214" s="33">
        <v>123</v>
      </c>
      <c r="AQ214" s="128"/>
      <c r="AR214" s="39"/>
      <c r="AS214" s="29"/>
      <c r="AT214" s="131">
        <v>1</v>
      </c>
      <c r="AU214" s="7"/>
      <c r="AV214" s="7"/>
      <c r="AW214" s="33">
        <v>12</v>
      </c>
      <c r="AX214" s="128" t="s">
        <v>158</v>
      </c>
      <c r="AY214" s="40"/>
      <c r="AZ214" s="40"/>
      <c r="BA214" s="41">
        <v>4</v>
      </c>
      <c r="BB214" s="29">
        <v>31599</v>
      </c>
      <c r="BC214" s="80"/>
      <c r="BD214" s="33">
        <v>123</v>
      </c>
      <c r="BE214" s="52"/>
      <c r="BF214" s="29"/>
      <c r="BG214" s="29"/>
      <c r="BH214" s="42">
        <v>0</v>
      </c>
      <c r="BI214" s="28">
        <v>38426</v>
      </c>
      <c r="BJ214" s="43"/>
      <c r="BK214" s="44">
        <f t="shared" si="84"/>
        <v>0</v>
      </c>
      <c r="BL214" s="29"/>
      <c r="BM214" s="29"/>
      <c r="BN214" s="51">
        <f t="shared" si="85"/>
        <v>0</v>
      </c>
      <c r="BO214" s="93"/>
      <c r="BP214" s="93"/>
      <c r="BQ214" s="52">
        <f t="shared" si="88"/>
        <v>0</v>
      </c>
      <c r="BR214" s="52"/>
      <c r="BU214" s="51">
        <f t="shared" si="86"/>
        <v>0</v>
      </c>
      <c r="BV214" s="7"/>
      <c r="BW214" s="7"/>
      <c r="BX214" s="52">
        <f t="shared" si="87"/>
        <v>0</v>
      </c>
      <c r="BY214" s="52"/>
      <c r="BZ214" s="7"/>
      <c r="CA214" s="7"/>
      <c r="CB214" s="37">
        <f t="shared" si="89"/>
        <v>0</v>
      </c>
      <c r="CC214" s="7"/>
      <c r="CD214" s="7"/>
      <c r="CE214" s="52">
        <f t="shared" si="90"/>
        <v>0</v>
      </c>
      <c r="CF214" s="7"/>
      <c r="CG214" s="7"/>
      <c r="CH214" s="37">
        <f t="shared" si="91"/>
        <v>0</v>
      </c>
      <c r="CI214" s="7"/>
      <c r="CJ214" s="46"/>
      <c r="CK214" s="52">
        <f t="shared" si="92"/>
        <v>0</v>
      </c>
      <c r="CL214" s="7"/>
      <c r="CM214" s="7"/>
      <c r="CN214" s="37">
        <f t="shared" si="93"/>
        <v>0</v>
      </c>
      <c r="CO214" s="7"/>
      <c r="CP214" s="7"/>
      <c r="CQ214" s="52">
        <f t="shared" si="94"/>
        <v>0</v>
      </c>
      <c r="CR214" s="7"/>
      <c r="CS214" s="7"/>
      <c r="CT214" s="37">
        <f t="shared" si="95"/>
        <v>0</v>
      </c>
      <c r="CU214" s="7"/>
      <c r="CV214" s="7"/>
      <c r="CW214" s="52">
        <f t="shared" si="96"/>
        <v>0</v>
      </c>
      <c r="CX214" s="7"/>
      <c r="CY214" s="7"/>
      <c r="CZ214" s="47">
        <f t="shared" si="97"/>
        <v>0</v>
      </c>
      <c r="DA214" s="7"/>
      <c r="DB214" s="7"/>
      <c r="DC214" s="52">
        <f t="shared" si="98"/>
        <v>0</v>
      </c>
    </row>
    <row r="215" spans="1:107" s="49" customFormat="1" x14ac:dyDescent="0.2">
      <c r="A215" s="48" t="s">
        <v>29</v>
      </c>
      <c r="B215" s="48"/>
      <c r="C215" s="48"/>
      <c r="D215" s="48"/>
      <c r="E215" s="48"/>
      <c r="F215" s="27" t="s">
        <v>164</v>
      </c>
      <c r="G215" s="26"/>
      <c r="H215" s="26"/>
      <c r="I215" s="28" t="s">
        <v>166</v>
      </c>
      <c r="J215" s="29"/>
      <c r="K215" s="30">
        <v>9300502032</v>
      </c>
      <c r="L215" s="27">
        <v>5</v>
      </c>
      <c r="N215" s="51"/>
      <c r="O215" s="52"/>
      <c r="P215" s="52"/>
      <c r="Q215" s="52"/>
      <c r="R215" s="53"/>
      <c r="S215" s="53"/>
      <c r="T215" s="53"/>
      <c r="U215" s="70"/>
      <c r="V215" s="71"/>
      <c r="W215" s="26"/>
      <c r="X215" s="7"/>
      <c r="Y215" s="37">
        <v>12</v>
      </c>
      <c r="Z215" s="7"/>
      <c r="AA215" s="7"/>
      <c r="AB215" s="33">
        <v>100</v>
      </c>
      <c r="AC215" s="52"/>
      <c r="AD215" s="29"/>
      <c r="AE215" s="29"/>
      <c r="AF215" s="37">
        <v>10</v>
      </c>
      <c r="AG215" s="7">
        <v>13368</v>
      </c>
      <c r="AH215" s="7"/>
      <c r="AI215" s="33">
        <v>200</v>
      </c>
      <c r="AJ215" s="52"/>
      <c r="AK215" s="29"/>
      <c r="AL215" s="29"/>
      <c r="AM215" s="38">
        <v>23</v>
      </c>
      <c r="AN215" s="29">
        <v>18289</v>
      </c>
      <c r="AO215" s="61"/>
      <c r="AP215" s="33">
        <v>123</v>
      </c>
      <c r="AQ215" s="128"/>
      <c r="AR215" s="39"/>
      <c r="AS215" s="29"/>
      <c r="AT215" s="131">
        <v>1</v>
      </c>
      <c r="AU215" s="7"/>
      <c r="AV215" s="7"/>
      <c r="AW215" s="33">
        <v>12</v>
      </c>
      <c r="AX215" s="128" t="s">
        <v>158</v>
      </c>
      <c r="AY215" s="40"/>
      <c r="AZ215" s="40"/>
      <c r="BA215" s="41">
        <v>4</v>
      </c>
      <c r="BB215" s="29">
        <v>31599</v>
      </c>
      <c r="BC215" s="80"/>
      <c r="BD215" s="33">
        <v>123</v>
      </c>
      <c r="BE215" s="52"/>
      <c r="BF215" s="29"/>
      <c r="BG215" s="29"/>
      <c r="BH215" s="42">
        <v>0</v>
      </c>
      <c r="BI215" s="28"/>
      <c r="BJ215" s="43"/>
      <c r="BK215" s="44">
        <f t="shared" si="84"/>
        <v>0</v>
      </c>
      <c r="BL215" s="29">
        <v>0</v>
      </c>
      <c r="BM215" s="29"/>
      <c r="BN215" s="51">
        <f t="shared" si="85"/>
        <v>0</v>
      </c>
      <c r="BO215" s="7"/>
      <c r="BP215" s="7"/>
      <c r="BQ215" s="52">
        <f t="shared" si="88"/>
        <v>0</v>
      </c>
      <c r="BR215" s="52"/>
      <c r="BU215" s="51">
        <f t="shared" si="86"/>
        <v>0</v>
      </c>
      <c r="BV215" s="7"/>
      <c r="BW215" s="7"/>
      <c r="BX215" s="52">
        <f t="shared" si="87"/>
        <v>0</v>
      </c>
      <c r="BY215" s="52"/>
      <c r="BZ215" s="7"/>
      <c r="CA215" s="7"/>
      <c r="CB215" s="37">
        <f t="shared" si="89"/>
        <v>0</v>
      </c>
      <c r="CC215" s="7"/>
      <c r="CD215" s="7"/>
      <c r="CE215" s="52">
        <f t="shared" si="90"/>
        <v>0</v>
      </c>
      <c r="CF215" s="7"/>
      <c r="CG215" s="7"/>
      <c r="CH215" s="37">
        <f t="shared" si="91"/>
        <v>0</v>
      </c>
      <c r="CI215" s="7"/>
      <c r="CJ215" s="46"/>
      <c r="CK215" s="52">
        <f t="shared" si="92"/>
        <v>0</v>
      </c>
      <c r="CL215" s="7"/>
      <c r="CM215" s="7"/>
      <c r="CN215" s="37">
        <f t="shared" si="93"/>
        <v>0</v>
      </c>
      <c r="CO215" s="7"/>
      <c r="CP215" s="7"/>
      <c r="CQ215" s="52">
        <f t="shared" si="94"/>
        <v>0</v>
      </c>
      <c r="CR215" s="7"/>
      <c r="CS215" s="7"/>
      <c r="CT215" s="37">
        <f t="shared" si="95"/>
        <v>0</v>
      </c>
      <c r="CU215" s="7"/>
      <c r="CV215" s="7"/>
      <c r="CW215" s="52">
        <f t="shared" si="96"/>
        <v>0</v>
      </c>
      <c r="CX215" s="7"/>
      <c r="CY215" s="7"/>
      <c r="CZ215" s="47">
        <f t="shared" si="97"/>
        <v>0</v>
      </c>
      <c r="DA215" s="7"/>
      <c r="DB215" s="7"/>
      <c r="DC215" s="52">
        <f t="shared" si="98"/>
        <v>0</v>
      </c>
    </row>
    <row r="216" spans="1:107" s="49" customFormat="1" ht="15" x14ac:dyDescent="0.2">
      <c r="A216" s="48" t="s">
        <v>32</v>
      </c>
      <c r="B216" s="48"/>
      <c r="C216" s="48"/>
      <c r="D216" s="48"/>
      <c r="E216" s="48"/>
      <c r="F216" s="48" t="s">
        <v>164</v>
      </c>
      <c r="G216" s="26"/>
      <c r="H216" s="26"/>
      <c r="I216" s="49" t="s">
        <v>166</v>
      </c>
      <c r="J216" s="29"/>
      <c r="K216" s="50">
        <v>9300502032</v>
      </c>
      <c r="L216" s="48">
        <v>6</v>
      </c>
      <c r="N216" s="51"/>
      <c r="O216" s="52"/>
      <c r="P216" s="52"/>
      <c r="Q216" s="52"/>
      <c r="R216" s="53"/>
      <c r="S216" s="53"/>
      <c r="T216" s="53"/>
      <c r="U216" s="54"/>
      <c r="V216" s="52"/>
      <c r="W216" s="55"/>
      <c r="X216" s="56"/>
      <c r="Y216" s="37">
        <v>12</v>
      </c>
      <c r="Z216" s="56">
        <v>7849</v>
      </c>
      <c r="AA216" s="56"/>
      <c r="AB216" s="33">
        <v>100</v>
      </c>
      <c r="AC216" s="52"/>
      <c r="AD216" s="29"/>
      <c r="AE216" s="29"/>
      <c r="AF216" s="37">
        <v>10</v>
      </c>
      <c r="AG216" s="7">
        <v>13368</v>
      </c>
      <c r="AH216" s="7"/>
      <c r="AI216" s="33">
        <v>200</v>
      </c>
      <c r="AJ216" s="52"/>
      <c r="AK216" s="29"/>
      <c r="AL216" s="29"/>
      <c r="AM216" s="38">
        <v>23</v>
      </c>
      <c r="AN216" s="7"/>
      <c r="AO216" s="7"/>
      <c r="AP216" s="33">
        <v>123</v>
      </c>
      <c r="AQ216" s="128"/>
      <c r="AR216" s="7"/>
      <c r="AS216" s="7"/>
      <c r="AT216" s="131">
        <v>1</v>
      </c>
      <c r="AU216" s="7"/>
      <c r="AV216" s="7"/>
      <c r="AW216" s="33">
        <v>12</v>
      </c>
      <c r="AX216" s="128" t="s">
        <v>158</v>
      </c>
      <c r="AY216" s="56"/>
      <c r="AZ216" s="56"/>
      <c r="BA216" s="41">
        <v>4</v>
      </c>
      <c r="BB216" s="56"/>
      <c r="BC216" s="56"/>
      <c r="BD216" s="33">
        <v>123</v>
      </c>
      <c r="BE216" s="52"/>
      <c r="BF216" s="7"/>
      <c r="BG216" s="7"/>
      <c r="BH216" s="47">
        <v>0</v>
      </c>
      <c r="BI216" s="7"/>
      <c r="BJ216" s="7"/>
      <c r="BK216" s="52">
        <f t="shared" si="84"/>
        <v>0</v>
      </c>
      <c r="BN216" s="58">
        <f t="shared" si="85"/>
        <v>0</v>
      </c>
      <c r="BO216" s="7"/>
      <c r="BP216" s="7"/>
      <c r="BQ216" s="52">
        <f t="shared" si="88"/>
        <v>0</v>
      </c>
      <c r="BR216" s="52"/>
      <c r="BU216" s="58">
        <f t="shared" si="86"/>
        <v>0</v>
      </c>
      <c r="BV216" s="7"/>
      <c r="BW216" s="7"/>
      <c r="BX216" s="52">
        <f t="shared" si="87"/>
        <v>0</v>
      </c>
      <c r="BY216" s="52"/>
      <c r="BZ216" s="7"/>
      <c r="CA216" s="7"/>
      <c r="CB216" s="47">
        <f t="shared" si="89"/>
        <v>0</v>
      </c>
      <c r="CC216" s="7"/>
      <c r="CD216" s="7"/>
      <c r="CE216" s="52">
        <f t="shared" si="90"/>
        <v>0</v>
      </c>
      <c r="CF216" s="7"/>
      <c r="CG216" s="7"/>
      <c r="CH216" s="59">
        <f t="shared" si="91"/>
        <v>0</v>
      </c>
      <c r="CI216" s="7"/>
      <c r="CJ216" s="46">
        <f>IFERROR(CG216*$O216,0)</f>
        <v>0</v>
      </c>
      <c r="CK216" s="52">
        <f t="shared" si="92"/>
        <v>0</v>
      </c>
      <c r="CL216" s="7"/>
      <c r="CM216" s="7"/>
      <c r="CN216" s="47">
        <f t="shared" si="93"/>
        <v>0</v>
      </c>
      <c r="CO216" s="7"/>
      <c r="CP216" s="7"/>
      <c r="CQ216" s="52">
        <f t="shared" si="94"/>
        <v>0</v>
      </c>
      <c r="CR216" s="7"/>
      <c r="CS216" s="7"/>
      <c r="CT216" s="47">
        <f t="shared" si="95"/>
        <v>0</v>
      </c>
      <c r="CU216" s="7"/>
      <c r="CV216" s="7"/>
      <c r="CW216" s="52">
        <f t="shared" si="96"/>
        <v>0</v>
      </c>
      <c r="CX216" s="7"/>
      <c r="CY216" s="7"/>
      <c r="CZ216" s="47">
        <f t="shared" si="97"/>
        <v>0</v>
      </c>
      <c r="DA216" s="7"/>
      <c r="DB216" s="7"/>
      <c r="DC216" s="52">
        <f t="shared" si="98"/>
        <v>0</v>
      </c>
    </row>
    <row r="217" spans="1:107" s="49" customFormat="1" ht="15" x14ac:dyDescent="0.2">
      <c r="A217" s="48" t="s">
        <v>32</v>
      </c>
      <c r="B217" s="48"/>
      <c r="C217" s="48"/>
      <c r="D217" s="48"/>
      <c r="E217" s="48"/>
      <c r="F217" s="48" t="s">
        <v>164</v>
      </c>
      <c r="G217" s="26"/>
      <c r="H217" s="26"/>
      <c r="I217" s="100" t="s">
        <v>166</v>
      </c>
      <c r="J217" s="29"/>
      <c r="K217" s="50">
        <v>9300502032</v>
      </c>
      <c r="L217" s="48">
        <v>7</v>
      </c>
      <c r="N217" s="51"/>
      <c r="O217" s="52"/>
      <c r="P217" s="52"/>
      <c r="Q217" s="52"/>
      <c r="R217" s="53"/>
      <c r="S217" s="53"/>
      <c r="T217" s="53"/>
      <c r="U217" s="54"/>
      <c r="V217" s="52"/>
      <c r="W217" s="55"/>
      <c r="X217" s="56"/>
      <c r="Y217" s="37">
        <v>12</v>
      </c>
      <c r="Z217" s="56"/>
      <c r="AA217" s="56"/>
      <c r="AB217" s="33">
        <v>100</v>
      </c>
      <c r="AC217" s="52"/>
      <c r="AD217" s="29"/>
      <c r="AE217" s="29"/>
      <c r="AF217" s="37">
        <v>10</v>
      </c>
      <c r="AG217" s="7">
        <v>13368</v>
      </c>
      <c r="AH217" s="7"/>
      <c r="AI217" s="33">
        <v>200</v>
      </c>
      <c r="AJ217" s="52"/>
      <c r="AK217" s="29"/>
      <c r="AL217" s="29"/>
      <c r="AM217" s="38">
        <v>23</v>
      </c>
      <c r="AN217" s="29">
        <v>18289</v>
      </c>
      <c r="AO217" s="61"/>
      <c r="AP217" s="33">
        <v>123</v>
      </c>
      <c r="AQ217" s="128"/>
      <c r="AR217" s="29"/>
      <c r="AS217" s="29"/>
      <c r="AT217" s="131">
        <v>1</v>
      </c>
      <c r="AU217" s="7"/>
      <c r="AV217" s="7"/>
      <c r="AW217" s="33">
        <v>12</v>
      </c>
      <c r="AX217" s="128" t="s">
        <v>158</v>
      </c>
      <c r="AY217" s="56"/>
      <c r="AZ217" s="56"/>
      <c r="BA217" s="41">
        <v>4</v>
      </c>
      <c r="BB217" s="56"/>
      <c r="BC217" s="56"/>
      <c r="BD217" s="33">
        <v>123</v>
      </c>
      <c r="BE217" s="52"/>
      <c r="BF217" s="7"/>
      <c r="BG217" s="7"/>
      <c r="BH217" s="37">
        <v>0</v>
      </c>
      <c r="BI217" s="7"/>
      <c r="BJ217" s="7"/>
      <c r="BK217" s="52">
        <f t="shared" si="84"/>
        <v>0</v>
      </c>
      <c r="BN217" s="51">
        <f t="shared" si="85"/>
        <v>0</v>
      </c>
      <c r="BO217" s="7"/>
      <c r="BP217" s="7"/>
      <c r="BQ217" s="52">
        <f t="shared" si="88"/>
        <v>0</v>
      </c>
      <c r="BR217" s="52"/>
      <c r="BU217" s="51">
        <f t="shared" si="86"/>
        <v>0</v>
      </c>
      <c r="BV217" s="7"/>
      <c r="BW217" s="7"/>
      <c r="BX217" s="52">
        <f t="shared" si="87"/>
        <v>0</v>
      </c>
      <c r="BY217" s="52"/>
      <c r="BZ217" s="7"/>
      <c r="CA217" s="7"/>
      <c r="CB217" s="37">
        <f t="shared" si="89"/>
        <v>0</v>
      </c>
      <c r="CC217" s="7"/>
      <c r="CD217" s="7"/>
      <c r="CE217" s="52">
        <f t="shared" si="90"/>
        <v>0</v>
      </c>
      <c r="CF217" s="7"/>
      <c r="CG217" s="7"/>
      <c r="CH217" s="37">
        <f t="shared" si="91"/>
        <v>0</v>
      </c>
      <c r="CI217" s="7"/>
      <c r="CJ217" s="46"/>
      <c r="CK217" s="52">
        <f t="shared" si="92"/>
        <v>0</v>
      </c>
      <c r="CL217" s="7"/>
      <c r="CM217" s="7"/>
      <c r="CN217" s="37">
        <f t="shared" si="93"/>
        <v>0</v>
      </c>
      <c r="CO217" s="7"/>
      <c r="CP217" s="7"/>
      <c r="CQ217" s="52">
        <f t="shared" si="94"/>
        <v>0</v>
      </c>
      <c r="CR217" s="7"/>
      <c r="CS217" s="7"/>
      <c r="CT217" s="37">
        <f t="shared" si="95"/>
        <v>0</v>
      </c>
      <c r="CU217" s="7"/>
      <c r="CV217" s="7"/>
      <c r="CW217" s="52">
        <f t="shared" si="96"/>
        <v>0</v>
      </c>
      <c r="CX217" s="7"/>
      <c r="CY217" s="7"/>
      <c r="CZ217" s="47">
        <f t="shared" si="97"/>
        <v>0</v>
      </c>
      <c r="DA217" s="7"/>
      <c r="DB217" s="7"/>
      <c r="DC217" s="52">
        <f t="shared" si="98"/>
        <v>0</v>
      </c>
    </row>
    <row r="218" spans="1:107" s="49" customFormat="1" x14ac:dyDescent="0.2">
      <c r="A218" s="48" t="s">
        <v>32</v>
      </c>
      <c r="B218" s="48"/>
      <c r="C218" s="48"/>
      <c r="D218" s="48"/>
      <c r="E218" s="48"/>
      <c r="F218" s="48" t="s">
        <v>164</v>
      </c>
      <c r="G218" s="26"/>
      <c r="H218" s="26"/>
      <c r="I218" s="49" t="s">
        <v>166</v>
      </c>
      <c r="J218" s="29"/>
      <c r="K218" s="50">
        <v>9300502032</v>
      </c>
      <c r="L218" s="48">
        <v>8</v>
      </c>
      <c r="N218" s="51"/>
      <c r="O218" s="52"/>
      <c r="P218" s="52"/>
      <c r="Q218" s="52"/>
      <c r="R218" s="53"/>
      <c r="S218" s="53"/>
      <c r="T218" s="53"/>
      <c r="U218" s="70"/>
      <c r="V218" s="71"/>
      <c r="W218" s="55"/>
      <c r="X218" s="56"/>
      <c r="Y218" s="37">
        <v>12</v>
      </c>
      <c r="Z218" s="56"/>
      <c r="AA218" s="56"/>
      <c r="AB218" s="33">
        <v>100</v>
      </c>
      <c r="AC218" s="52"/>
      <c r="AD218" s="29"/>
      <c r="AE218" s="29"/>
      <c r="AF218" s="37">
        <v>10</v>
      </c>
      <c r="AG218" s="7"/>
      <c r="AH218" s="7"/>
      <c r="AI218" s="33">
        <v>200</v>
      </c>
      <c r="AJ218" s="52"/>
      <c r="AK218" s="29"/>
      <c r="AL218" s="29"/>
      <c r="AM218" s="38">
        <v>23</v>
      </c>
      <c r="AN218" s="29">
        <v>18289</v>
      </c>
      <c r="AO218" s="61"/>
      <c r="AP218" s="33">
        <v>123</v>
      </c>
      <c r="AQ218" s="128"/>
      <c r="AR218" s="39"/>
      <c r="AS218" s="29"/>
      <c r="AT218" s="131">
        <v>1</v>
      </c>
      <c r="AU218" s="7"/>
      <c r="AV218" s="7"/>
      <c r="AW218" s="33">
        <v>12</v>
      </c>
      <c r="AX218" s="128" t="s">
        <v>158</v>
      </c>
      <c r="AY218" s="89"/>
      <c r="AZ218" s="89"/>
      <c r="BA218" s="41">
        <v>4</v>
      </c>
      <c r="BB218" s="56"/>
      <c r="BC218" s="56"/>
      <c r="BD218" s="33">
        <v>123</v>
      </c>
      <c r="BE218" s="52"/>
      <c r="BF218" s="29"/>
      <c r="BG218" s="7"/>
      <c r="BH218" s="37">
        <v>0</v>
      </c>
      <c r="BI218" s="7"/>
      <c r="BJ218" s="7"/>
      <c r="BK218" s="52">
        <f t="shared" si="84"/>
        <v>0</v>
      </c>
      <c r="BN218" s="51">
        <f t="shared" si="85"/>
        <v>0</v>
      </c>
      <c r="BO218" s="7"/>
      <c r="BP218" s="7"/>
      <c r="BQ218" s="52">
        <f t="shared" si="88"/>
        <v>0</v>
      </c>
      <c r="BR218" s="52"/>
      <c r="BU218" s="51">
        <f t="shared" si="86"/>
        <v>0</v>
      </c>
      <c r="BV218" s="7"/>
      <c r="BW218" s="7"/>
      <c r="BX218" s="52">
        <f t="shared" si="87"/>
        <v>0</v>
      </c>
      <c r="BY218" s="52"/>
      <c r="BZ218" s="7"/>
      <c r="CA218" s="7"/>
      <c r="CB218" s="37">
        <f t="shared" si="89"/>
        <v>0</v>
      </c>
      <c r="CC218" s="7"/>
      <c r="CD218" s="7"/>
      <c r="CE218" s="52">
        <f t="shared" si="90"/>
        <v>0</v>
      </c>
      <c r="CF218" s="7"/>
      <c r="CG218" s="7"/>
      <c r="CH218" s="37">
        <f t="shared" si="91"/>
        <v>0</v>
      </c>
      <c r="CI218" s="7"/>
      <c r="CJ218" s="46"/>
      <c r="CK218" s="52">
        <f t="shared" si="92"/>
        <v>0</v>
      </c>
      <c r="CL218" s="7"/>
      <c r="CM218" s="7"/>
      <c r="CN218" s="37">
        <f t="shared" si="93"/>
        <v>0</v>
      </c>
      <c r="CO218" s="7"/>
      <c r="CP218" s="7"/>
      <c r="CQ218" s="52">
        <f t="shared" si="94"/>
        <v>0</v>
      </c>
      <c r="CR218" s="7"/>
      <c r="CS218" s="7"/>
      <c r="CT218" s="37">
        <f t="shared" si="95"/>
        <v>0</v>
      </c>
      <c r="CU218" s="7"/>
      <c r="CV218" s="7"/>
      <c r="CW218" s="52">
        <f t="shared" si="96"/>
        <v>0</v>
      </c>
      <c r="CX218" s="7"/>
      <c r="CY218" s="7"/>
      <c r="CZ218" s="47">
        <f t="shared" si="97"/>
        <v>0</v>
      </c>
      <c r="DA218" s="7"/>
      <c r="DB218" s="7"/>
      <c r="DC218" s="52">
        <f t="shared" si="98"/>
        <v>0</v>
      </c>
    </row>
    <row r="219" spans="1:107" x14ac:dyDescent="0.2">
      <c r="A219" s="26" t="s">
        <v>29</v>
      </c>
      <c r="B219" s="26"/>
      <c r="C219" s="26"/>
      <c r="F219" s="27" t="s">
        <v>164</v>
      </c>
      <c r="I219" s="28" t="s">
        <v>166</v>
      </c>
      <c r="K219" s="30">
        <v>9300502032</v>
      </c>
      <c r="L219" s="27">
        <v>9</v>
      </c>
      <c r="N219" s="31"/>
      <c r="Q219" s="33"/>
      <c r="R219" s="34"/>
      <c r="S219" s="34"/>
      <c r="T219" s="34"/>
      <c r="U219" s="35"/>
      <c r="Y219" s="37">
        <v>12</v>
      </c>
      <c r="AB219" s="33">
        <v>100</v>
      </c>
      <c r="AC219" s="33"/>
      <c r="AD219" s="29"/>
      <c r="AE219" s="29"/>
      <c r="AF219" s="37">
        <v>10</v>
      </c>
      <c r="AI219" s="33">
        <v>200</v>
      </c>
      <c r="AJ219" s="33"/>
      <c r="AK219" s="29"/>
      <c r="AL219" s="29"/>
      <c r="AM219" s="38">
        <v>23</v>
      </c>
      <c r="AN219" s="29"/>
      <c r="AP219" s="33">
        <v>123</v>
      </c>
      <c r="AR219" s="39"/>
      <c r="AS219" s="29"/>
      <c r="AT219" s="131">
        <v>1</v>
      </c>
      <c r="AW219" s="33">
        <v>12</v>
      </c>
      <c r="AX219" s="128" t="s">
        <v>158</v>
      </c>
      <c r="AY219" s="40"/>
      <c r="AZ219" s="40"/>
      <c r="BA219" s="41">
        <v>4</v>
      </c>
      <c r="BB219" s="29">
        <v>31599</v>
      </c>
      <c r="BC219" s="80"/>
      <c r="BD219" s="33">
        <v>123</v>
      </c>
      <c r="BE219" s="33"/>
      <c r="BF219" s="29"/>
      <c r="BG219" s="29"/>
      <c r="BH219" s="42">
        <v>0</v>
      </c>
      <c r="BK219" s="44">
        <f t="shared" si="84"/>
        <v>0</v>
      </c>
      <c r="BL219" s="29">
        <v>0</v>
      </c>
      <c r="BN219" s="37">
        <f t="shared" si="85"/>
        <v>0</v>
      </c>
      <c r="BQ219" s="33">
        <f t="shared" si="88"/>
        <v>0</v>
      </c>
      <c r="BR219" s="33"/>
      <c r="BS219" s="45"/>
      <c r="BT219" s="45"/>
      <c r="BU219" s="37">
        <f t="shared" si="86"/>
        <v>0</v>
      </c>
      <c r="BX219" s="33">
        <f t="shared" si="87"/>
        <v>0</v>
      </c>
      <c r="BY219" s="33"/>
      <c r="CB219" s="37">
        <f t="shared" si="89"/>
        <v>0</v>
      </c>
      <c r="CE219" s="33">
        <f t="shared" si="90"/>
        <v>0</v>
      </c>
      <c r="CH219" s="37">
        <f t="shared" si="91"/>
        <v>0</v>
      </c>
      <c r="CK219" s="33">
        <f t="shared" si="92"/>
        <v>0</v>
      </c>
      <c r="CN219" s="37">
        <f t="shared" si="93"/>
        <v>0</v>
      </c>
      <c r="CQ219" s="33">
        <f t="shared" si="94"/>
        <v>0</v>
      </c>
      <c r="CT219" s="37">
        <f t="shared" si="95"/>
        <v>0</v>
      </c>
      <c r="CW219" s="33">
        <f t="shared" si="96"/>
        <v>0</v>
      </c>
      <c r="CZ219" s="47">
        <f t="shared" si="97"/>
        <v>0</v>
      </c>
      <c r="DC219" s="33">
        <f t="shared" si="98"/>
        <v>0</v>
      </c>
    </row>
    <row r="220" spans="1:107" x14ac:dyDescent="0.2">
      <c r="A220" s="60" t="s">
        <v>29</v>
      </c>
      <c r="B220" s="60"/>
      <c r="C220" s="60"/>
      <c r="D220" s="60"/>
      <c r="E220" s="60"/>
      <c r="F220" s="27" t="s">
        <v>164</v>
      </c>
      <c r="G220" s="60"/>
      <c r="H220" s="60"/>
      <c r="I220" s="28" t="s">
        <v>166</v>
      </c>
      <c r="K220" s="30">
        <v>9300502032</v>
      </c>
      <c r="L220" s="27">
        <v>9</v>
      </c>
      <c r="N220" s="31"/>
      <c r="Q220" s="33"/>
      <c r="R220" s="34"/>
      <c r="S220" s="34"/>
      <c r="T220" s="34"/>
      <c r="U220" s="35"/>
      <c r="Y220" s="37">
        <v>12</v>
      </c>
      <c r="AB220" s="33">
        <v>100</v>
      </c>
      <c r="AC220" s="33"/>
      <c r="AD220" s="29"/>
      <c r="AE220" s="29"/>
      <c r="AF220" s="37">
        <v>10</v>
      </c>
      <c r="AI220" s="33">
        <v>200</v>
      </c>
      <c r="AJ220" s="33"/>
      <c r="AK220" s="29"/>
      <c r="AL220" s="29"/>
      <c r="AM220" s="38">
        <v>23</v>
      </c>
      <c r="AN220" s="29"/>
      <c r="AP220" s="33">
        <v>123</v>
      </c>
      <c r="AR220" s="39"/>
      <c r="AS220" s="29"/>
      <c r="AT220" s="131">
        <v>1</v>
      </c>
      <c r="AW220" s="33">
        <v>12</v>
      </c>
      <c r="AX220" s="128" t="s">
        <v>158</v>
      </c>
      <c r="AY220" s="40"/>
      <c r="AZ220" s="40"/>
      <c r="BA220" s="41">
        <v>4</v>
      </c>
      <c r="BB220" s="29">
        <v>31599</v>
      </c>
      <c r="BC220" s="80"/>
      <c r="BD220" s="33">
        <v>123</v>
      </c>
      <c r="BE220" s="33"/>
      <c r="BF220" s="29"/>
      <c r="BG220" s="29"/>
      <c r="BH220" s="42">
        <v>0</v>
      </c>
      <c r="BI220" s="28">
        <v>38426</v>
      </c>
      <c r="BK220" s="44">
        <f t="shared" si="84"/>
        <v>0</v>
      </c>
      <c r="BL220" s="29">
        <v>18</v>
      </c>
      <c r="BN220" s="37">
        <f t="shared" si="85"/>
        <v>0</v>
      </c>
      <c r="BQ220" s="33">
        <f t="shared" si="88"/>
        <v>0</v>
      </c>
      <c r="BR220" s="33"/>
      <c r="BS220" s="45"/>
      <c r="BT220" s="45"/>
      <c r="BU220" s="37">
        <f t="shared" si="86"/>
        <v>0</v>
      </c>
      <c r="BX220" s="33">
        <f t="shared" si="87"/>
        <v>0</v>
      </c>
      <c r="BY220" s="33"/>
      <c r="CB220" s="37">
        <f t="shared" si="89"/>
        <v>0</v>
      </c>
      <c r="CE220" s="33">
        <f t="shared" si="90"/>
        <v>0</v>
      </c>
      <c r="CH220" s="37">
        <f t="shared" si="91"/>
        <v>0</v>
      </c>
      <c r="CK220" s="33">
        <f t="shared" si="92"/>
        <v>0</v>
      </c>
      <c r="CN220" s="37">
        <f t="shared" si="93"/>
        <v>0</v>
      </c>
      <c r="CQ220" s="33">
        <f t="shared" si="94"/>
        <v>0</v>
      </c>
      <c r="CT220" s="37">
        <f t="shared" si="95"/>
        <v>0</v>
      </c>
      <c r="CW220" s="33">
        <f t="shared" si="96"/>
        <v>0</v>
      </c>
      <c r="CZ220" s="47">
        <f t="shared" si="97"/>
        <v>0</v>
      </c>
      <c r="DC220" s="33">
        <f t="shared" si="98"/>
        <v>0</v>
      </c>
    </row>
    <row r="221" spans="1:107" x14ac:dyDescent="0.2">
      <c r="A221" s="26" t="s">
        <v>29</v>
      </c>
      <c r="B221" s="26"/>
      <c r="C221" s="26"/>
      <c r="F221" s="27" t="s">
        <v>164</v>
      </c>
      <c r="I221" s="28" t="s">
        <v>166</v>
      </c>
      <c r="K221" s="30">
        <v>9300502034</v>
      </c>
      <c r="L221" s="27">
        <v>1</v>
      </c>
      <c r="N221" s="31"/>
      <c r="Q221" s="33"/>
      <c r="R221" s="34"/>
      <c r="S221" s="34"/>
      <c r="T221" s="34"/>
      <c r="U221" s="35"/>
      <c r="Y221" s="37">
        <v>12</v>
      </c>
      <c r="AB221" s="33">
        <v>100</v>
      </c>
      <c r="AC221" s="33"/>
      <c r="AD221" s="29"/>
      <c r="AE221" s="29"/>
      <c r="AF221" s="37">
        <v>10</v>
      </c>
      <c r="AG221" s="7">
        <v>13369</v>
      </c>
      <c r="AI221" s="33">
        <v>200</v>
      </c>
      <c r="AJ221" s="33"/>
      <c r="AK221" s="29"/>
      <c r="AL221" s="29"/>
      <c r="AM221" s="38">
        <v>23</v>
      </c>
      <c r="AN221" s="29">
        <v>18310</v>
      </c>
      <c r="AO221" s="61"/>
      <c r="AP221" s="33">
        <v>123</v>
      </c>
      <c r="AR221" s="39"/>
      <c r="AS221" s="29"/>
      <c r="AT221" s="131">
        <v>1</v>
      </c>
      <c r="AW221" s="33">
        <v>12</v>
      </c>
      <c r="AX221" s="128" t="s">
        <v>158</v>
      </c>
      <c r="AY221" s="40"/>
      <c r="AZ221" s="40"/>
      <c r="BA221" s="41">
        <v>4</v>
      </c>
      <c r="BB221" s="29">
        <v>31586</v>
      </c>
      <c r="BC221" s="29"/>
      <c r="BD221" s="33">
        <v>123</v>
      </c>
      <c r="BE221" s="33"/>
      <c r="BF221" s="29"/>
      <c r="BG221" s="29"/>
      <c r="BH221" s="42">
        <v>0</v>
      </c>
      <c r="BI221" s="28">
        <v>38427</v>
      </c>
      <c r="BK221" s="44">
        <f t="shared" si="84"/>
        <v>0</v>
      </c>
      <c r="BL221" s="29">
        <v>20</v>
      </c>
      <c r="BN221" s="37">
        <f t="shared" si="85"/>
        <v>0</v>
      </c>
      <c r="BO221" s="93"/>
      <c r="BP221" s="93"/>
      <c r="BQ221" s="94">
        <f t="shared" si="88"/>
        <v>0</v>
      </c>
      <c r="BR221" s="94"/>
      <c r="BS221" s="45"/>
      <c r="BT221" s="45"/>
      <c r="BU221" s="37">
        <f t="shared" si="86"/>
        <v>0</v>
      </c>
      <c r="BX221" s="33">
        <f t="shared" si="87"/>
        <v>0</v>
      </c>
      <c r="BY221" s="33"/>
      <c r="CB221" s="37">
        <f t="shared" si="89"/>
        <v>0</v>
      </c>
      <c r="CE221" s="94">
        <f t="shared" si="90"/>
        <v>0</v>
      </c>
      <c r="CH221" s="37">
        <f t="shared" si="91"/>
        <v>0</v>
      </c>
      <c r="CK221" s="94">
        <f t="shared" si="92"/>
        <v>0</v>
      </c>
      <c r="CN221" s="37">
        <f t="shared" si="93"/>
        <v>0</v>
      </c>
      <c r="CQ221" s="94">
        <f t="shared" si="94"/>
        <v>0</v>
      </c>
      <c r="CT221" s="37">
        <f t="shared" si="95"/>
        <v>0</v>
      </c>
      <c r="CW221" s="94">
        <f t="shared" si="96"/>
        <v>0</v>
      </c>
      <c r="CZ221" s="47">
        <f t="shared" si="97"/>
        <v>0</v>
      </c>
      <c r="DC221" s="94">
        <f t="shared" si="98"/>
        <v>0</v>
      </c>
    </row>
    <row r="222" spans="1:107" x14ac:dyDescent="0.2">
      <c r="A222" s="26" t="s">
        <v>29</v>
      </c>
      <c r="B222" s="26"/>
      <c r="C222" s="26"/>
      <c r="F222" s="27" t="s">
        <v>164</v>
      </c>
      <c r="I222" s="28" t="s">
        <v>166</v>
      </c>
      <c r="K222" s="30">
        <v>9300502034</v>
      </c>
      <c r="L222" s="27">
        <v>1</v>
      </c>
      <c r="N222" s="31"/>
      <c r="Q222" s="33"/>
      <c r="R222" s="34"/>
      <c r="S222" s="34"/>
      <c r="T222" s="34"/>
      <c r="U222" s="35"/>
      <c r="W222" s="60"/>
      <c r="X222" s="29"/>
      <c r="Y222" s="37">
        <v>12</v>
      </c>
      <c r="Z222" s="29">
        <v>7858</v>
      </c>
      <c r="AA222" s="29"/>
      <c r="AB222" s="33">
        <v>100</v>
      </c>
      <c r="AC222" s="33"/>
      <c r="AD222" s="29"/>
      <c r="AE222" s="29"/>
      <c r="AF222" s="37">
        <v>10</v>
      </c>
      <c r="AG222" s="7">
        <v>13369</v>
      </c>
      <c r="AI222" s="33">
        <v>200</v>
      </c>
      <c r="AJ222" s="33"/>
      <c r="AK222" s="29"/>
      <c r="AL222" s="29"/>
      <c r="AM222" s="38">
        <v>23</v>
      </c>
      <c r="AN222" s="29">
        <v>18310</v>
      </c>
      <c r="AO222" s="61"/>
      <c r="AP222" s="33">
        <v>123</v>
      </c>
      <c r="AR222" s="39"/>
      <c r="AS222" s="29"/>
      <c r="AT222" s="131">
        <v>1</v>
      </c>
      <c r="AW222" s="33">
        <v>12</v>
      </c>
      <c r="AX222" s="128" t="s">
        <v>158</v>
      </c>
      <c r="AY222" s="40"/>
      <c r="AZ222" s="40"/>
      <c r="BA222" s="41">
        <v>4</v>
      </c>
      <c r="BD222" s="33">
        <v>123</v>
      </c>
      <c r="BE222" s="33"/>
      <c r="BF222" s="29"/>
      <c r="BG222" s="29"/>
      <c r="BH222" s="42">
        <v>0</v>
      </c>
      <c r="BK222" s="44">
        <f t="shared" si="84"/>
        <v>0</v>
      </c>
      <c r="BN222" s="37">
        <f t="shared" si="85"/>
        <v>0</v>
      </c>
      <c r="BO222" s="93"/>
      <c r="BP222" s="93"/>
      <c r="BQ222" s="94">
        <f t="shared" si="88"/>
        <v>0</v>
      </c>
      <c r="BR222" s="94"/>
      <c r="BS222" s="45"/>
      <c r="BT222" s="45"/>
      <c r="BU222" s="37">
        <f t="shared" si="86"/>
        <v>0</v>
      </c>
      <c r="BX222" s="33">
        <f t="shared" si="87"/>
        <v>0</v>
      </c>
      <c r="BY222" s="33"/>
      <c r="CB222" s="37">
        <f t="shared" si="89"/>
        <v>0</v>
      </c>
      <c r="CE222" s="94">
        <f t="shared" si="90"/>
        <v>0</v>
      </c>
      <c r="CH222" s="37">
        <f t="shared" si="91"/>
        <v>0</v>
      </c>
      <c r="CK222" s="94">
        <f t="shared" si="92"/>
        <v>0</v>
      </c>
      <c r="CN222" s="37">
        <f t="shared" si="93"/>
        <v>0</v>
      </c>
      <c r="CQ222" s="94">
        <f t="shared" si="94"/>
        <v>0</v>
      </c>
      <c r="CT222" s="37">
        <f t="shared" si="95"/>
        <v>0</v>
      </c>
      <c r="CW222" s="94">
        <f t="shared" si="96"/>
        <v>0</v>
      </c>
      <c r="CZ222" s="47">
        <f t="shared" si="97"/>
        <v>0</v>
      </c>
      <c r="DC222" s="94">
        <f t="shared" si="98"/>
        <v>0</v>
      </c>
    </row>
    <row r="223" spans="1:107" x14ac:dyDescent="0.2">
      <c r="A223" s="26" t="s">
        <v>29</v>
      </c>
      <c r="B223" s="26"/>
      <c r="C223" s="26"/>
      <c r="F223" s="27" t="s">
        <v>164</v>
      </c>
      <c r="I223" s="28" t="s">
        <v>166</v>
      </c>
      <c r="K223" s="30">
        <v>9300502034</v>
      </c>
      <c r="L223" s="27">
        <v>1</v>
      </c>
      <c r="N223" s="31"/>
      <c r="Q223" s="33"/>
      <c r="R223" s="34"/>
      <c r="S223" s="34"/>
      <c r="T223" s="34"/>
      <c r="U223" s="35"/>
      <c r="W223" s="60"/>
      <c r="X223" s="29"/>
      <c r="Y223" s="37">
        <v>12</v>
      </c>
      <c r="Z223" s="29">
        <v>7858</v>
      </c>
      <c r="AA223" s="29"/>
      <c r="AB223" s="33">
        <v>100</v>
      </c>
      <c r="AC223" s="33"/>
      <c r="AD223" s="29"/>
      <c r="AE223" s="29"/>
      <c r="AF223" s="37">
        <v>10</v>
      </c>
      <c r="AG223" s="7">
        <v>13369</v>
      </c>
      <c r="AI223" s="33">
        <v>200</v>
      </c>
      <c r="AJ223" s="33"/>
      <c r="AK223" s="29"/>
      <c r="AL223" s="29"/>
      <c r="AM223" s="38">
        <v>23</v>
      </c>
      <c r="AN223" s="29">
        <v>18310</v>
      </c>
      <c r="AO223" s="61"/>
      <c r="AP223" s="33">
        <v>123</v>
      </c>
      <c r="AR223" s="39"/>
      <c r="AS223" s="29"/>
      <c r="AT223" s="131">
        <v>1</v>
      </c>
      <c r="AW223" s="33">
        <v>12</v>
      </c>
      <c r="AX223" s="128" t="s">
        <v>158</v>
      </c>
      <c r="AY223" s="40"/>
      <c r="AZ223" s="40"/>
      <c r="BA223" s="41">
        <v>4</v>
      </c>
      <c r="BB223" s="29">
        <v>31586</v>
      </c>
      <c r="BC223" s="29"/>
      <c r="BD223" s="33">
        <v>123</v>
      </c>
      <c r="BE223" s="33"/>
      <c r="BF223" s="29"/>
      <c r="BG223" s="29"/>
      <c r="BH223" s="42">
        <v>0</v>
      </c>
      <c r="BI223" s="28">
        <v>38427</v>
      </c>
      <c r="BK223" s="44">
        <f t="shared" si="84"/>
        <v>0</v>
      </c>
      <c r="BL223" s="29">
        <v>20</v>
      </c>
      <c r="BN223" s="37">
        <f t="shared" si="85"/>
        <v>0</v>
      </c>
      <c r="BO223" s="93"/>
      <c r="BP223" s="93"/>
      <c r="BQ223" s="94">
        <f t="shared" si="88"/>
        <v>0</v>
      </c>
      <c r="BR223" s="94"/>
      <c r="BS223" s="45"/>
      <c r="BT223" s="45"/>
      <c r="BU223" s="37">
        <f t="shared" si="86"/>
        <v>0</v>
      </c>
      <c r="BX223" s="33">
        <f t="shared" si="87"/>
        <v>0</v>
      </c>
      <c r="BY223" s="33"/>
      <c r="CB223" s="37">
        <f t="shared" si="89"/>
        <v>0</v>
      </c>
      <c r="CE223" s="94">
        <f t="shared" si="90"/>
        <v>0</v>
      </c>
      <c r="CH223" s="37">
        <f t="shared" si="91"/>
        <v>0</v>
      </c>
      <c r="CK223" s="94">
        <f t="shared" si="92"/>
        <v>0</v>
      </c>
      <c r="CN223" s="37">
        <f t="shared" si="93"/>
        <v>0</v>
      </c>
      <c r="CQ223" s="94">
        <f t="shared" si="94"/>
        <v>0</v>
      </c>
      <c r="CT223" s="37">
        <f t="shared" si="95"/>
        <v>0</v>
      </c>
      <c r="CW223" s="94">
        <f t="shared" si="96"/>
        <v>0</v>
      </c>
      <c r="CZ223" s="47">
        <f t="shared" si="97"/>
        <v>0</v>
      </c>
      <c r="DC223" s="94">
        <f t="shared" si="98"/>
        <v>0</v>
      </c>
    </row>
    <row r="224" spans="1:107" x14ac:dyDescent="0.2">
      <c r="A224" s="26" t="s">
        <v>29</v>
      </c>
      <c r="B224" s="26"/>
      <c r="C224" s="26"/>
      <c r="F224" s="27" t="s">
        <v>164</v>
      </c>
      <c r="I224" s="28" t="s">
        <v>166</v>
      </c>
      <c r="K224" s="30">
        <v>9300502034</v>
      </c>
      <c r="L224" s="27">
        <v>1</v>
      </c>
      <c r="N224" s="31"/>
      <c r="Q224" s="33"/>
      <c r="R224" s="34"/>
      <c r="S224" s="34"/>
      <c r="T224" s="34"/>
      <c r="U224" s="35"/>
      <c r="W224" s="60"/>
      <c r="X224" s="29"/>
      <c r="Y224" s="37">
        <v>12</v>
      </c>
      <c r="Z224" s="29"/>
      <c r="AA224" s="29"/>
      <c r="AB224" s="33">
        <v>100</v>
      </c>
      <c r="AC224" s="33"/>
      <c r="AD224" s="29"/>
      <c r="AE224" s="29"/>
      <c r="AF224" s="37">
        <v>10</v>
      </c>
      <c r="AI224" s="33">
        <v>200</v>
      </c>
      <c r="AJ224" s="33"/>
      <c r="AK224" s="29"/>
      <c r="AL224" s="29"/>
      <c r="AM224" s="38">
        <v>23</v>
      </c>
      <c r="AN224" s="29"/>
      <c r="AO224" s="61"/>
      <c r="AP224" s="33">
        <v>123</v>
      </c>
      <c r="AR224" s="39"/>
      <c r="AS224" s="29"/>
      <c r="AT224" s="131">
        <v>1</v>
      </c>
      <c r="AW224" s="33">
        <v>12</v>
      </c>
      <c r="AX224" s="128" t="s">
        <v>158</v>
      </c>
      <c r="AY224" s="40"/>
      <c r="AZ224" s="40"/>
      <c r="BA224" s="41">
        <v>4</v>
      </c>
      <c r="BB224" s="29">
        <v>31586</v>
      </c>
      <c r="BC224" s="29"/>
      <c r="BD224" s="33">
        <v>123</v>
      </c>
      <c r="BE224" s="33"/>
      <c r="BF224" s="29"/>
      <c r="BG224" s="29"/>
      <c r="BH224" s="42">
        <v>0</v>
      </c>
      <c r="BI224" s="28">
        <v>38427</v>
      </c>
      <c r="BK224" s="44">
        <f t="shared" si="84"/>
        <v>0</v>
      </c>
      <c r="BL224" s="29">
        <v>0</v>
      </c>
      <c r="BN224" s="37">
        <f t="shared" si="85"/>
        <v>0</v>
      </c>
      <c r="BO224" s="93"/>
      <c r="BP224" s="93"/>
      <c r="BQ224" s="94">
        <f t="shared" si="88"/>
        <v>0</v>
      </c>
      <c r="BR224" s="94"/>
      <c r="BS224" s="45"/>
      <c r="BT224" s="45"/>
      <c r="BU224" s="37">
        <f t="shared" si="86"/>
        <v>0</v>
      </c>
      <c r="BX224" s="33">
        <f t="shared" si="87"/>
        <v>0</v>
      </c>
      <c r="BY224" s="33"/>
      <c r="CB224" s="37">
        <f t="shared" si="89"/>
        <v>0</v>
      </c>
      <c r="CE224" s="94">
        <f t="shared" si="90"/>
        <v>0</v>
      </c>
      <c r="CH224" s="37">
        <f t="shared" si="91"/>
        <v>0</v>
      </c>
      <c r="CK224" s="94">
        <f t="shared" si="92"/>
        <v>0</v>
      </c>
      <c r="CN224" s="37">
        <f t="shared" si="93"/>
        <v>0</v>
      </c>
      <c r="CQ224" s="94">
        <f t="shared" si="94"/>
        <v>0</v>
      </c>
      <c r="CT224" s="37">
        <f t="shared" si="95"/>
        <v>0</v>
      </c>
      <c r="CW224" s="94">
        <f t="shared" si="96"/>
        <v>0</v>
      </c>
      <c r="CZ224" s="47">
        <f t="shared" si="97"/>
        <v>0</v>
      </c>
      <c r="DC224" s="94">
        <f t="shared" si="98"/>
        <v>0</v>
      </c>
    </row>
    <row r="225" spans="1:107" x14ac:dyDescent="0.2">
      <c r="A225" s="26" t="s">
        <v>29</v>
      </c>
      <c r="B225" s="26"/>
      <c r="C225" s="26"/>
      <c r="F225" s="27" t="s">
        <v>164</v>
      </c>
      <c r="I225" s="28" t="s">
        <v>166</v>
      </c>
      <c r="K225" s="30">
        <v>9300502034</v>
      </c>
      <c r="L225" s="27">
        <v>2</v>
      </c>
      <c r="N225" s="31"/>
      <c r="Q225" s="33"/>
      <c r="R225" s="34"/>
      <c r="S225" s="34"/>
      <c r="T225" s="34"/>
      <c r="U225" s="35"/>
      <c r="W225" s="60"/>
      <c r="X225" s="29"/>
      <c r="Y225" s="37">
        <v>12</v>
      </c>
      <c r="Z225" s="29">
        <v>7858</v>
      </c>
      <c r="AA225" s="29"/>
      <c r="AB225" s="33">
        <v>100</v>
      </c>
      <c r="AC225" s="33"/>
      <c r="AD225" s="29"/>
      <c r="AE225" s="29"/>
      <c r="AF225" s="37">
        <v>10</v>
      </c>
      <c r="AG225" s="7">
        <v>13369</v>
      </c>
      <c r="AI225" s="33">
        <v>200</v>
      </c>
      <c r="AJ225" s="33"/>
      <c r="AK225" s="29"/>
      <c r="AL225" s="29"/>
      <c r="AM225" s="38">
        <v>23</v>
      </c>
      <c r="AN225" s="29">
        <v>18310</v>
      </c>
      <c r="AO225" s="61"/>
      <c r="AP225" s="33">
        <v>123</v>
      </c>
      <c r="AR225" s="39"/>
      <c r="AS225" s="29"/>
      <c r="AT225" s="131">
        <v>1</v>
      </c>
      <c r="AW225" s="33">
        <v>12</v>
      </c>
      <c r="AX225" s="128" t="s">
        <v>158</v>
      </c>
      <c r="AY225" s="40"/>
      <c r="AZ225" s="40"/>
      <c r="BA225" s="41">
        <v>4</v>
      </c>
      <c r="BB225" s="29">
        <v>31586</v>
      </c>
      <c r="BC225" s="80"/>
      <c r="BD225" s="33">
        <v>123</v>
      </c>
      <c r="BE225" s="33"/>
      <c r="BF225" s="29"/>
      <c r="BG225" s="29"/>
      <c r="BH225" s="42">
        <v>0</v>
      </c>
      <c r="BI225" s="28">
        <v>38427</v>
      </c>
      <c r="BK225" s="44">
        <f t="shared" si="84"/>
        <v>0</v>
      </c>
      <c r="BL225" s="29">
        <v>20</v>
      </c>
      <c r="BN225" s="37">
        <f t="shared" si="85"/>
        <v>0</v>
      </c>
      <c r="BQ225" s="33">
        <f t="shared" si="88"/>
        <v>0</v>
      </c>
      <c r="BR225" s="33"/>
      <c r="BS225" s="45"/>
      <c r="BT225" s="45"/>
      <c r="BU225" s="37">
        <f t="shared" si="86"/>
        <v>0</v>
      </c>
      <c r="BX225" s="33">
        <f t="shared" si="87"/>
        <v>0</v>
      </c>
      <c r="BY225" s="33"/>
      <c r="CB225" s="37">
        <f t="shared" si="89"/>
        <v>0</v>
      </c>
      <c r="CE225" s="33">
        <f t="shared" si="90"/>
        <v>0</v>
      </c>
      <c r="CH225" s="37">
        <f t="shared" si="91"/>
        <v>0</v>
      </c>
      <c r="CK225" s="33">
        <f t="shared" si="92"/>
        <v>0</v>
      </c>
      <c r="CN225" s="37">
        <f t="shared" si="93"/>
        <v>0</v>
      </c>
      <c r="CQ225" s="33">
        <f t="shared" si="94"/>
        <v>0</v>
      </c>
      <c r="CT225" s="37">
        <f t="shared" si="95"/>
        <v>0</v>
      </c>
      <c r="CW225" s="33">
        <f t="shared" si="96"/>
        <v>0</v>
      </c>
      <c r="CZ225" s="47">
        <f t="shared" si="97"/>
        <v>0</v>
      </c>
      <c r="DC225" s="33">
        <f t="shared" si="98"/>
        <v>0</v>
      </c>
    </row>
    <row r="226" spans="1:107" x14ac:dyDescent="0.2">
      <c r="A226" s="26" t="s">
        <v>29</v>
      </c>
      <c r="B226" s="26"/>
      <c r="C226" s="26"/>
      <c r="F226" s="27" t="s">
        <v>164</v>
      </c>
      <c r="I226" s="28" t="s">
        <v>166</v>
      </c>
      <c r="K226" s="30">
        <v>9300502034</v>
      </c>
      <c r="L226" s="27">
        <v>3</v>
      </c>
      <c r="N226" s="31"/>
      <c r="Q226" s="33"/>
      <c r="R226" s="34"/>
      <c r="S226" s="34"/>
      <c r="T226" s="34"/>
      <c r="U226" s="35"/>
      <c r="W226" s="60"/>
      <c r="X226" s="29"/>
      <c r="Y226" s="37">
        <v>12</v>
      </c>
      <c r="Z226" s="29">
        <v>7858</v>
      </c>
      <c r="AA226" s="29"/>
      <c r="AB226" s="33">
        <v>100</v>
      </c>
      <c r="AC226" s="33"/>
      <c r="AD226" s="29"/>
      <c r="AE226" s="29"/>
      <c r="AF226" s="37">
        <v>10</v>
      </c>
      <c r="AG226" s="7">
        <v>13369</v>
      </c>
      <c r="AI226" s="33">
        <v>200</v>
      </c>
      <c r="AJ226" s="33"/>
      <c r="AK226" s="29"/>
      <c r="AL226" s="29"/>
      <c r="AM226" s="38">
        <v>23</v>
      </c>
      <c r="AN226" s="29">
        <v>18310</v>
      </c>
      <c r="AO226" s="61"/>
      <c r="AP226" s="33">
        <v>123</v>
      </c>
      <c r="AR226" s="39"/>
      <c r="AS226" s="29"/>
      <c r="AT226" s="131">
        <v>1</v>
      </c>
      <c r="AW226" s="33">
        <v>12</v>
      </c>
      <c r="AX226" s="128" t="s">
        <v>158</v>
      </c>
      <c r="AY226" s="40"/>
      <c r="AZ226" s="40"/>
      <c r="BA226" s="41">
        <v>4</v>
      </c>
      <c r="BB226" s="29">
        <v>31586</v>
      </c>
      <c r="BC226" s="80"/>
      <c r="BD226" s="33">
        <v>123</v>
      </c>
      <c r="BE226" s="33"/>
      <c r="BF226" s="29"/>
      <c r="BG226" s="29"/>
      <c r="BH226" s="42">
        <v>0</v>
      </c>
      <c r="BI226" s="28">
        <v>38427</v>
      </c>
      <c r="BK226" s="44">
        <f t="shared" si="84"/>
        <v>0</v>
      </c>
      <c r="BL226" s="29">
        <v>20</v>
      </c>
      <c r="BN226" s="37">
        <f t="shared" si="85"/>
        <v>0</v>
      </c>
      <c r="BQ226" s="33">
        <f t="shared" si="88"/>
        <v>0</v>
      </c>
      <c r="BR226" s="33"/>
      <c r="BS226" s="45"/>
      <c r="BT226" s="45"/>
      <c r="BU226" s="37">
        <f t="shared" si="86"/>
        <v>0</v>
      </c>
      <c r="BX226" s="33">
        <f t="shared" si="87"/>
        <v>0</v>
      </c>
      <c r="BY226" s="33"/>
      <c r="CB226" s="37">
        <f t="shared" si="89"/>
        <v>0</v>
      </c>
      <c r="CE226" s="33">
        <f t="shared" si="90"/>
        <v>0</v>
      </c>
      <c r="CH226" s="37">
        <f t="shared" si="91"/>
        <v>0</v>
      </c>
      <c r="CK226" s="33">
        <f t="shared" si="92"/>
        <v>0</v>
      </c>
      <c r="CN226" s="37">
        <f t="shared" si="93"/>
        <v>0</v>
      </c>
      <c r="CQ226" s="33">
        <f t="shared" si="94"/>
        <v>0</v>
      </c>
      <c r="CT226" s="37">
        <f t="shared" si="95"/>
        <v>0</v>
      </c>
      <c r="CW226" s="33">
        <f t="shared" si="96"/>
        <v>0</v>
      </c>
      <c r="CZ226" s="47">
        <f t="shared" si="97"/>
        <v>0</v>
      </c>
      <c r="DC226" s="33">
        <f t="shared" si="98"/>
        <v>0</v>
      </c>
    </row>
    <row r="227" spans="1:107" x14ac:dyDescent="0.2">
      <c r="A227" s="60" t="s">
        <v>29</v>
      </c>
      <c r="B227" s="60"/>
      <c r="C227" s="60"/>
      <c r="D227" s="60"/>
      <c r="E227" s="60"/>
      <c r="F227" s="27" t="s">
        <v>164</v>
      </c>
      <c r="I227" s="28" t="s">
        <v>166</v>
      </c>
      <c r="K227" s="30">
        <v>9300502034</v>
      </c>
      <c r="L227" s="27">
        <v>4</v>
      </c>
      <c r="N227" s="31"/>
      <c r="Q227" s="33"/>
      <c r="R227" s="34"/>
      <c r="S227" s="34"/>
      <c r="T227" s="34"/>
      <c r="U227" s="35"/>
      <c r="W227" s="60"/>
      <c r="X227" s="29"/>
      <c r="Y227" s="37">
        <v>12</v>
      </c>
      <c r="Z227" s="29">
        <v>7858</v>
      </c>
      <c r="AA227" s="29"/>
      <c r="AB227" s="33">
        <v>100</v>
      </c>
      <c r="AC227" s="33"/>
      <c r="AD227" s="29"/>
      <c r="AE227" s="29"/>
      <c r="AF227" s="37">
        <v>10</v>
      </c>
      <c r="AG227" s="7">
        <v>13369</v>
      </c>
      <c r="AI227" s="33">
        <v>200</v>
      </c>
      <c r="AJ227" s="33"/>
      <c r="AK227" s="29"/>
      <c r="AL227" s="29"/>
      <c r="AM227" s="38">
        <v>23</v>
      </c>
      <c r="AN227" s="29">
        <v>18310</v>
      </c>
      <c r="AO227" s="61"/>
      <c r="AP227" s="33">
        <v>123</v>
      </c>
      <c r="AR227" s="39"/>
      <c r="AS227" s="29"/>
      <c r="AT227" s="131">
        <v>1</v>
      </c>
      <c r="AW227" s="33">
        <v>12</v>
      </c>
      <c r="AX227" s="128" t="s">
        <v>158</v>
      </c>
      <c r="AY227" s="40"/>
      <c r="AZ227" s="40"/>
      <c r="BA227" s="41">
        <v>4</v>
      </c>
      <c r="BB227" s="29">
        <v>31586</v>
      </c>
      <c r="BC227" s="80"/>
      <c r="BD227" s="33">
        <v>123</v>
      </c>
      <c r="BE227" s="33"/>
      <c r="BF227" s="29"/>
      <c r="BG227" s="29"/>
      <c r="BH227" s="42">
        <v>0</v>
      </c>
      <c r="BK227" s="44">
        <f t="shared" si="84"/>
        <v>0</v>
      </c>
      <c r="BN227" s="37">
        <f t="shared" si="85"/>
        <v>0</v>
      </c>
      <c r="BQ227" s="33">
        <f t="shared" si="88"/>
        <v>0</v>
      </c>
      <c r="BR227" s="33"/>
      <c r="BS227" s="45"/>
      <c r="BT227" s="45"/>
      <c r="BU227" s="37">
        <f t="shared" si="86"/>
        <v>0</v>
      </c>
      <c r="BX227" s="33">
        <f t="shared" si="87"/>
        <v>0</v>
      </c>
      <c r="BY227" s="33"/>
      <c r="CB227" s="37">
        <f t="shared" si="89"/>
        <v>0</v>
      </c>
      <c r="CE227" s="33">
        <f t="shared" si="90"/>
        <v>0</v>
      </c>
      <c r="CH227" s="37">
        <f t="shared" si="91"/>
        <v>0</v>
      </c>
      <c r="CK227" s="33">
        <f t="shared" si="92"/>
        <v>0</v>
      </c>
      <c r="CN227" s="37">
        <f t="shared" si="93"/>
        <v>0</v>
      </c>
      <c r="CQ227" s="33">
        <f t="shared" si="94"/>
        <v>0</v>
      </c>
      <c r="CT227" s="37">
        <f t="shared" si="95"/>
        <v>0</v>
      </c>
      <c r="CW227" s="33">
        <f t="shared" si="96"/>
        <v>0</v>
      </c>
      <c r="CZ227" s="47">
        <f t="shared" si="97"/>
        <v>0</v>
      </c>
      <c r="DC227" s="33">
        <f t="shared" si="98"/>
        <v>0</v>
      </c>
    </row>
    <row r="228" spans="1:107" x14ac:dyDescent="0.2">
      <c r="A228" s="60" t="s">
        <v>29</v>
      </c>
      <c r="B228" s="60"/>
      <c r="C228" s="60"/>
      <c r="D228" s="60"/>
      <c r="E228" s="60"/>
      <c r="F228" s="27" t="s">
        <v>164</v>
      </c>
      <c r="G228" s="64"/>
      <c r="H228" s="64"/>
      <c r="I228" s="28" t="s">
        <v>166</v>
      </c>
      <c r="J228" s="66"/>
      <c r="K228" s="30">
        <v>9300502034</v>
      </c>
      <c r="L228" s="27">
        <v>4</v>
      </c>
      <c r="N228" s="31"/>
      <c r="Q228" s="33"/>
      <c r="R228" s="34"/>
      <c r="S228" s="34"/>
      <c r="T228" s="34"/>
      <c r="U228" s="35"/>
      <c r="W228" s="60"/>
      <c r="X228" s="29"/>
      <c r="Y228" s="37">
        <v>12</v>
      </c>
      <c r="Z228" s="29">
        <v>7858</v>
      </c>
      <c r="AA228" s="29"/>
      <c r="AB228" s="33">
        <v>100</v>
      </c>
      <c r="AC228" s="33"/>
      <c r="AD228" s="29"/>
      <c r="AE228" s="29"/>
      <c r="AF228" s="37">
        <v>10</v>
      </c>
      <c r="AI228" s="33">
        <v>200</v>
      </c>
      <c r="AJ228" s="33"/>
      <c r="AK228" s="29"/>
      <c r="AL228" s="29"/>
      <c r="AM228" s="38">
        <v>23</v>
      </c>
      <c r="AN228" s="29"/>
      <c r="AO228" s="61"/>
      <c r="AP228" s="33">
        <v>123</v>
      </c>
      <c r="AR228" s="39"/>
      <c r="AS228" s="29"/>
      <c r="AT228" s="131">
        <v>1</v>
      </c>
      <c r="AW228" s="33">
        <v>12</v>
      </c>
      <c r="AX228" s="128" t="s">
        <v>158</v>
      </c>
      <c r="AY228" s="40"/>
      <c r="AZ228" s="40"/>
      <c r="BA228" s="41">
        <v>4</v>
      </c>
      <c r="BB228" s="29"/>
      <c r="BC228" s="80"/>
      <c r="BD228" s="33">
        <v>123</v>
      </c>
      <c r="BE228" s="33"/>
      <c r="BF228" s="29"/>
      <c r="BG228" s="29"/>
      <c r="BH228" s="42">
        <v>0</v>
      </c>
      <c r="BI228" s="28" t="s">
        <v>172</v>
      </c>
      <c r="BK228" s="44">
        <f t="shared" si="84"/>
        <v>0</v>
      </c>
      <c r="BL228" s="29">
        <v>3</v>
      </c>
      <c r="BN228" s="37">
        <f t="shared" si="85"/>
        <v>0</v>
      </c>
      <c r="BQ228" s="33">
        <f t="shared" si="88"/>
        <v>0</v>
      </c>
      <c r="BR228" s="33"/>
      <c r="BS228" s="45"/>
      <c r="BT228" s="45"/>
      <c r="BU228" s="37">
        <f t="shared" si="86"/>
        <v>0</v>
      </c>
      <c r="BX228" s="33">
        <f t="shared" si="87"/>
        <v>0</v>
      </c>
      <c r="BY228" s="33"/>
      <c r="CB228" s="37">
        <f t="shared" si="89"/>
        <v>0</v>
      </c>
      <c r="CE228" s="33">
        <f t="shared" si="90"/>
        <v>0</v>
      </c>
      <c r="CH228" s="37">
        <f t="shared" si="91"/>
        <v>0</v>
      </c>
      <c r="CK228" s="33">
        <f t="shared" si="92"/>
        <v>0</v>
      </c>
      <c r="CN228" s="37">
        <f t="shared" si="93"/>
        <v>0</v>
      </c>
      <c r="CQ228" s="33">
        <f t="shared" si="94"/>
        <v>0</v>
      </c>
      <c r="CT228" s="37">
        <f t="shared" si="95"/>
        <v>0</v>
      </c>
      <c r="CW228" s="33">
        <f t="shared" si="96"/>
        <v>0</v>
      </c>
      <c r="CZ228" s="47">
        <f t="shared" si="97"/>
        <v>0</v>
      </c>
      <c r="DC228" s="33">
        <f t="shared" si="98"/>
        <v>0</v>
      </c>
    </row>
    <row r="229" spans="1:107" x14ac:dyDescent="0.2">
      <c r="A229" s="60" t="s">
        <v>29</v>
      </c>
      <c r="B229" s="60"/>
      <c r="C229" s="60"/>
      <c r="D229" s="60"/>
      <c r="E229" s="60"/>
      <c r="F229" s="27" t="s">
        <v>164</v>
      </c>
      <c r="G229" s="26" t="s">
        <v>47</v>
      </c>
      <c r="I229" s="28" t="s">
        <v>166</v>
      </c>
      <c r="K229" s="30">
        <v>9300502659</v>
      </c>
      <c r="L229" s="27">
        <v>1</v>
      </c>
      <c r="N229" s="31"/>
      <c r="Q229" s="33"/>
      <c r="R229" s="34"/>
      <c r="S229" s="34"/>
      <c r="T229" s="34"/>
      <c r="U229" s="35"/>
      <c r="Y229" s="37">
        <v>12</v>
      </c>
      <c r="AB229" s="33">
        <v>100</v>
      </c>
      <c r="AC229" s="33"/>
      <c r="AD229" s="29"/>
      <c r="AE229" s="29"/>
      <c r="AF229" s="37">
        <v>10</v>
      </c>
      <c r="AG229" s="7">
        <v>13337</v>
      </c>
      <c r="AI229" s="33">
        <v>200</v>
      </c>
      <c r="AJ229" s="33"/>
      <c r="AK229" s="29"/>
      <c r="AL229" s="29"/>
      <c r="AM229" s="38">
        <v>23</v>
      </c>
      <c r="AN229" s="29">
        <v>18274</v>
      </c>
      <c r="AO229" s="61"/>
      <c r="AP229" s="33">
        <v>123</v>
      </c>
      <c r="AR229" s="39"/>
      <c r="AS229" s="29"/>
      <c r="AT229" s="131">
        <v>1</v>
      </c>
      <c r="AU229" s="7">
        <v>24783</v>
      </c>
      <c r="AW229" s="33">
        <v>12</v>
      </c>
      <c r="AX229" s="128" t="s">
        <v>159</v>
      </c>
      <c r="AY229" s="40"/>
      <c r="AZ229" s="40"/>
      <c r="BA229" s="41">
        <v>4</v>
      </c>
      <c r="BB229" s="29">
        <v>31489</v>
      </c>
      <c r="BC229" s="80"/>
      <c r="BD229" s="33">
        <v>123</v>
      </c>
      <c r="BE229" s="33"/>
      <c r="BF229" s="29"/>
      <c r="BG229" s="29"/>
      <c r="BH229" s="42">
        <v>0</v>
      </c>
      <c r="BI229" s="28">
        <v>38406</v>
      </c>
      <c r="BK229" s="44">
        <f t="shared" si="84"/>
        <v>0</v>
      </c>
      <c r="BL229" s="29">
        <v>10</v>
      </c>
      <c r="BN229" s="37">
        <f t="shared" si="85"/>
        <v>0</v>
      </c>
      <c r="BQ229" s="33">
        <f t="shared" si="88"/>
        <v>0</v>
      </c>
      <c r="BR229" s="33"/>
      <c r="BS229" s="45"/>
      <c r="BT229" s="45"/>
      <c r="BU229" s="37">
        <f t="shared" si="86"/>
        <v>0</v>
      </c>
      <c r="BX229" s="33">
        <f t="shared" si="87"/>
        <v>0</v>
      </c>
      <c r="BY229" s="33"/>
      <c r="CB229" s="37">
        <f t="shared" si="89"/>
        <v>0</v>
      </c>
      <c r="CE229" s="33">
        <f t="shared" si="90"/>
        <v>0</v>
      </c>
      <c r="CH229" s="37">
        <f t="shared" si="91"/>
        <v>0</v>
      </c>
      <c r="CK229" s="33">
        <f t="shared" si="92"/>
        <v>0</v>
      </c>
      <c r="CN229" s="37">
        <f t="shared" si="93"/>
        <v>0</v>
      </c>
      <c r="CQ229" s="33">
        <f t="shared" si="94"/>
        <v>0</v>
      </c>
      <c r="CT229" s="37">
        <f t="shared" si="95"/>
        <v>0</v>
      </c>
      <c r="CW229" s="33">
        <f t="shared" si="96"/>
        <v>0</v>
      </c>
      <c r="CZ229" s="47">
        <f t="shared" si="97"/>
        <v>0</v>
      </c>
      <c r="DC229" s="33">
        <f t="shared" si="98"/>
        <v>0</v>
      </c>
    </row>
    <row r="230" spans="1:107" ht="15.75" customHeight="1" x14ac:dyDescent="0.25">
      <c r="A230" s="60" t="s">
        <v>29</v>
      </c>
      <c r="B230" s="60"/>
      <c r="C230" s="60"/>
      <c r="D230" s="60"/>
      <c r="E230" s="60"/>
      <c r="F230" s="27" t="s">
        <v>164</v>
      </c>
      <c r="G230" s="60" t="s">
        <v>49</v>
      </c>
      <c r="H230" s="60"/>
      <c r="I230" s="28" t="s">
        <v>166</v>
      </c>
      <c r="J230" s="69"/>
      <c r="K230" s="30">
        <v>9300502659</v>
      </c>
      <c r="L230" s="27">
        <v>2</v>
      </c>
      <c r="M230" s="7"/>
      <c r="N230" s="31"/>
      <c r="Q230" s="33"/>
      <c r="R230" s="34"/>
      <c r="S230" s="34"/>
      <c r="T230" s="34"/>
      <c r="U230" s="35"/>
      <c r="Y230" s="37">
        <v>12</v>
      </c>
      <c r="AB230" s="33">
        <v>100</v>
      </c>
      <c r="AC230" s="33"/>
      <c r="AD230" s="29"/>
      <c r="AE230" s="29">
        <v>7.1518153846153849</v>
      </c>
      <c r="AF230" s="37">
        <v>10</v>
      </c>
      <c r="AG230" s="7">
        <v>15078</v>
      </c>
      <c r="AI230" s="33">
        <v>200</v>
      </c>
      <c r="AJ230" s="33"/>
      <c r="AK230" s="81"/>
      <c r="AL230" s="29"/>
      <c r="AM230" s="38">
        <v>23</v>
      </c>
      <c r="AN230" s="72">
        <v>18274</v>
      </c>
      <c r="AO230" s="61"/>
      <c r="AP230" s="33">
        <v>123</v>
      </c>
      <c r="AR230" s="73"/>
      <c r="AS230" s="72"/>
      <c r="AT230" s="131">
        <v>1</v>
      </c>
      <c r="AU230" s="69">
        <v>24783</v>
      </c>
      <c r="AW230" s="33">
        <v>12</v>
      </c>
      <c r="AX230" s="128" t="s">
        <v>159</v>
      </c>
      <c r="AY230" s="74"/>
      <c r="AZ230" s="74"/>
      <c r="BA230" s="41">
        <v>4</v>
      </c>
      <c r="BB230" s="72">
        <v>31489</v>
      </c>
      <c r="BC230" s="80"/>
      <c r="BD230" s="33">
        <v>123</v>
      </c>
      <c r="BE230" s="33"/>
      <c r="BF230" s="72"/>
      <c r="BG230" s="72"/>
      <c r="BH230" s="42">
        <v>0</v>
      </c>
      <c r="BI230" s="75">
        <v>38406</v>
      </c>
      <c r="BK230" s="44">
        <f t="shared" si="84"/>
        <v>0</v>
      </c>
      <c r="BL230" s="72">
        <v>20</v>
      </c>
      <c r="BM230" s="72"/>
      <c r="BN230" s="37">
        <f t="shared" si="85"/>
        <v>0</v>
      </c>
      <c r="BO230" s="69"/>
      <c r="BP230" s="69"/>
      <c r="BQ230" s="33">
        <v>0</v>
      </c>
      <c r="BR230" s="33"/>
      <c r="BS230" s="78"/>
      <c r="BT230" s="78"/>
      <c r="BU230" s="37">
        <f t="shared" si="86"/>
        <v>0</v>
      </c>
      <c r="BV230" s="69"/>
      <c r="BW230" s="69"/>
      <c r="BX230" s="33">
        <f t="shared" si="87"/>
        <v>0</v>
      </c>
      <c r="BY230" s="33"/>
      <c r="BZ230" s="69"/>
      <c r="CA230" s="69"/>
      <c r="CB230" s="37">
        <v>0</v>
      </c>
      <c r="CC230" s="69"/>
      <c r="CD230" s="69"/>
      <c r="CE230" s="33">
        <v>0</v>
      </c>
      <c r="CF230" s="69"/>
      <c r="CG230" s="69"/>
      <c r="CH230" s="37">
        <v>0</v>
      </c>
      <c r="CI230" s="69"/>
      <c r="CK230" s="33">
        <v>0</v>
      </c>
      <c r="CL230" s="69"/>
      <c r="CM230" s="69"/>
      <c r="CN230" s="37">
        <v>0</v>
      </c>
      <c r="CO230" s="69"/>
      <c r="CP230" s="69"/>
      <c r="CQ230" s="33">
        <v>0</v>
      </c>
      <c r="CR230" s="69"/>
      <c r="CS230" s="69"/>
      <c r="CT230" s="37">
        <v>0</v>
      </c>
      <c r="CU230" s="69"/>
      <c r="CV230" s="69"/>
      <c r="CW230" s="33">
        <v>0</v>
      </c>
      <c r="CX230" s="69"/>
      <c r="CY230" s="69"/>
      <c r="CZ230" s="47">
        <v>0</v>
      </c>
      <c r="DA230" s="69"/>
      <c r="DB230" s="69"/>
      <c r="DC230" s="33">
        <v>0</v>
      </c>
    </row>
    <row r="231" spans="1:107" s="49" customFormat="1" ht="15" customHeight="1" x14ac:dyDescent="0.25">
      <c r="A231" s="48" t="s">
        <v>29</v>
      </c>
      <c r="B231" s="48"/>
      <c r="C231" s="48"/>
      <c r="D231" s="48"/>
      <c r="E231" s="48"/>
      <c r="F231" s="27" t="s">
        <v>164</v>
      </c>
      <c r="G231" s="60" t="s">
        <v>39</v>
      </c>
      <c r="H231" s="60"/>
      <c r="I231" s="28" t="s">
        <v>166</v>
      </c>
      <c r="J231" s="69"/>
      <c r="K231" s="30">
        <v>9300502660</v>
      </c>
      <c r="L231" s="27">
        <v>1</v>
      </c>
      <c r="N231" s="51"/>
      <c r="O231" s="52"/>
      <c r="P231" s="52"/>
      <c r="Q231" s="52"/>
      <c r="R231" s="53"/>
      <c r="S231" s="53"/>
      <c r="T231" s="53"/>
      <c r="U231" s="70"/>
      <c r="V231" s="71"/>
      <c r="W231" s="26"/>
      <c r="X231" s="7"/>
      <c r="Y231" s="37">
        <v>12</v>
      </c>
      <c r="Z231" s="7"/>
      <c r="AA231" s="7"/>
      <c r="AB231" s="33">
        <v>100</v>
      </c>
      <c r="AC231" s="52"/>
      <c r="AD231" s="29"/>
      <c r="AE231" s="29">
        <v>20</v>
      </c>
      <c r="AF231" s="37">
        <v>10</v>
      </c>
      <c r="AG231" s="7">
        <v>14687</v>
      </c>
      <c r="AH231" s="7"/>
      <c r="AI231" s="33">
        <v>200</v>
      </c>
      <c r="AJ231" s="52"/>
      <c r="AK231" s="29"/>
      <c r="AL231" s="29"/>
      <c r="AM231" s="38">
        <v>23</v>
      </c>
      <c r="AN231" s="72">
        <v>18263</v>
      </c>
      <c r="AO231" s="61"/>
      <c r="AP231" s="33">
        <v>123</v>
      </c>
      <c r="AQ231" s="128"/>
      <c r="AR231" s="73"/>
      <c r="AS231" s="72"/>
      <c r="AT231" s="131">
        <v>1</v>
      </c>
      <c r="AU231" s="69">
        <v>24758</v>
      </c>
      <c r="AV231" s="7"/>
      <c r="AW231" s="33">
        <v>12</v>
      </c>
      <c r="AX231" s="128" t="s">
        <v>159</v>
      </c>
      <c r="AY231" s="74"/>
      <c r="AZ231" s="74"/>
      <c r="BA231" s="41">
        <v>4</v>
      </c>
      <c r="BB231" s="72">
        <v>31550</v>
      </c>
      <c r="BC231" s="29"/>
      <c r="BD231" s="33">
        <v>123</v>
      </c>
      <c r="BE231" s="52"/>
      <c r="BF231" s="72"/>
      <c r="BG231" s="72"/>
      <c r="BH231" s="42">
        <v>0</v>
      </c>
      <c r="BI231" s="75">
        <v>38389</v>
      </c>
      <c r="BJ231" s="43"/>
      <c r="BK231" s="44">
        <f t="shared" si="84"/>
        <v>0</v>
      </c>
      <c r="BL231" s="72"/>
      <c r="BM231" s="72"/>
      <c r="BN231" s="51">
        <f t="shared" si="85"/>
        <v>0</v>
      </c>
      <c r="BO231" s="69"/>
      <c r="BP231" s="69"/>
      <c r="BQ231" s="52">
        <v>0</v>
      </c>
      <c r="BR231" s="52"/>
      <c r="BS231" s="76"/>
      <c r="BT231" s="76"/>
      <c r="BU231" s="51">
        <f t="shared" si="86"/>
        <v>0</v>
      </c>
      <c r="BV231" s="69"/>
      <c r="BW231" s="69"/>
      <c r="BX231" s="52">
        <f t="shared" si="87"/>
        <v>0</v>
      </c>
      <c r="BY231" s="52"/>
      <c r="BZ231" s="69"/>
      <c r="CA231" s="69"/>
      <c r="CB231" s="37">
        <v>0</v>
      </c>
      <c r="CC231" s="69"/>
      <c r="CD231" s="69"/>
      <c r="CE231" s="52">
        <v>0</v>
      </c>
      <c r="CF231" s="69"/>
      <c r="CG231" s="69"/>
      <c r="CH231" s="37">
        <v>0</v>
      </c>
      <c r="CI231" s="69"/>
      <c r="CJ231" s="46"/>
      <c r="CK231" s="52">
        <v>0</v>
      </c>
      <c r="CL231" s="69"/>
      <c r="CM231" s="69"/>
      <c r="CN231" s="37">
        <v>0</v>
      </c>
      <c r="CO231" s="69"/>
      <c r="CP231" s="69"/>
      <c r="CQ231" s="52">
        <v>0</v>
      </c>
      <c r="CR231" s="69"/>
      <c r="CS231" s="69"/>
      <c r="CT231" s="37">
        <v>0</v>
      </c>
      <c r="CU231" s="69"/>
      <c r="CV231" s="69"/>
      <c r="CW231" s="52">
        <v>0</v>
      </c>
      <c r="CX231" s="69"/>
      <c r="CY231" s="69"/>
      <c r="CZ231" s="47">
        <v>0</v>
      </c>
      <c r="DA231" s="69"/>
      <c r="DB231" s="69"/>
      <c r="DC231" s="52">
        <v>0</v>
      </c>
    </row>
    <row r="232" spans="1:107" ht="15.75" customHeight="1" x14ac:dyDescent="0.25">
      <c r="A232" s="26" t="s">
        <v>29</v>
      </c>
      <c r="B232" s="26"/>
      <c r="C232" s="26"/>
      <c r="E232" s="60"/>
      <c r="F232" s="27" t="s">
        <v>164</v>
      </c>
      <c r="G232" s="60" t="s">
        <v>41</v>
      </c>
      <c r="H232" s="60"/>
      <c r="I232" s="28" t="s">
        <v>166</v>
      </c>
      <c r="J232" s="69"/>
      <c r="K232" s="30">
        <v>9300502660</v>
      </c>
      <c r="L232" s="27">
        <v>2</v>
      </c>
      <c r="M232" s="7"/>
      <c r="N232" s="31"/>
      <c r="Q232" s="33"/>
      <c r="R232" s="34"/>
      <c r="S232" s="34"/>
      <c r="T232" s="34"/>
      <c r="U232" s="35"/>
      <c r="Y232" s="37">
        <v>12</v>
      </c>
      <c r="AB232" s="33">
        <v>100</v>
      </c>
      <c r="AC232" s="33"/>
      <c r="AD232" s="29"/>
      <c r="AE232" s="29">
        <v>19</v>
      </c>
      <c r="AF232" s="37">
        <v>10</v>
      </c>
      <c r="AG232" s="7">
        <v>14687</v>
      </c>
      <c r="AI232" s="33">
        <v>200</v>
      </c>
      <c r="AJ232" s="33"/>
      <c r="AK232" s="29"/>
      <c r="AL232" s="29"/>
      <c r="AM232" s="38">
        <v>23</v>
      </c>
      <c r="AN232" s="72"/>
      <c r="AO232" s="69"/>
      <c r="AP232" s="33">
        <v>123</v>
      </c>
      <c r="AR232" s="73"/>
      <c r="AS232" s="72"/>
      <c r="AT232" s="131">
        <v>1</v>
      </c>
      <c r="AU232" s="69"/>
      <c r="AV232" s="69"/>
      <c r="AW232" s="33">
        <v>12</v>
      </c>
      <c r="AX232" s="128" t="s">
        <v>158</v>
      </c>
      <c r="AY232" s="74"/>
      <c r="AZ232" s="74"/>
      <c r="BA232" s="41">
        <v>4</v>
      </c>
      <c r="BB232" s="69"/>
      <c r="BC232" s="69"/>
      <c r="BD232" s="33">
        <v>123</v>
      </c>
      <c r="BE232" s="33"/>
      <c r="BF232" s="72"/>
      <c r="BG232" s="72"/>
      <c r="BH232" s="42">
        <v>0</v>
      </c>
      <c r="BI232" s="75"/>
      <c r="BJ232" s="77"/>
      <c r="BK232" s="44">
        <v>0</v>
      </c>
      <c r="BL232" s="72"/>
      <c r="BM232" s="72"/>
      <c r="BN232" s="37">
        <f t="shared" si="85"/>
        <v>0</v>
      </c>
      <c r="BO232" s="69"/>
      <c r="BP232" s="69"/>
      <c r="BQ232" s="33">
        <v>0</v>
      </c>
      <c r="BR232" s="33"/>
      <c r="BS232" s="78"/>
      <c r="BT232" s="78"/>
      <c r="BU232" s="37">
        <f t="shared" si="86"/>
        <v>0</v>
      </c>
      <c r="BV232" s="69"/>
      <c r="BW232" s="69"/>
      <c r="BX232" s="33">
        <f t="shared" si="87"/>
        <v>0</v>
      </c>
      <c r="BY232" s="33"/>
      <c r="BZ232" s="69"/>
      <c r="CA232" s="69"/>
      <c r="CB232" s="37">
        <v>0</v>
      </c>
      <c r="CC232" s="69"/>
      <c r="CD232" s="69"/>
      <c r="CE232" s="33">
        <v>0</v>
      </c>
      <c r="CF232" s="69"/>
      <c r="CG232" s="69"/>
      <c r="CH232" s="37">
        <v>0</v>
      </c>
      <c r="CI232" s="69"/>
      <c r="CK232" s="33">
        <v>0</v>
      </c>
      <c r="CL232" s="69"/>
      <c r="CM232" s="69"/>
      <c r="CN232" s="37">
        <v>0</v>
      </c>
      <c r="CO232" s="69"/>
      <c r="CP232" s="69"/>
      <c r="CQ232" s="33">
        <v>0</v>
      </c>
      <c r="CR232" s="69"/>
      <c r="CS232" s="69"/>
      <c r="CT232" s="37">
        <v>0</v>
      </c>
      <c r="CU232" s="69"/>
      <c r="CV232" s="69"/>
      <c r="CW232" s="33">
        <v>0</v>
      </c>
      <c r="CX232" s="69"/>
      <c r="CY232" s="69"/>
      <c r="CZ232" s="47">
        <v>0</v>
      </c>
      <c r="DA232" s="69"/>
      <c r="DB232" s="69"/>
      <c r="DC232" s="33">
        <v>0</v>
      </c>
    </row>
    <row r="233" spans="1:107" x14ac:dyDescent="0.2">
      <c r="A233" s="60" t="s">
        <v>29</v>
      </c>
      <c r="B233" s="60"/>
      <c r="C233" s="60"/>
      <c r="D233" s="60"/>
      <c r="E233" s="60"/>
      <c r="F233" s="27" t="s">
        <v>164</v>
      </c>
      <c r="I233" s="28" t="s">
        <v>166</v>
      </c>
      <c r="K233" s="30">
        <v>9300503484</v>
      </c>
      <c r="L233" s="27">
        <v>1</v>
      </c>
      <c r="N233" s="31"/>
      <c r="Q233" s="33"/>
      <c r="R233" s="34"/>
      <c r="S233" s="34"/>
      <c r="T233" s="34"/>
      <c r="U233" s="35"/>
      <c r="W233" s="60"/>
      <c r="X233" s="29"/>
      <c r="Y233" s="37">
        <v>12</v>
      </c>
      <c r="Z233" s="29"/>
      <c r="AA233" s="29"/>
      <c r="AB233" s="33">
        <v>100</v>
      </c>
      <c r="AC233" s="33"/>
      <c r="AD233" s="29"/>
      <c r="AE233" s="29">
        <v>9</v>
      </c>
      <c r="AF233" s="37">
        <v>10</v>
      </c>
      <c r="AG233" s="7">
        <v>13334</v>
      </c>
      <c r="AI233" s="33">
        <v>200</v>
      </c>
      <c r="AJ233" s="33"/>
      <c r="AK233" s="29"/>
      <c r="AL233" s="29"/>
      <c r="AM233" s="38">
        <v>23</v>
      </c>
      <c r="AN233" s="29">
        <v>19127</v>
      </c>
      <c r="AO233" s="61"/>
      <c r="AP233" s="33">
        <v>123</v>
      </c>
      <c r="AR233" s="39"/>
      <c r="AS233" s="29"/>
      <c r="AT233" s="131">
        <v>1</v>
      </c>
      <c r="AU233" s="7">
        <v>24782</v>
      </c>
      <c r="AW233" s="33">
        <v>12</v>
      </c>
      <c r="AX233" s="128" t="s">
        <v>159</v>
      </c>
      <c r="AY233" s="40"/>
      <c r="AZ233" s="40"/>
      <c r="BA233" s="41">
        <v>4</v>
      </c>
      <c r="BB233" s="29">
        <v>31488</v>
      </c>
      <c r="BC233" s="80"/>
      <c r="BD233" s="33">
        <v>123</v>
      </c>
      <c r="BE233" s="33"/>
      <c r="BF233" s="29"/>
      <c r="BG233" s="29"/>
      <c r="BH233" s="42">
        <v>0</v>
      </c>
      <c r="BI233" s="28">
        <v>38405</v>
      </c>
      <c r="BK233" s="44">
        <f t="shared" ref="BK233:BK264" si="99">IFERROR(BH233*$O233,0)</f>
        <v>0</v>
      </c>
      <c r="BL233" s="29">
        <v>0</v>
      </c>
      <c r="BN233" s="37">
        <f t="shared" si="85"/>
        <v>0</v>
      </c>
      <c r="BQ233" s="33">
        <f t="shared" ref="BQ233:BQ264" si="100">IFERROR(BN233*$O233,0)</f>
        <v>0</v>
      </c>
      <c r="BR233" s="33"/>
      <c r="BS233" s="45"/>
      <c r="BT233" s="45"/>
      <c r="BU233" s="37">
        <f t="shared" si="86"/>
        <v>0</v>
      </c>
      <c r="BX233" s="33">
        <f t="shared" si="87"/>
        <v>0</v>
      </c>
      <c r="BY233" s="33"/>
      <c r="CB233" s="37">
        <f>IFERROR(ROUNDUP((BZ233+CA233)*IF(ISBLANK($P233),1,$P233)/$O233,3),0)</f>
        <v>0</v>
      </c>
      <c r="CE233" s="33">
        <f t="shared" ref="CE233:CE264" si="101">IFERROR(CB233*$O233,0)</f>
        <v>0</v>
      </c>
      <c r="CH233" s="37">
        <f>IFERROR(ROUNDUP((CF233+CG233)*IF(ISBLANK($P233),1,$P233)/$O233,3),0)</f>
        <v>0</v>
      </c>
      <c r="CK233" s="33">
        <f t="shared" ref="CK233:CK264" si="102">IFERROR(CH233*$O233,0)</f>
        <v>0</v>
      </c>
      <c r="CN233" s="37">
        <f>IFERROR(ROUNDUP((CL233+CM233)*IF(ISBLANK($P233),1,$P233)/$O233,3),0)</f>
        <v>0</v>
      </c>
      <c r="CQ233" s="33">
        <f t="shared" ref="CQ233:CQ264" si="103">IFERROR(CN233*$O233,0)</f>
        <v>0</v>
      </c>
      <c r="CT233" s="37">
        <f>IFERROR(ROUNDUP((CR233+CS233)*IF(ISBLANK($P233),1,$P233)/$O233,3),0)</f>
        <v>0</v>
      </c>
      <c r="CW233" s="33">
        <f t="shared" ref="CW233:CW264" si="104">IFERROR(CT233*$O233,0)</f>
        <v>0</v>
      </c>
      <c r="CZ233" s="47">
        <f>IFERROR(ROUNDUP((CX233+CY233)*IF(ISBLANK($P233),1,$P233)/$O233,3),0)</f>
        <v>0</v>
      </c>
      <c r="DC233" s="33">
        <f t="shared" ref="DC233:DC264" si="105">IFERROR(CZ233*$O233,0)</f>
        <v>0</v>
      </c>
    </row>
    <row r="234" spans="1:107" x14ac:dyDescent="0.2">
      <c r="A234" s="26" t="s">
        <v>29</v>
      </c>
      <c r="B234" s="26"/>
      <c r="C234" s="26"/>
      <c r="F234" s="27" t="s">
        <v>164</v>
      </c>
      <c r="G234" s="26" t="s">
        <v>67</v>
      </c>
      <c r="I234" s="28" t="s">
        <v>166</v>
      </c>
      <c r="K234" s="30">
        <v>9300503581</v>
      </c>
      <c r="L234" s="27">
        <v>1</v>
      </c>
      <c r="N234" s="102"/>
      <c r="O234" s="103"/>
      <c r="P234" s="103"/>
      <c r="Q234" s="33"/>
      <c r="R234" s="34"/>
      <c r="S234" s="34"/>
      <c r="T234" s="34"/>
      <c r="U234" s="35"/>
      <c r="W234" s="60"/>
      <c r="X234" s="29"/>
      <c r="Y234" s="37">
        <v>12</v>
      </c>
      <c r="Z234" s="29">
        <v>8763</v>
      </c>
      <c r="AA234" s="29"/>
      <c r="AB234" s="33">
        <v>100</v>
      </c>
      <c r="AC234" s="33"/>
      <c r="AD234" s="29"/>
      <c r="AE234" s="29">
        <f>+ 168826.15-1600</f>
        <v>167226.15</v>
      </c>
      <c r="AF234" s="37">
        <v>10</v>
      </c>
      <c r="AG234" s="7">
        <v>27843</v>
      </c>
      <c r="AI234" s="33">
        <v>200</v>
      </c>
      <c r="AJ234" s="33"/>
      <c r="AK234" s="92"/>
      <c r="AL234" s="29"/>
      <c r="AM234" s="38">
        <v>23</v>
      </c>
      <c r="AN234" s="29">
        <v>18313</v>
      </c>
      <c r="AO234" s="61"/>
      <c r="AP234" s="33">
        <v>123</v>
      </c>
      <c r="AR234" s="39"/>
      <c r="AS234" s="29"/>
      <c r="AT234" s="131">
        <v>1</v>
      </c>
      <c r="AW234" s="33">
        <v>12</v>
      </c>
      <c r="AX234" s="128" t="s">
        <v>158</v>
      </c>
      <c r="AY234" s="40"/>
      <c r="AZ234" s="40"/>
      <c r="BA234" s="41">
        <v>4</v>
      </c>
      <c r="BB234" s="29">
        <v>31610</v>
      </c>
      <c r="BC234" s="80"/>
      <c r="BD234" s="33">
        <v>123</v>
      </c>
      <c r="BE234" s="33"/>
      <c r="BF234" s="92"/>
      <c r="BG234" s="29"/>
      <c r="BH234" s="42">
        <v>0</v>
      </c>
      <c r="BI234" s="28">
        <v>38492</v>
      </c>
      <c r="BK234" s="44">
        <f t="shared" si="99"/>
        <v>0</v>
      </c>
      <c r="BL234" s="29">
        <v>180989.9</v>
      </c>
      <c r="BN234" s="37">
        <f t="shared" si="85"/>
        <v>0</v>
      </c>
      <c r="BQ234" s="33">
        <f t="shared" si="100"/>
        <v>0</v>
      </c>
      <c r="BR234" s="33"/>
      <c r="BS234" s="45"/>
      <c r="BT234" s="45"/>
      <c r="BU234" s="37">
        <f t="shared" si="86"/>
        <v>0</v>
      </c>
      <c r="BX234" s="33">
        <f t="shared" si="87"/>
        <v>0</v>
      </c>
      <c r="BY234" s="33"/>
      <c r="CB234" s="37">
        <f>IFERROR(ROUNDUP((BZ234+CA234)*IF(ISBLANK($P234),1,$P234)/$O234,3),0)</f>
        <v>0</v>
      </c>
      <c r="CE234" s="33">
        <f t="shared" si="101"/>
        <v>0</v>
      </c>
      <c r="CH234" s="37">
        <f>IFERROR(ROUNDUP((CF234+CG234)*IF(ISBLANK($P234),1,$P234)/$O234,3),0)</f>
        <v>0</v>
      </c>
      <c r="CK234" s="33">
        <f t="shared" si="102"/>
        <v>0</v>
      </c>
      <c r="CN234" s="37">
        <f>IFERROR(ROUNDUP((CL234+CM234)*IF(ISBLANK($P234),1,$P234)/$O234,3),0)</f>
        <v>0</v>
      </c>
      <c r="CQ234" s="33">
        <f t="shared" si="103"/>
        <v>0</v>
      </c>
      <c r="CT234" s="37">
        <f>IFERROR(ROUNDUP((CR234+CS234)*IF(ISBLANK($P234),1,$P234)/$O234,3),0)</f>
        <v>0</v>
      </c>
      <c r="CW234" s="33">
        <f t="shared" si="104"/>
        <v>0</v>
      </c>
      <c r="CZ234" s="47">
        <f>IFERROR(ROUNDUP((CX234+CY234)*IF(ISBLANK($P234),1,$P234)/$O234,3),0)</f>
        <v>0</v>
      </c>
      <c r="DC234" s="33">
        <f t="shared" si="105"/>
        <v>0</v>
      </c>
    </row>
    <row r="235" spans="1:107" x14ac:dyDescent="0.2">
      <c r="A235" s="26" t="s">
        <v>29</v>
      </c>
      <c r="B235" s="26"/>
      <c r="C235" s="26"/>
      <c r="F235" s="27" t="s">
        <v>164</v>
      </c>
      <c r="I235" s="28" t="s">
        <v>166</v>
      </c>
      <c r="K235" s="30">
        <v>9300503581</v>
      </c>
      <c r="L235" s="27">
        <v>1</v>
      </c>
      <c r="N235" s="102"/>
      <c r="O235" s="103"/>
      <c r="P235" s="103"/>
      <c r="Q235" s="33"/>
      <c r="R235" s="34"/>
      <c r="S235" s="34"/>
      <c r="T235" s="34"/>
      <c r="U235" s="35"/>
      <c r="W235" s="60"/>
      <c r="X235" s="29"/>
      <c r="Y235" s="37"/>
      <c r="Z235" s="29"/>
      <c r="AA235" s="29"/>
      <c r="AB235" s="33">
        <v>100</v>
      </c>
      <c r="AC235" s="33"/>
      <c r="AD235" s="29"/>
      <c r="AE235" s="29">
        <f>35*475</f>
        <v>16625</v>
      </c>
      <c r="AF235" s="37">
        <v>10</v>
      </c>
      <c r="AG235" s="7">
        <v>27843</v>
      </c>
      <c r="AI235" s="33">
        <v>200</v>
      </c>
      <c r="AJ235" s="33"/>
      <c r="AK235" s="92"/>
      <c r="AL235" s="29"/>
      <c r="AM235" s="38">
        <v>23</v>
      </c>
      <c r="AN235" s="29"/>
      <c r="AP235" s="33">
        <v>123</v>
      </c>
      <c r="AR235" s="39"/>
      <c r="AS235" s="29"/>
      <c r="AT235" s="131">
        <v>1</v>
      </c>
      <c r="AW235" s="33">
        <v>12</v>
      </c>
      <c r="AX235" s="128" t="s">
        <v>158</v>
      </c>
      <c r="AY235" s="40"/>
      <c r="AZ235" s="40"/>
      <c r="BA235" s="41">
        <v>4</v>
      </c>
      <c r="BD235" s="33">
        <v>123</v>
      </c>
      <c r="BE235" s="33"/>
      <c r="BF235" s="29"/>
      <c r="BG235" s="29"/>
      <c r="BH235" s="42"/>
      <c r="BK235" s="44">
        <f t="shared" si="99"/>
        <v>0</v>
      </c>
      <c r="BN235" s="37">
        <f t="shared" si="85"/>
        <v>0</v>
      </c>
      <c r="BQ235" s="33">
        <f t="shared" si="100"/>
        <v>0</v>
      </c>
      <c r="BR235" s="33"/>
      <c r="BS235" s="45"/>
      <c r="BT235" s="45"/>
      <c r="BU235" s="37">
        <f t="shared" si="86"/>
        <v>0</v>
      </c>
      <c r="BX235" s="33">
        <f t="shared" si="87"/>
        <v>0</v>
      </c>
      <c r="BY235" s="33"/>
      <c r="CB235" s="37"/>
      <c r="CE235" s="33">
        <f t="shared" si="101"/>
        <v>0</v>
      </c>
      <c r="CH235" s="37"/>
      <c r="CK235" s="33">
        <f t="shared" si="102"/>
        <v>0</v>
      </c>
      <c r="CN235" s="37"/>
      <c r="CQ235" s="33">
        <f t="shared" si="103"/>
        <v>0</v>
      </c>
      <c r="CT235" s="37"/>
      <c r="CW235" s="33">
        <f t="shared" si="104"/>
        <v>0</v>
      </c>
      <c r="CZ235" s="47"/>
      <c r="DC235" s="33">
        <f t="shared" si="105"/>
        <v>0</v>
      </c>
    </row>
    <row r="236" spans="1:107" x14ac:dyDescent="0.2">
      <c r="A236" s="26" t="s">
        <v>29</v>
      </c>
      <c r="B236" s="26"/>
      <c r="C236" s="26"/>
      <c r="F236" s="27" t="s">
        <v>164</v>
      </c>
      <c r="G236" s="26" t="s">
        <v>67</v>
      </c>
      <c r="I236" s="28" t="s">
        <v>166</v>
      </c>
      <c r="K236" s="30">
        <v>9300503581</v>
      </c>
      <c r="L236" s="27">
        <v>2</v>
      </c>
      <c r="N236" s="102"/>
      <c r="O236" s="103"/>
      <c r="P236" s="103"/>
      <c r="Q236" s="33"/>
      <c r="R236" s="34"/>
      <c r="S236" s="34"/>
      <c r="T236" s="34"/>
      <c r="U236" s="35"/>
      <c r="W236" s="60"/>
      <c r="X236" s="29"/>
      <c r="Y236" s="37">
        <f t="shared" ref="Y236:Y267" si="106">IFERROR(ROUNDUP((W236+X236)*IF(ISBLANK($P236),1,$P236)/$O236,3),0)</f>
        <v>0</v>
      </c>
      <c r="Z236" s="29"/>
      <c r="AA236" s="29"/>
      <c r="AB236" s="33">
        <v>100</v>
      </c>
      <c r="AC236" s="33"/>
      <c r="AD236" s="29"/>
      <c r="AE236" s="29">
        <v>1024.5</v>
      </c>
      <c r="AF236" s="37">
        <v>10</v>
      </c>
      <c r="AG236" s="7">
        <v>27843</v>
      </c>
      <c r="AI236" s="33">
        <v>200</v>
      </c>
      <c r="AJ236" s="33"/>
      <c r="AK236" s="92"/>
      <c r="AL236" s="29"/>
      <c r="AM236" s="38">
        <v>23</v>
      </c>
      <c r="AN236" s="29">
        <v>18313</v>
      </c>
      <c r="AO236" s="61"/>
      <c r="AP236" s="33">
        <v>123</v>
      </c>
      <c r="AR236" s="39"/>
      <c r="AS236" s="29"/>
      <c r="AT236" s="131">
        <v>1</v>
      </c>
      <c r="AW236" s="33">
        <v>12</v>
      </c>
      <c r="AX236" s="128" t="s">
        <v>158</v>
      </c>
      <c r="AY236" s="40"/>
      <c r="AZ236" s="40"/>
      <c r="BA236" s="41">
        <v>4</v>
      </c>
      <c r="BB236" s="29">
        <v>31610</v>
      </c>
      <c r="BC236" s="80"/>
      <c r="BD236" s="33">
        <v>123</v>
      </c>
      <c r="BE236" s="33"/>
      <c r="BF236" s="29"/>
      <c r="BG236" s="29"/>
      <c r="BH236" s="42">
        <f t="shared" ref="BH236:BH269" si="107">IFERROR(ROUNDUP((BF236+BG236)*IF(ISBLANK($P236),1,$P236)/$O236,3),0)</f>
        <v>0</v>
      </c>
      <c r="BI236" s="28">
        <v>38492</v>
      </c>
      <c r="BK236" s="44">
        <f t="shared" si="99"/>
        <v>0</v>
      </c>
      <c r="BL236" s="29">
        <v>5185</v>
      </c>
      <c r="BN236" s="37">
        <f t="shared" si="85"/>
        <v>0</v>
      </c>
      <c r="BQ236" s="33">
        <f t="shared" si="100"/>
        <v>0</v>
      </c>
      <c r="BR236" s="33"/>
      <c r="BS236" s="45"/>
      <c r="BT236" s="45"/>
      <c r="BU236" s="37">
        <f t="shared" si="86"/>
        <v>0</v>
      </c>
      <c r="BX236" s="33">
        <f t="shared" si="87"/>
        <v>0</v>
      </c>
      <c r="BY236" s="33"/>
      <c r="CB236" s="37">
        <f t="shared" ref="CB236:CB267" si="108">IFERROR(ROUNDUP((BZ236+CA236)*IF(ISBLANK($P236),1,$P236)/$O236,3),0)</f>
        <v>0</v>
      </c>
      <c r="CE236" s="33">
        <f t="shared" si="101"/>
        <v>0</v>
      </c>
      <c r="CH236" s="37">
        <f t="shared" ref="CH236:CH267" si="109">IFERROR(ROUNDUP((CF236+CG236)*IF(ISBLANK($P236),1,$P236)/$O236,3),0)</f>
        <v>0</v>
      </c>
      <c r="CK236" s="33">
        <f t="shared" si="102"/>
        <v>0</v>
      </c>
      <c r="CN236" s="37">
        <f t="shared" ref="CN236:CN267" si="110">IFERROR(ROUNDUP((CL236+CM236)*IF(ISBLANK($P236),1,$P236)/$O236,3),0)</f>
        <v>0</v>
      </c>
      <c r="CQ236" s="33">
        <f t="shared" si="103"/>
        <v>0</v>
      </c>
      <c r="CT236" s="37">
        <f t="shared" ref="CT236:CT267" si="111">IFERROR(ROUNDUP((CR236+CS236)*IF(ISBLANK($P236),1,$P236)/$O236,3),0)</f>
        <v>0</v>
      </c>
      <c r="CW236" s="33">
        <f t="shared" si="104"/>
        <v>0</v>
      </c>
      <c r="CZ236" s="47">
        <f t="shared" ref="CZ236:CZ267" si="112">IFERROR(ROUNDUP((CX236+CY236)*IF(ISBLANK($P236),1,$P236)/$O236,3),0)</f>
        <v>0</v>
      </c>
      <c r="DC236" s="33">
        <f t="shared" si="105"/>
        <v>0</v>
      </c>
    </row>
    <row r="237" spans="1:107" x14ac:dyDescent="0.2">
      <c r="A237" s="26" t="s">
        <v>29</v>
      </c>
      <c r="B237" s="26"/>
      <c r="C237" s="26"/>
      <c r="F237" s="27" t="s">
        <v>164</v>
      </c>
      <c r="G237" s="26" t="s">
        <v>67</v>
      </c>
      <c r="I237" s="28" t="s">
        <v>166</v>
      </c>
      <c r="K237" s="30">
        <v>9300503736</v>
      </c>
      <c r="L237" s="27">
        <v>1</v>
      </c>
      <c r="N237" s="31"/>
      <c r="Q237" s="33"/>
      <c r="R237" s="34"/>
      <c r="S237" s="34"/>
      <c r="T237" s="34"/>
      <c r="U237" s="35"/>
      <c r="W237" s="60"/>
      <c r="X237" s="29"/>
      <c r="Y237" s="37">
        <f t="shared" si="106"/>
        <v>0</v>
      </c>
      <c r="Z237" s="29">
        <v>8758</v>
      </c>
      <c r="AA237" s="29"/>
      <c r="AB237" s="33">
        <v>100</v>
      </c>
      <c r="AC237" s="33"/>
      <c r="AD237" s="29"/>
      <c r="AE237" s="29">
        <f>144637-1600</f>
        <v>143037</v>
      </c>
      <c r="AF237" s="37">
        <v>10</v>
      </c>
      <c r="AG237" s="7">
        <v>13346</v>
      </c>
      <c r="AI237" s="33">
        <v>200</v>
      </c>
      <c r="AJ237" s="33"/>
      <c r="AK237" s="92"/>
      <c r="AL237" s="92"/>
      <c r="AM237" s="38">
        <v>23</v>
      </c>
      <c r="AN237" s="29">
        <v>18285</v>
      </c>
      <c r="AO237" s="61"/>
      <c r="AP237" s="33">
        <v>123</v>
      </c>
      <c r="AR237" s="39"/>
      <c r="AS237" s="29"/>
      <c r="AT237" s="131">
        <v>1</v>
      </c>
      <c r="AU237" s="7">
        <v>24824</v>
      </c>
      <c r="AW237" s="33">
        <v>12</v>
      </c>
      <c r="AX237" s="128" t="s">
        <v>159</v>
      </c>
      <c r="AY237" s="40"/>
      <c r="AZ237" s="40"/>
      <c r="BA237" s="41">
        <v>4</v>
      </c>
      <c r="BB237" s="29">
        <v>31555</v>
      </c>
      <c r="BC237" s="80"/>
      <c r="BD237" s="33">
        <v>123</v>
      </c>
      <c r="BE237" s="33"/>
      <c r="BF237" s="29"/>
      <c r="BG237" s="29"/>
      <c r="BH237" s="42">
        <f t="shared" si="107"/>
        <v>0</v>
      </c>
      <c r="BI237" s="28">
        <v>38423</v>
      </c>
      <c r="BK237" s="44">
        <f t="shared" si="99"/>
        <v>0</v>
      </c>
      <c r="BL237" s="29">
        <v>151333</v>
      </c>
      <c r="BN237" s="37">
        <f t="shared" si="85"/>
        <v>0</v>
      </c>
      <c r="BQ237" s="33">
        <f t="shared" si="100"/>
        <v>0</v>
      </c>
      <c r="BR237" s="33"/>
      <c r="BS237" s="45"/>
      <c r="BT237" s="45"/>
      <c r="BU237" s="37">
        <f t="shared" si="86"/>
        <v>0</v>
      </c>
      <c r="BX237" s="33">
        <f t="shared" si="87"/>
        <v>0</v>
      </c>
      <c r="BY237" s="33"/>
      <c r="CB237" s="37">
        <f t="shared" si="108"/>
        <v>0</v>
      </c>
      <c r="CE237" s="33">
        <f t="shared" si="101"/>
        <v>0</v>
      </c>
      <c r="CH237" s="37">
        <f t="shared" si="109"/>
        <v>0</v>
      </c>
      <c r="CK237" s="33">
        <f t="shared" si="102"/>
        <v>0</v>
      </c>
      <c r="CN237" s="37">
        <f t="shared" si="110"/>
        <v>0</v>
      </c>
      <c r="CQ237" s="33">
        <f t="shared" si="103"/>
        <v>0</v>
      </c>
      <c r="CT237" s="37">
        <f t="shared" si="111"/>
        <v>0</v>
      </c>
      <c r="CW237" s="33">
        <f t="shared" si="104"/>
        <v>0</v>
      </c>
      <c r="CZ237" s="47">
        <f t="shared" si="112"/>
        <v>0</v>
      </c>
      <c r="DC237" s="33">
        <f t="shared" si="105"/>
        <v>0</v>
      </c>
    </row>
    <row r="238" spans="1:107" x14ac:dyDescent="0.2">
      <c r="A238" s="26" t="s">
        <v>29</v>
      </c>
      <c r="B238" s="26"/>
      <c r="C238" s="26"/>
      <c r="F238" s="27" t="s">
        <v>164</v>
      </c>
      <c r="G238" s="26" t="s">
        <v>67</v>
      </c>
      <c r="I238" s="28" t="s">
        <v>166</v>
      </c>
      <c r="K238" s="30">
        <v>9300503736</v>
      </c>
      <c r="L238" s="27">
        <v>1</v>
      </c>
      <c r="N238" s="31"/>
      <c r="Q238" s="33"/>
      <c r="R238" s="34"/>
      <c r="S238" s="34"/>
      <c r="T238" s="34"/>
      <c r="U238" s="35"/>
      <c r="W238" s="60"/>
      <c r="X238" s="29"/>
      <c r="Y238" s="37">
        <f t="shared" si="106"/>
        <v>0</v>
      </c>
      <c r="Z238" s="29"/>
      <c r="AA238" s="29"/>
      <c r="AB238" s="33">
        <v>100</v>
      </c>
      <c r="AC238" s="33"/>
      <c r="AE238" s="7">
        <v>90</v>
      </c>
      <c r="AF238" s="37">
        <v>10</v>
      </c>
      <c r="AG238" s="7">
        <v>13346</v>
      </c>
      <c r="AI238" s="33">
        <v>200</v>
      </c>
      <c r="AJ238" s="33"/>
      <c r="AK238" s="92"/>
      <c r="AL238" s="92"/>
      <c r="AM238" s="38">
        <v>23</v>
      </c>
      <c r="AN238" s="29"/>
      <c r="AP238" s="33">
        <v>123</v>
      </c>
      <c r="AR238" s="39"/>
      <c r="AS238" s="29"/>
      <c r="AT238" s="131">
        <v>1</v>
      </c>
      <c r="AW238" s="33">
        <v>12</v>
      </c>
      <c r="AX238" s="128" t="s">
        <v>158</v>
      </c>
      <c r="AY238" s="40"/>
      <c r="AZ238" s="40"/>
      <c r="BA238" s="41">
        <v>4</v>
      </c>
      <c r="BD238" s="33">
        <v>123</v>
      </c>
      <c r="BE238" s="33"/>
      <c r="BF238" s="29"/>
      <c r="BG238" s="29"/>
      <c r="BH238" s="42">
        <f t="shared" si="107"/>
        <v>0</v>
      </c>
      <c r="BK238" s="44">
        <f t="shared" si="99"/>
        <v>0</v>
      </c>
      <c r="BN238" s="37">
        <f t="shared" si="85"/>
        <v>0</v>
      </c>
      <c r="BQ238" s="33">
        <f t="shared" si="100"/>
        <v>0</v>
      </c>
      <c r="BR238" s="33"/>
      <c r="BS238" s="45"/>
      <c r="BT238" s="45"/>
      <c r="BU238" s="37">
        <f t="shared" si="86"/>
        <v>0</v>
      </c>
      <c r="BX238" s="33">
        <f t="shared" si="87"/>
        <v>0</v>
      </c>
      <c r="BY238" s="33"/>
      <c r="CB238" s="37">
        <f t="shared" si="108"/>
        <v>0</v>
      </c>
      <c r="CE238" s="33">
        <f t="shared" si="101"/>
        <v>0</v>
      </c>
      <c r="CH238" s="37">
        <f t="shared" si="109"/>
        <v>0</v>
      </c>
      <c r="CK238" s="33">
        <f t="shared" si="102"/>
        <v>0</v>
      </c>
      <c r="CN238" s="37">
        <f t="shared" si="110"/>
        <v>0</v>
      </c>
      <c r="CQ238" s="33">
        <f t="shared" si="103"/>
        <v>0</v>
      </c>
      <c r="CT238" s="37">
        <f t="shared" si="111"/>
        <v>0</v>
      </c>
      <c r="CW238" s="33">
        <f t="shared" si="104"/>
        <v>0</v>
      </c>
      <c r="CZ238" s="47">
        <f t="shared" si="112"/>
        <v>0</v>
      </c>
      <c r="DC238" s="33">
        <f t="shared" si="105"/>
        <v>0</v>
      </c>
    </row>
    <row r="239" spans="1:107" x14ac:dyDescent="0.2">
      <c r="A239" s="26" t="s">
        <v>29</v>
      </c>
      <c r="B239" s="26"/>
      <c r="C239" s="26"/>
      <c r="F239" s="27" t="s">
        <v>164</v>
      </c>
      <c r="G239" s="26" t="s">
        <v>67</v>
      </c>
      <c r="I239" s="28" t="s">
        <v>166</v>
      </c>
      <c r="K239" s="30">
        <v>9300503736</v>
      </c>
      <c r="L239" s="27">
        <v>2</v>
      </c>
      <c r="N239" s="31"/>
      <c r="Q239" s="33"/>
      <c r="R239" s="34"/>
      <c r="S239" s="34"/>
      <c r="T239" s="34"/>
      <c r="U239" s="35"/>
      <c r="W239" s="60"/>
      <c r="X239" s="29"/>
      <c r="Y239" s="37">
        <f t="shared" si="106"/>
        <v>0</v>
      </c>
      <c r="Z239" s="29"/>
      <c r="AA239" s="29"/>
      <c r="AB239" s="33">
        <v>100</v>
      </c>
      <c r="AC239" s="33"/>
      <c r="AD239" s="29"/>
      <c r="AE239" s="29">
        <v>5636.2</v>
      </c>
      <c r="AF239" s="37">
        <v>10</v>
      </c>
      <c r="AG239" s="7">
        <v>13346</v>
      </c>
      <c r="AI239" s="33">
        <v>200</v>
      </c>
      <c r="AJ239" s="33"/>
      <c r="AK239" s="92"/>
      <c r="AL239" s="92"/>
      <c r="AM239" s="38">
        <v>23</v>
      </c>
      <c r="AN239" s="29">
        <v>18285</v>
      </c>
      <c r="AO239" s="61"/>
      <c r="AP239" s="33">
        <v>123</v>
      </c>
      <c r="AR239" s="39"/>
      <c r="AS239" s="29"/>
      <c r="AT239" s="131">
        <v>1</v>
      </c>
      <c r="AU239" s="7">
        <v>24824</v>
      </c>
      <c r="AW239" s="33">
        <v>12</v>
      </c>
      <c r="AX239" s="128" t="s">
        <v>159</v>
      </c>
      <c r="AY239" s="40"/>
      <c r="AZ239" s="40"/>
      <c r="BA239" s="41">
        <v>4</v>
      </c>
      <c r="BB239" s="29">
        <v>31555</v>
      </c>
      <c r="BC239" s="80"/>
      <c r="BD239" s="33">
        <v>123</v>
      </c>
      <c r="BE239" s="33"/>
      <c r="BF239" s="29"/>
      <c r="BG239" s="29"/>
      <c r="BH239" s="42">
        <f t="shared" si="107"/>
        <v>0</v>
      </c>
      <c r="BI239" s="28">
        <v>38423</v>
      </c>
      <c r="BK239" s="44">
        <f t="shared" si="99"/>
        <v>0</v>
      </c>
      <c r="BL239" s="29">
        <v>18172.6875</v>
      </c>
      <c r="BN239" s="37">
        <f t="shared" si="85"/>
        <v>0</v>
      </c>
      <c r="BO239" s="93"/>
      <c r="BP239" s="93"/>
      <c r="BQ239" s="33">
        <f t="shared" si="100"/>
        <v>0</v>
      </c>
      <c r="BR239" s="33"/>
      <c r="BS239" s="45"/>
      <c r="BT239" s="45"/>
      <c r="BU239" s="37">
        <f t="shared" si="86"/>
        <v>0</v>
      </c>
      <c r="BX239" s="33">
        <f t="shared" si="87"/>
        <v>0</v>
      </c>
      <c r="BY239" s="33"/>
      <c r="CB239" s="37">
        <f t="shared" si="108"/>
        <v>0</v>
      </c>
      <c r="CE239" s="94">
        <f t="shared" si="101"/>
        <v>0</v>
      </c>
      <c r="CH239" s="37">
        <f t="shared" si="109"/>
        <v>0</v>
      </c>
      <c r="CK239" s="94">
        <f t="shared" si="102"/>
        <v>0</v>
      </c>
      <c r="CN239" s="37">
        <f t="shared" si="110"/>
        <v>0</v>
      </c>
      <c r="CQ239" s="94">
        <f t="shared" si="103"/>
        <v>0</v>
      </c>
      <c r="CT239" s="37">
        <f t="shared" si="111"/>
        <v>0</v>
      </c>
      <c r="CW239" s="94">
        <f t="shared" si="104"/>
        <v>0</v>
      </c>
      <c r="CZ239" s="47">
        <f t="shared" si="112"/>
        <v>0</v>
      </c>
      <c r="DC239" s="94">
        <f t="shared" si="105"/>
        <v>0</v>
      </c>
    </row>
    <row r="240" spans="1:107" x14ac:dyDescent="0.2">
      <c r="A240" s="26" t="s">
        <v>29</v>
      </c>
      <c r="B240" s="26"/>
      <c r="C240" s="26"/>
      <c r="F240" s="27" t="s">
        <v>164</v>
      </c>
      <c r="G240" s="26" t="s">
        <v>134</v>
      </c>
      <c r="I240" s="65" t="s">
        <v>166</v>
      </c>
      <c r="K240" s="30">
        <v>9300505400</v>
      </c>
      <c r="L240" s="27">
        <v>1</v>
      </c>
      <c r="N240" s="102"/>
      <c r="O240" s="103"/>
      <c r="P240" s="103"/>
      <c r="Q240" s="33"/>
      <c r="R240" s="34"/>
      <c r="S240" s="34"/>
      <c r="T240" s="34"/>
      <c r="U240" s="35"/>
      <c r="Y240" s="37">
        <f t="shared" si="106"/>
        <v>0</v>
      </c>
      <c r="AB240" s="33">
        <v>100</v>
      </c>
      <c r="AC240" s="33"/>
      <c r="AD240" s="29"/>
      <c r="AE240" s="29">
        <v>0</v>
      </c>
      <c r="AF240" s="37">
        <v>10</v>
      </c>
      <c r="AG240" s="7">
        <v>13388</v>
      </c>
      <c r="AI240" s="33">
        <v>200</v>
      </c>
      <c r="AJ240" s="33"/>
      <c r="AK240" s="29"/>
      <c r="AL240" s="29"/>
      <c r="AM240" s="38">
        <v>23</v>
      </c>
      <c r="AN240" s="29">
        <v>18350</v>
      </c>
      <c r="AO240" s="61"/>
      <c r="AP240" s="33">
        <v>123</v>
      </c>
      <c r="AR240" s="39"/>
      <c r="AS240" s="29"/>
      <c r="AT240" s="131">
        <v>1</v>
      </c>
      <c r="AW240" s="33">
        <v>12</v>
      </c>
      <c r="AX240" s="128" t="s">
        <v>158</v>
      </c>
      <c r="AY240" s="40"/>
      <c r="AZ240" s="40"/>
      <c r="BA240" s="41">
        <v>4</v>
      </c>
      <c r="BB240" s="29">
        <v>31602</v>
      </c>
      <c r="BC240" s="80"/>
      <c r="BD240" s="33">
        <v>123</v>
      </c>
      <c r="BE240" s="33"/>
      <c r="BF240" s="29"/>
      <c r="BG240" s="29"/>
      <c r="BH240" s="42">
        <f t="shared" si="107"/>
        <v>0</v>
      </c>
      <c r="BI240" s="28">
        <v>38484</v>
      </c>
      <c r="BK240" s="44">
        <f t="shared" si="99"/>
        <v>0</v>
      </c>
      <c r="BL240" s="29">
        <v>20</v>
      </c>
      <c r="BN240" s="37">
        <f t="shared" si="85"/>
        <v>0</v>
      </c>
      <c r="BQ240" s="33">
        <f t="shared" si="100"/>
        <v>0</v>
      </c>
      <c r="BR240" s="33"/>
      <c r="BS240" s="45"/>
      <c r="BT240" s="45"/>
      <c r="BU240" s="37">
        <f t="shared" si="86"/>
        <v>0</v>
      </c>
      <c r="BX240" s="33">
        <f t="shared" si="87"/>
        <v>0</v>
      </c>
      <c r="BY240" s="33"/>
      <c r="CB240" s="37">
        <f t="shared" si="108"/>
        <v>0</v>
      </c>
      <c r="CE240" s="33">
        <f t="shared" si="101"/>
        <v>0</v>
      </c>
      <c r="CH240" s="37">
        <f t="shared" si="109"/>
        <v>0</v>
      </c>
      <c r="CK240" s="33">
        <f t="shared" si="102"/>
        <v>0</v>
      </c>
      <c r="CN240" s="37">
        <f t="shared" si="110"/>
        <v>0</v>
      </c>
      <c r="CQ240" s="33">
        <f t="shared" si="103"/>
        <v>0</v>
      </c>
      <c r="CT240" s="37">
        <f t="shared" si="111"/>
        <v>0</v>
      </c>
      <c r="CW240" s="33">
        <f t="shared" si="104"/>
        <v>0</v>
      </c>
      <c r="CZ240" s="47">
        <f t="shared" si="112"/>
        <v>0</v>
      </c>
      <c r="DC240" s="33">
        <f t="shared" si="105"/>
        <v>0</v>
      </c>
    </row>
    <row r="241" spans="1:107" x14ac:dyDescent="0.2">
      <c r="A241" s="26" t="s">
        <v>29</v>
      </c>
      <c r="B241" s="26"/>
      <c r="C241" s="26"/>
      <c r="F241" s="27" t="s">
        <v>164</v>
      </c>
      <c r="G241" s="26" t="s">
        <v>132</v>
      </c>
      <c r="I241" s="28" t="s">
        <v>166</v>
      </c>
      <c r="K241" s="30">
        <v>9300505400</v>
      </c>
      <c r="L241" s="27">
        <v>2</v>
      </c>
      <c r="N241" s="102"/>
      <c r="O241" s="103"/>
      <c r="P241" s="103"/>
      <c r="Q241" s="33"/>
      <c r="R241" s="34"/>
      <c r="S241" s="34"/>
      <c r="T241" s="34"/>
      <c r="U241" s="35"/>
      <c r="Y241" s="37">
        <f t="shared" si="106"/>
        <v>0</v>
      </c>
      <c r="AB241" s="33">
        <v>100</v>
      </c>
      <c r="AC241" s="33"/>
      <c r="AD241" s="29"/>
      <c r="AE241" s="29">
        <v>0</v>
      </c>
      <c r="AF241" s="37">
        <v>10</v>
      </c>
      <c r="AG241" s="7">
        <v>13388</v>
      </c>
      <c r="AI241" s="33">
        <v>200</v>
      </c>
      <c r="AJ241" s="33"/>
      <c r="AK241" s="29"/>
      <c r="AL241" s="29"/>
      <c r="AM241" s="38">
        <v>23</v>
      </c>
      <c r="AN241" s="29">
        <v>18350</v>
      </c>
      <c r="AO241" s="61"/>
      <c r="AP241" s="33">
        <v>123</v>
      </c>
      <c r="AR241" s="39"/>
      <c r="AS241" s="29"/>
      <c r="AT241" s="131">
        <v>1</v>
      </c>
      <c r="AW241" s="33">
        <v>12</v>
      </c>
      <c r="AX241" s="128" t="s">
        <v>158</v>
      </c>
      <c r="AY241" s="40"/>
      <c r="AZ241" s="40"/>
      <c r="BA241" s="41">
        <v>4</v>
      </c>
      <c r="BB241" s="29">
        <v>31602</v>
      </c>
      <c r="BC241" s="80"/>
      <c r="BD241" s="33">
        <v>123</v>
      </c>
      <c r="BE241" s="33"/>
      <c r="BF241" s="29"/>
      <c r="BG241" s="29"/>
      <c r="BH241" s="42">
        <f t="shared" si="107"/>
        <v>0</v>
      </c>
      <c r="BI241" s="28">
        <v>38484</v>
      </c>
      <c r="BK241" s="44">
        <f t="shared" si="99"/>
        <v>0</v>
      </c>
      <c r="BL241" s="29">
        <v>20</v>
      </c>
      <c r="BN241" s="37">
        <f t="shared" si="85"/>
        <v>0</v>
      </c>
      <c r="BQ241" s="33">
        <f t="shared" si="100"/>
        <v>0</v>
      </c>
      <c r="BR241" s="33"/>
      <c r="BS241" s="45"/>
      <c r="BT241" s="45"/>
      <c r="BU241" s="37">
        <f t="shared" si="86"/>
        <v>0</v>
      </c>
      <c r="BX241" s="33">
        <f t="shared" si="87"/>
        <v>0</v>
      </c>
      <c r="BY241" s="33"/>
      <c r="CB241" s="37">
        <f t="shared" si="108"/>
        <v>0</v>
      </c>
      <c r="CE241" s="33">
        <f t="shared" si="101"/>
        <v>0</v>
      </c>
      <c r="CH241" s="37">
        <f t="shared" si="109"/>
        <v>0</v>
      </c>
      <c r="CK241" s="33">
        <f t="shared" si="102"/>
        <v>0</v>
      </c>
      <c r="CN241" s="37">
        <f t="shared" si="110"/>
        <v>0</v>
      </c>
      <c r="CQ241" s="33">
        <f t="shared" si="103"/>
        <v>0</v>
      </c>
      <c r="CT241" s="37">
        <f t="shared" si="111"/>
        <v>0</v>
      </c>
      <c r="CW241" s="33">
        <f t="shared" si="104"/>
        <v>0</v>
      </c>
      <c r="CZ241" s="47">
        <f t="shared" si="112"/>
        <v>0</v>
      </c>
      <c r="DC241" s="33">
        <f t="shared" si="105"/>
        <v>0</v>
      </c>
    </row>
    <row r="242" spans="1:107" x14ac:dyDescent="0.2">
      <c r="A242" s="26" t="s">
        <v>29</v>
      </c>
      <c r="B242" s="26"/>
      <c r="C242" s="26"/>
      <c r="F242" s="27" t="s">
        <v>164</v>
      </c>
      <c r="G242" s="26" t="s">
        <v>137</v>
      </c>
      <c r="I242" s="28" t="s">
        <v>166</v>
      </c>
      <c r="K242" s="30">
        <v>9300505400</v>
      </c>
      <c r="L242" s="27">
        <v>3</v>
      </c>
      <c r="N242" s="102"/>
      <c r="O242" s="103"/>
      <c r="P242" s="103"/>
      <c r="Q242" s="33"/>
      <c r="R242" s="34"/>
      <c r="S242" s="34"/>
      <c r="T242" s="34"/>
      <c r="U242" s="35"/>
      <c r="Y242" s="37">
        <f t="shared" si="106"/>
        <v>0</v>
      </c>
      <c r="AB242" s="33">
        <v>100</v>
      </c>
      <c r="AC242" s="33"/>
      <c r="AD242" s="29"/>
      <c r="AE242" s="29">
        <v>0</v>
      </c>
      <c r="AF242" s="37">
        <v>10</v>
      </c>
      <c r="AI242" s="33">
        <v>200</v>
      </c>
      <c r="AJ242" s="33"/>
      <c r="AK242" s="29"/>
      <c r="AL242" s="29"/>
      <c r="AM242" s="38">
        <v>23</v>
      </c>
      <c r="AN242" s="29"/>
      <c r="AP242" s="33">
        <v>123</v>
      </c>
      <c r="AR242" s="39"/>
      <c r="AS242" s="29"/>
      <c r="AT242" s="131">
        <v>1</v>
      </c>
      <c r="AW242" s="33">
        <v>12</v>
      </c>
      <c r="AX242" s="128" t="s">
        <v>158</v>
      </c>
      <c r="AY242" s="40"/>
      <c r="AZ242" s="40"/>
      <c r="BA242" s="41">
        <v>4</v>
      </c>
      <c r="BD242" s="33">
        <v>123</v>
      </c>
      <c r="BE242" s="33"/>
      <c r="BF242" s="29"/>
      <c r="BG242" s="29"/>
      <c r="BH242" s="42">
        <f t="shared" si="107"/>
        <v>0</v>
      </c>
      <c r="BK242" s="44">
        <f t="shared" si="99"/>
        <v>0</v>
      </c>
      <c r="BN242" s="37">
        <f t="shared" si="85"/>
        <v>0</v>
      </c>
      <c r="BQ242" s="33">
        <f t="shared" si="100"/>
        <v>0</v>
      </c>
      <c r="BR242" s="33"/>
      <c r="BS242" s="45"/>
      <c r="BT242" s="45"/>
      <c r="BU242" s="37">
        <f t="shared" si="86"/>
        <v>0</v>
      </c>
      <c r="BX242" s="33">
        <f t="shared" si="87"/>
        <v>0</v>
      </c>
      <c r="BY242" s="33"/>
      <c r="CB242" s="37">
        <f t="shared" si="108"/>
        <v>0</v>
      </c>
      <c r="CE242" s="33">
        <f t="shared" si="101"/>
        <v>0</v>
      </c>
      <c r="CH242" s="37">
        <f t="shared" si="109"/>
        <v>0</v>
      </c>
      <c r="CK242" s="33">
        <f t="shared" si="102"/>
        <v>0</v>
      </c>
      <c r="CN242" s="37">
        <f t="shared" si="110"/>
        <v>0</v>
      </c>
      <c r="CQ242" s="33">
        <f t="shared" si="103"/>
        <v>0</v>
      </c>
      <c r="CT242" s="37">
        <f t="shared" si="111"/>
        <v>0</v>
      </c>
      <c r="CW242" s="33">
        <f t="shared" si="104"/>
        <v>0</v>
      </c>
      <c r="CZ242" s="47">
        <f t="shared" si="112"/>
        <v>0</v>
      </c>
      <c r="DC242" s="33">
        <f t="shared" si="105"/>
        <v>0</v>
      </c>
    </row>
    <row r="243" spans="1:107" x14ac:dyDescent="0.2">
      <c r="A243" s="26" t="s">
        <v>29</v>
      </c>
      <c r="B243" s="26"/>
      <c r="C243" s="26"/>
      <c r="F243" s="27" t="s">
        <v>164</v>
      </c>
      <c r="G243" s="26" t="s">
        <v>138</v>
      </c>
      <c r="I243" s="28" t="s">
        <v>166</v>
      </c>
      <c r="K243" s="30">
        <v>9300505400</v>
      </c>
      <c r="L243" s="27">
        <v>3</v>
      </c>
      <c r="N243" s="102"/>
      <c r="O243" s="103"/>
      <c r="P243" s="103"/>
      <c r="Q243" s="33"/>
      <c r="R243" s="34"/>
      <c r="S243" s="34"/>
      <c r="T243" s="34"/>
      <c r="U243" s="35"/>
      <c r="Y243" s="37">
        <f t="shared" si="106"/>
        <v>0</v>
      </c>
      <c r="AB243" s="33">
        <v>100</v>
      </c>
      <c r="AC243" s="33"/>
      <c r="AD243" s="29"/>
      <c r="AE243" s="29">
        <v>6</v>
      </c>
      <c r="AF243" s="37">
        <v>10</v>
      </c>
      <c r="AG243" s="7">
        <v>13388</v>
      </c>
      <c r="AI243" s="33">
        <v>200</v>
      </c>
      <c r="AJ243" s="33"/>
      <c r="AK243" s="29"/>
      <c r="AL243" s="29"/>
      <c r="AM243" s="38">
        <v>23</v>
      </c>
      <c r="AN243" s="29">
        <v>18350</v>
      </c>
      <c r="AO243" s="61"/>
      <c r="AP243" s="33">
        <v>123</v>
      </c>
      <c r="AR243" s="39"/>
      <c r="AS243" s="29"/>
      <c r="AT243" s="131">
        <v>1</v>
      </c>
      <c r="AW243" s="33">
        <v>12</v>
      </c>
      <c r="AX243" s="128" t="s">
        <v>158</v>
      </c>
      <c r="AY243" s="40"/>
      <c r="AZ243" s="40"/>
      <c r="BA243" s="41">
        <v>4</v>
      </c>
      <c r="BB243" s="29" t="s">
        <v>173</v>
      </c>
      <c r="BC243" s="29"/>
      <c r="BD243" s="33">
        <v>123</v>
      </c>
      <c r="BE243" s="33"/>
      <c r="BF243" s="29"/>
      <c r="BG243" s="29"/>
      <c r="BH243" s="42">
        <f t="shared" si="107"/>
        <v>0</v>
      </c>
      <c r="BI243" s="28">
        <v>38484</v>
      </c>
      <c r="BK243" s="44">
        <f t="shared" si="99"/>
        <v>0</v>
      </c>
      <c r="BL243" s="29">
        <v>20</v>
      </c>
      <c r="BN243" s="37">
        <f t="shared" si="85"/>
        <v>0</v>
      </c>
      <c r="BQ243" s="33">
        <f t="shared" si="100"/>
        <v>0</v>
      </c>
      <c r="BR243" s="33"/>
      <c r="BS243" s="45"/>
      <c r="BT243" s="45"/>
      <c r="BU243" s="37">
        <f t="shared" si="86"/>
        <v>0</v>
      </c>
      <c r="BX243" s="33">
        <f t="shared" si="87"/>
        <v>0</v>
      </c>
      <c r="BY243" s="33"/>
      <c r="CB243" s="37">
        <f t="shared" si="108"/>
        <v>0</v>
      </c>
      <c r="CE243" s="33">
        <f t="shared" si="101"/>
        <v>0</v>
      </c>
      <c r="CH243" s="37">
        <f t="shared" si="109"/>
        <v>0</v>
      </c>
      <c r="CK243" s="33">
        <f t="shared" si="102"/>
        <v>0</v>
      </c>
      <c r="CN243" s="37">
        <f t="shared" si="110"/>
        <v>0</v>
      </c>
      <c r="CQ243" s="33">
        <f t="shared" si="103"/>
        <v>0</v>
      </c>
      <c r="CT243" s="37">
        <f t="shared" si="111"/>
        <v>0</v>
      </c>
      <c r="CW243" s="33">
        <f t="shared" si="104"/>
        <v>0</v>
      </c>
      <c r="CZ243" s="47">
        <f t="shared" si="112"/>
        <v>0</v>
      </c>
      <c r="DC243" s="33">
        <f t="shared" si="105"/>
        <v>0</v>
      </c>
    </row>
    <row r="244" spans="1:107" x14ac:dyDescent="0.2">
      <c r="A244" s="26" t="s">
        <v>29</v>
      </c>
      <c r="B244" s="26"/>
      <c r="C244" s="26"/>
      <c r="F244" s="27" t="s">
        <v>164</v>
      </c>
      <c r="G244" s="26" t="s">
        <v>139</v>
      </c>
      <c r="I244" s="28" t="s">
        <v>166</v>
      </c>
      <c r="K244" s="30">
        <v>9300505400</v>
      </c>
      <c r="L244" s="27">
        <v>3</v>
      </c>
      <c r="N244" s="102"/>
      <c r="O244" s="103"/>
      <c r="P244" s="103"/>
      <c r="Q244" s="33"/>
      <c r="R244" s="34"/>
      <c r="S244" s="34"/>
      <c r="T244" s="34"/>
      <c r="U244" s="35"/>
      <c r="Y244" s="37">
        <f t="shared" si="106"/>
        <v>0</v>
      </c>
      <c r="AB244" s="33">
        <v>100</v>
      </c>
      <c r="AC244" s="33"/>
      <c r="AD244" s="29"/>
      <c r="AE244" s="29">
        <v>19</v>
      </c>
      <c r="AF244" s="37">
        <v>10</v>
      </c>
      <c r="AG244" s="7">
        <v>13388</v>
      </c>
      <c r="AI244" s="33">
        <v>200</v>
      </c>
      <c r="AJ244" s="33"/>
      <c r="AK244" s="29"/>
      <c r="AL244" s="29"/>
      <c r="AM244" s="38">
        <v>23</v>
      </c>
      <c r="AN244" s="29">
        <v>18350</v>
      </c>
      <c r="AO244" s="61"/>
      <c r="AP244" s="33">
        <v>123</v>
      </c>
      <c r="AR244" s="39"/>
      <c r="AS244" s="29"/>
      <c r="AT244" s="131">
        <v>1</v>
      </c>
      <c r="AW244" s="33">
        <v>12</v>
      </c>
      <c r="AX244" s="128" t="s">
        <v>158</v>
      </c>
      <c r="AY244" s="40"/>
      <c r="AZ244" s="40"/>
      <c r="BA244" s="41">
        <v>4</v>
      </c>
      <c r="BB244" s="29" t="s">
        <v>173</v>
      </c>
      <c r="BC244" s="29"/>
      <c r="BD244" s="33">
        <v>123</v>
      </c>
      <c r="BE244" s="33"/>
      <c r="BF244" s="29"/>
      <c r="BG244" s="29"/>
      <c r="BH244" s="42">
        <f t="shared" si="107"/>
        <v>0</v>
      </c>
      <c r="BK244" s="44">
        <f t="shared" si="99"/>
        <v>0</v>
      </c>
      <c r="BN244" s="37">
        <f t="shared" si="85"/>
        <v>0</v>
      </c>
      <c r="BQ244" s="33">
        <f t="shared" si="100"/>
        <v>0</v>
      </c>
      <c r="BR244" s="33"/>
      <c r="BS244" s="45"/>
      <c r="BT244" s="45"/>
      <c r="BU244" s="37">
        <f t="shared" si="86"/>
        <v>0</v>
      </c>
      <c r="BX244" s="33">
        <f t="shared" si="87"/>
        <v>0</v>
      </c>
      <c r="BY244" s="33"/>
      <c r="CB244" s="37">
        <f t="shared" si="108"/>
        <v>0</v>
      </c>
      <c r="CE244" s="33">
        <f t="shared" si="101"/>
        <v>0</v>
      </c>
      <c r="CH244" s="37">
        <f t="shared" si="109"/>
        <v>0</v>
      </c>
      <c r="CK244" s="33">
        <f t="shared" si="102"/>
        <v>0</v>
      </c>
      <c r="CN244" s="37">
        <f t="shared" si="110"/>
        <v>0</v>
      </c>
      <c r="CQ244" s="33">
        <f t="shared" si="103"/>
        <v>0</v>
      </c>
      <c r="CT244" s="37">
        <f t="shared" si="111"/>
        <v>0</v>
      </c>
      <c r="CW244" s="33">
        <f t="shared" si="104"/>
        <v>0</v>
      </c>
      <c r="CZ244" s="47">
        <f t="shared" si="112"/>
        <v>0</v>
      </c>
      <c r="DC244" s="33">
        <f t="shared" si="105"/>
        <v>0</v>
      </c>
    </row>
    <row r="245" spans="1:107" x14ac:dyDescent="0.2">
      <c r="A245" s="26" t="s">
        <v>29</v>
      </c>
      <c r="B245" s="26"/>
      <c r="C245" s="26"/>
      <c r="F245" s="27" t="s">
        <v>164</v>
      </c>
      <c r="G245" s="26" t="s">
        <v>140</v>
      </c>
      <c r="I245" s="28" t="s">
        <v>166</v>
      </c>
      <c r="K245" s="30">
        <v>9300505400</v>
      </c>
      <c r="L245" s="27">
        <v>3</v>
      </c>
      <c r="N245" s="102"/>
      <c r="O245" s="103"/>
      <c r="P245" s="103"/>
      <c r="Q245" s="33"/>
      <c r="R245" s="34"/>
      <c r="S245" s="34"/>
      <c r="T245" s="34"/>
      <c r="U245" s="35"/>
      <c r="Y245" s="37">
        <f t="shared" si="106"/>
        <v>0</v>
      </c>
      <c r="AB245" s="33">
        <v>100</v>
      </c>
      <c r="AC245" s="33"/>
      <c r="AD245" s="29"/>
      <c r="AE245" s="29">
        <v>20</v>
      </c>
      <c r="AF245" s="37">
        <v>10</v>
      </c>
      <c r="AG245" s="7">
        <v>13388</v>
      </c>
      <c r="AI245" s="33">
        <v>200</v>
      </c>
      <c r="AJ245" s="33"/>
      <c r="AK245" s="29"/>
      <c r="AL245" s="29"/>
      <c r="AM245" s="38">
        <v>23</v>
      </c>
      <c r="AN245" s="29">
        <v>18350</v>
      </c>
      <c r="AO245" s="61"/>
      <c r="AP245" s="33">
        <v>123</v>
      </c>
      <c r="AR245" s="39"/>
      <c r="AS245" s="29"/>
      <c r="AT245" s="131">
        <v>1</v>
      </c>
      <c r="AW245" s="33">
        <v>12</v>
      </c>
      <c r="AX245" s="128" t="s">
        <v>158</v>
      </c>
      <c r="AY245" s="40"/>
      <c r="AZ245" s="40"/>
      <c r="BA245" s="41">
        <v>4</v>
      </c>
      <c r="BB245" s="29" t="s">
        <v>173</v>
      </c>
      <c r="BC245" s="29"/>
      <c r="BD245" s="33">
        <v>123</v>
      </c>
      <c r="BE245" s="33"/>
      <c r="BF245" s="29"/>
      <c r="BG245" s="29"/>
      <c r="BH245" s="42">
        <f t="shared" si="107"/>
        <v>0</v>
      </c>
      <c r="BI245" s="28">
        <v>38484</v>
      </c>
      <c r="BK245" s="44">
        <f t="shared" si="99"/>
        <v>0</v>
      </c>
      <c r="BL245" s="29">
        <v>20</v>
      </c>
      <c r="BN245" s="37">
        <f t="shared" si="85"/>
        <v>0</v>
      </c>
      <c r="BQ245" s="33">
        <f t="shared" si="100"/>
        <v>0</v>
      </c>
      <c r="BR245" s="33"/>
      <c r="BS245" s="45"/>
      <c r="BT245" s="45"/>
      <c r="BU245" s="37">
        <f t="shared" si="86"/>
        <v>0</v>
      </c>
      <c r="BX245" s="33">
        <f t="shared" si="87"/>
        <v>0</v>
      </c>
      <c r="BY245" s="33"/>
      <c r="CB245" s="37">
        <f t="shared" si="108"/>
        <v>0</v>
      </c>
      <c r="CE245" s="33">
        <f t="shared" si="101"/>
        <v>0</v>
      </c>
      <c r="CH245" s="37">
        <f t="shared" si="109"/>
        <v>0</v>
      </c>
      <c r="CK245" s="33">
        <f t="shared" si="102"/>
        <v>0</v>
      </c>
      <c r="CN245" s="37">
        <f t="shared" si="110"/>
        <v>0</v>
      </c>
      <c r="CQ245" s="33">
        <f t="shared" si="103"/>
        <v>0</v>
      </c>
      <c r="CT245" s="37">
        <f t="shared" si="111"/>
        <v>0</v>
      </c>
      <c r="CW245" s="33">
        <f t="shared" si="104"/>
        <v>0</v>
      </c>
      <c r="CZ245" s="47">
        <f t="shared" si="112"/>
        <v>0</v>
      </c>
      <c r="DC245" s="33">
        <f t="shared" si="105"/>
        <v>0</v>
      </c>
    </row>
    <row r="246" spans="1:107" x14ac:dyDescent="0.2">
      <c r="A246" s="60" t="s">
        <v>29</v>
      </c>
      <c r="B246" s="48"/>
      <c r="C246" s="48"/>
      <c r="D246" s="48"/>
      <c r="E246" s="48"/>
      <c r="F246" s="27" t="s">
        <v>164</v>
      </c>
      <c r="G246" s="26" t="s">
        <v>141</v>
      </c>
      <c r="I246" s="28" t="s">
        <v>166</v>
      </c>
      <c r="K246" s="30">
        <v>9300505400</v>
      </c>
      <c r="L246" s="27">
        <v>3</v>
      </c>
      <c r="M246" s="49"/>
      <c r="N246" s="104"/>
      <c r="O246" s="105"/>
      <c r="P246" s="105"/>
      <c r="Q246" s="52"/>
      <c r="R246" s="53"/>
      <c r="S246" s="53"/>
      <c r="T246" s="53"/>
      <c r="U246" s="70"/>
      <c r="V246" s="71"/>
      <c r="W246" s="55"/>
      <c r="X246" s="56"/>
      <c r="Y246" s="57">
        <f t="shared" si="106"/>
        <v>0</v>
      </c>
      <c r="Z246" s="56"/>
      <c r="AA246" s="56"/>
      <c r="AB246" s="33">
        <v>100</v>
      </c>
      <c r="AC246" s="52"/>
      <c r="AD246" s="29"/>
      <c r="AE246" s="29">
        <v>20</v>
      </c>
      <c r="AF246" s="37">
        <v>10</v>
      </c>
      <c r="AG246" s="7">
        <v>13388</v>
      </c>
      <c r="AI246" s="33">
        <v>200</v>
      </c>
      <c r="AJ246" s="52"/>
      <c r="AK246" s="29"/>
      <c r="AL246" s="29"/>
      <c r="AM246" s="38">
        <v>23</v>
      </c>
      <c r="AN246" s="29">
        <v>18350</v>
      </c>
      <c r="AO246" s="61"/>
      <c r="AP246" s="33">
        <v>123</v>
      </c>
      <c r="AR246" s="39"/>
      <c r="AS246" s="29"/>
      <c r="AT246" s="131">
        <v>1</v>
      </c>
      <c r="AW246" s="33">
        <v>12</v>
      </c>
      <c r="AX246" s="128" t="s">
        <v>158</v>
      </c>
      <c r="AY246" s="89"/>
      <c r="AZ246" s="89"/>
      <c r="BA246" s="41">
        <v>4</v>
      </c>
      <c r="BB246" s="56"/>
      <c r="BC246" s="56"/>
      <c r="BD246" s="33">
        <v>123</v>
      </c>
      <c r="BE246" s="52"/>
      <c r="BF246" s="29"/>
      <c r="BG246" s="29"/>
      <c r="BH246" s="42">
        <f t="shared" si="107"/>
        <v>0</v>
      </c>
      <c r="BK246" s="44">
        <f t="shared" si="99"/>
        <v>0</v>
      </c>
      <c r="BN246" s="51">
        <f t="shared" si="85"/>
        <v>0</v>
      </c>
      <c r="BQ246" s="52">
        <f t="shared" si="100"/>
        <v>0</v>
      </c>
      <c r="BR246" s="52"/>
      <c r="BS246" s="49"/>
      <c r="BT246" s="49"/>
      <c r="BU246" s="51">
        <f t="shared" si="86"/>
        <v>0</v>
      </c>
      <c r="BX246" s="52">
        <f t="shared" si="87"/>
        <v>0</v>
      </c>
      <c r="BY246" s="52"/>
      <c r="CB246" s="37">
        <f t="shared" si="108"/>
        <v>0</v>
      </c>
      <c r="CE246" s="52">
        <f t="shared" si="101"/>
        <v>0</v>
      </c>
      <c r="CH246" s="37">
        <f t="shared" si="109"/>
        <v>0</v>
      </c>
      <c r="CK246" s="52">
        <f t="shared" si="102"/>
        <v>0</v>
      </c>
      <c r="CN246" s="37">
        <f t="shared" si="110"/>
        <v>0</v>
      </c>
      <c r="CQ246" s="52">
        <f t="shared" si="103"/>
        <v>0</v>
      </c>
      <c r="CT246" s="37">
        <f t="shared" si="111"/>
        <v>0</v>
      </c>
      <c r="CW246" s="52">
        <f t="shared" si="104"/>
        <v>0</v>
      </c>
      <c r="CZ246" s="47">
        <f t="shared" si="112"/>
        <v>0</v>
      </c>
      <c r="DC246" s="52">
        <f t="shared" si="105"/>
        <v>0</v>
      </c>
    </row>
    <row r="247" spans="1:107" x14ac:dyDescent="0.2">
      <c r="A247" s="26" t="s">
        <v>29</v>
      </c>
      <c r="B247" s="26"/>
      <c r="C247" s="26"/>
      <c r="F247" s="27" t="s">
        <v>164</v>
      </c>
      <c r="G247" s="26" t="s">
        <v>141</v>
      </c>
      <c r="I247" s="28" t="s">
        <v>166</v>
      </c>
      <c r="K247" s="30">
        <v>9300505400</v>
      </c>
      <c r="L247" s="27">
        <v>3</v>
      </c>
      <c r="N247" s="102"/>
      <c r="O247" s="103"/>
      <c r="P247" s="103"/>
      <c r="Q247" s="33"/>
      <c r="R247" s="34"/>
      <c r="S247" s="34"/>
      <c r="T247" s="34"/>
      <c r="U247" s="35"/>
      <c r="Y247" s="37">
        <f t="shared" si="106"/>
        <v>0</v>
      </c>
      <c r="AB247" s="33">
        <v>100</v>
      </c>
      <c r="AC247" s="33"/>
      <c r="AD247" s="29"/>
      <c r="AE247" s="29"/>
      <c r="AF247" s="37">
        <v>10</v>
      </c>
      <c r="AI247" s="33">
        <v>200</v>
      </c>
      <c r="AJ247" s="33"/>
      <c r="AK247" s="29"/>
      <c r="AL247" s="29"/>
      <c r="AM247" s="38">
        <v>23</v>
      </c>
      <c r="AN247" s="29"/>
      <c r="AO247" s="61"/>
      <c r="AP247" s="33">
        <v>123</v>
      </c>
      <c r="AR247" s="39"/>
      <c r="AS247" s="29"/>
      <c r="AT247" s="131">
        <v>1</v>
      </c>
      <c r="AW247" s="33">
        <v>12</v>
      </c>
      <c r="AX247" s="128" t="s">
        <v>158</v>
      </c>
      <c r="AY247" s="40"/>
      <c r="AZ247" s="40"/>
      <c r="BA247" s="41">
        <v>4</v>
      </c>
      <c r="BB247" s="29" t="s">
        <v>173</v>
      </c>
      <c r="BC247" s="29"/>
      <c r="BD247" s="33">
        <v>123</v>
      </c>
      <c r="BE247" s="33"/>
      <c r="BF247" s="29"/>
      <c r="BG247" s="29"/>
      <c r="BH247" s="42">
        <f t="shared" si="107"/>
        <v>0</v>
      </c>
      <c r="BI247" s="28">
        <v>38484</v>
      </c>
      <c r="BK247" s="44">
        <f t="shared" si="99"/>
        <v>0</v>
      </c>
      <c r="BL247" s="29">
        <v>20</v>
      </c>
      <c r="BN247" s="37">
        <f t="shared" si="85"/>
        <v>0</v>
      </c>
      <c r="BQ247" s="33">
        <f t="shared" si="100"/>
        <v>0</v>
      </c>
      <c r="BR247" s="33"/>
      <c r="BS247" s="45"/>
      <c r="BT247" s="45"/>
      <c r="BU247" s="37">
        <f t="shared" si="86"/>
        <v>0</v>
      </c>
      <c r="BX247" s="33">
        <f t="shared" si="87"/>
        <v>0</v>
      </c>
      <c r="BY247" s="33"/>
      <c r="CB247" s="37">
        <f t="shared" si="108"/>
        <v>0</v>
      </c>
      <c r="CE247" s="33">
        <f t="shared" si="101"/>
        <v>0</v>
      </c>
      <c r="CH247" s="37">
        <f t="shared" si="109"/>
        <v>0</v>
      </c>
      <c r="CK247" s="33">
        <f t="shared" si="102"/>
        <v>0</v>
      </c>
      <c r="CN247" s="37">
        <f t="shared" si="110"/>
        <v>0</v>
      </c>
      <c r="CQ247" s="33">
        <f t="shared" si="103"/>
        <v>0</v>
      </c>
      <c r="CT247" s="37">
        <f t="shared" si="111"/>
        <v>0</v>
      </c>
      <c r="CW247" s="33">
        <f t="shared" si="104"/>
        <v>0</v>
      </c>
      <c r="CZ247" s="47">
        <f t="shared" si="112"/>
        <v>0</v>
      </c>
      <c r="DC247" s="33">
        <f t="shared" si="105"/>
        <v>0</v>
      </c>
    </row>
    <row r="248" spans="1:107" x14ac:dyDescent="0.2">
      <c r="A248" s="26" t="s">
        <v>29</v>
      </c>
      <c r="B248" s="26"/>
      <c r="C248" s="26"/>
      <c r="F248" s="27" t="s">
        <v>164</v>
      </c>
      <c r="G248" s="26" t="s">
        <v>144</v>
      </c>
      <c r="H248" s="26">
        <v>90026659</v>
      </c>
      <c r="I248" s="28" t="s">
        <v>166</v>
      </c>
      <c r="K248" s="30">
        <v>9300505400</v>
      </c>
      <c r="L248" s="27">
        <v>3</v>
      </c>
      <c r="N248" s="102"/>
      <c r="O248" s="103"/>
      <c r="P248" s="103"/>
      <c r="Q248" s="33"/>
      <c r="R248" s="34"/>
      <c r="S248" s="34"/>
      <c r="T248" s="34"/>
      <c r="U248" s="35"/>
      <c r="Y248" s="37">
        <f t="shared" si="106"/>
        <v>0</v>
      </c>
      <c r="AB248" s="33">
        <v>100</v>
      </c>
      <c r="AC248" s="33"/>
      <c r="AD248" s="29"/>
      <c r="AE248" s="29">
        <v>2</v>
      </c>
      <c r="AF248" s="37">
        <v>10</v>
      </c>
      <c r="AG248" s="7">
        <v>13388</v>
      </c>
      <c r="AI248" s="33">
        <v>200</v>
      </c>
      <c r="AJ248" s="33"/>
      <c r="AK248" s="29"/>
      <c r="AL248" s="29"/>
      <c r="AM248" s="38">
        <v>23</v>
      </c>
      <c r="AN248" s="29">
        <v>18350</v>
      </c>
      <c r="AO248" s="61"/>
      <c r="AP248" s="33">
        <v>123</v>
      </c>
      <c r="AR248" s="39"/>
      <c r="AS248" s="29"/>
      <c r="AT248" s="131">
        <v>1</v>
      </c>
      <c r="AW248" s="33">
        <v>12</v>
      </c>
      <c r="AX248" s="128" t="s">
        <v>158</v>
      </c>
      <c r="AY248" s="40"/>
      <c r="AZ248" s="40"/>
      <c r="BA248" s="41">
        <v>4</v>
      </c>
      <c r="BB248" s="29" t="s">
        <v>173</v>
      </c>
      <c r="BC248" s="29"/>
      <c r="BD248" s="33">
        <v>123</v>
      </c>
      <c r="BE248" s="33"/>
      <c r="BF248" s="29"/>
      <c r="BG248" s="29"/>
      <c r="BH248" s="42">
        <f t="shared" si="107"/>
        <v>0</v>
      </c>
      <c r="BI248" s="28">
        <v>38484</v>
      </c>
      <c r="BK248" s="44">
        <f t="shared" si="99"/>
        <v>0</v>
      </c>
      <c r="BL248" s="29">
        <v>20</v>
      </c>
      <c r="BN248" s="37">
        <f t="shared" si="85"/>
        <v>0</v>
      </c>
      <c r="BQ248" s="33">
        <f t="shared" si="100"/>
        <v>0</v>
      </c>
      <c r="BR248" s="33"/>
      <c r="BS248" s="45"/>
      <c r="BT248" s="45"/>
      <c r="BU248" s="37">
        <f t="shared" si="86"/>
        <v>0</v>
      </c>
      <c r="BX248" s="33">
        <f t="shared" si="87"/>
        <v>0</v>
      </c>
      <c r="BY248" s="33"/>
      <c r="CB248" s="37">
        <f t="shared" si="108"/>
        <v>0</v>
      </c>
      <c r="CE248" s="33">
        <f t="shared" si="101"/>
        <v>0</v>
      </c>
      <c r="CH248" s="37">
        <f t="shared" si="109"/>
        <v>0</v>
      </c>
      <c r="CK248" s="33">
        <f t="shared" si="102"/>
        <v>0</v>
      </c>
      <c r="CN248" s="37">
        <f t="shared" si="110"/>
        <v>0</v>
      </c>
      <c r="CQ248" s="33">
        <f t="shared" si="103"/>
        <v>0</v>
      </c>
      <c r="CT248" s="37">
        <f t="shared" si="111"/>
        <v>0</v>
      </c>
      <c r="CW248" s="33">
        <f t="shared" si="104"/>
        <v>0</v>
      </c>
      <c r="CZ248" s="47">
        <f t="shared" si="112"/>
        <v>0</v>
      </c>
      <c r="DC248" s="33">
        <f t="shared" si="105"/>
        <v>0</v>
      </c>
    </row>
    <row r="249" spans="1:107" x14ac:dyDescent="0.2">
      <c r="A249" s="26" t="s">
        <v>29</v>
      </c>
      <c r="B249" s="26"/>
      <c r="C249" s="26"/>
      <c r="F249" s="27" t="s">
        <v>164</v>
      </c>
      <c r="G249" s="26" t="s">
        <v>145</v>
      </c>
      <c r="H249" s="26">
        <v>90029518</v>
      </c>
      <c r="I249" s="28" t="s">
        <v>166</v>
      </c>
      <c r="K249" s="30">
        <v>9300505400</v>
      </c>
      <c r="L249" s="27">
        <v>3</v>
      </c>
      <c r="N249" s="102"/>
      <c r="O249" s="103"/>
      <c r="P249" s="103"/>
      <c r="Q249" s="33"/>
      <c r="R249" s="34"/>
      <c r="S249" s="34"/>
      <c r="T249" s="34"/>
      <c r="U249" s="35"/>
      <c r="Y249" s="37">
        <f t="shared" si="106"/>
        <v>0</v>
      </c>
      <c r="AB249" s="33">
        <v>100</v>
      </c>
      <c r="AC249" s="33"/>
      <c r="AD249" s="29"/>
      <c r="AE249" s="29">
        <v>10</v>
      </c>
      <c r="AF249" s="37">
        <v>10</v>
      </c>
      <c r="AG249" s="7">
        <v>13388</v>
      </c>
      <c r="AI249" s="33">
        <v>200</v>
      </c>
      <c r="AJ249" s="33"/>
      <c r="AK249" s="29"/>
      <c r="AL249" s="29"/>
      <c r="AM249" s="38">
        <v>23</v>
      </c>
      <c r="AN249" s="29">
        <v>18350</v>
      </c>
      <c r="AO249" s="61"/>
      <c r="AP249" s="33">
        <v>123</v>
      </c>
      <c r="AR249" s="39"/>
      <c r="AS249" s="29"/>
      <c r="AT249" s="131">
        <v>1</v>
      </c>
      <c r="AW249" s="33">
        <v>12</v>
      </c>
      <c r="AX249" s="128" t="s">
        <v>158</v>
      </c>
      <c r="AY249" s="40"/>
      <c r="AZ249" s="40"/>
      <c r="BA249" s="41">
        <v>4</v>
      </c>
      <c r="BB249" s="29" t="s">
        <v>173</v>
      </c>
      <c r="BC249" s="29"/>
      <c r="BD249" s="33">
        <v>123</v>
      </c>
      <c r="BE249" s="33"/>
      <c r="BF249" s="29"/>
      <c r="BG249" s="29"/>
      <c r="BH249" s="42">
        <f t="shared" si="107"/>
        <v>0</v>
      </c>
      <c r="BI249" s="28">
        <v>38484</v>
      </c>
      <c r="BK249" s="44">
        <f t="shared" si="99"/>
        <v>0</v>
      </c>
      <c r="BL249" s="29">
        <v>20</v>
      </c>
      <c r="BN249" s="37">
        <f t="shared" si="85"/>
        <v>0</v>
      </c>
      <c r="BQ249" s="33">
        <f t="shared" si="100"/>
        <v>0</v>
      </c>
      <c r="BR249" s="33"/>
      <c r="BS249" s="45"/>
      <c r="BT249" s="45"/>
      <c r="BU249" s="37">
        <f t="shared" si="86"/>
        <v>0</v>
      </c>
      <c r="BX249" s="33">
        <f t="shared" si="87"/>
        <v>0</v>
      </c>
      <c r="BY249" s="33"/>
      <c r="CB249" s="37">
        <f t="shared" si="108"/>
        <v>0</v>
      </c>
      <c r="CE249" s="33">
        <f t="shared" si="101"/>
        <v>0</v>
      </c>
      <c r="CH249" s="37">
        <f t="shared" si="109"/>
        <v>0</v>
      </c>
      <c r="CK249" s="33">
        <f t="shared" si="102"/>
        <v>0</v>
      </c>
      <c r="CN249" s="37">
        <f t="shared" si="110"/>
        <v>0</v>
      </c>
      <c r="CQ249" s="33">
        <f t="shared" si="103"/>
        <v>0</v>
      </c>
      <c r="CT249" s="37">
        <f t="shared" si="111"/>
        <v>0</v>
      </c>
      <c r="CW249" s="33">
        <f t="shared" si="104"/>
        <v>0</v>
      </c>
      <c r="CZ249" s="47">
        <f t="shared" si="112"/>
        <v>0</v>
      </c>
      <c r="DC249" s="33">
        <f t="shared" si="105"/>
        <v>0</v>
      </c>
    </row>
    <row r="250" spans="1:107" x14ac:dyDescent="0.2">
      <c r="A250" s="26" t="s">
        <v>29</v>
      </c>
      <c r="B250" s="26"/>
      <c r="C250" s="26"/>
      <c r="F250" s="27" t="s">
        <v>164</v>
      </c>
      <c r="G250" s="26" t="s">
        <v>150</v>
      </c>
      <c r="H250" s="26">
        <v>90027599</v>
      </c>
      <c r="I250" s="28" t="s">
        <v>166</v>
      </c>
      <c r="K250" s="30">
        <v>9300505400</v>
      </c>
      <c r="L250" s="27">
        <v>3</v>
      </c>
      <c r="N250" s="102"/>
      <c r="O250" s="103"/>
      <c r="P250" s="103"/>
      <c r="Q250" s="33"/>
      <c r="R250" s="34"/>
      <c r="S250" s="34"/>
      <c r="T250" s="34"/>
      <c r="U250" s="35"/>
      <c r="Y250" s="37">
        <f t="shared" si="106"/>
        <v>0</v>
      </c>
      <c r="AB250" s="33">
        <v>100</v>
      </c>
      <c r="AC250" s="33"/>
      <c r="AD250" s="29"/>
      <c r="AE250" s="29">
        <v>6</v>
      </c>
      <c r="AF250" s="37">
        <v>10</v>
      </c>
      <c r="AG250" s="7">
        <v>13388</v>
      </c>
      <c r="AI250" s="33">
        <v>200</v>
      </c>
      <c r="AJ250" s="33"/>
      <c r="AK250" s="29"/>
      <c r="AL250" s="29"/>
      <c r="AM250" s="38">
        <v>23</v>
      </c>
      <c r="AN250" s="29">
        <v>18350</v>
      </c>
      <c r="AO250" s="61"/>
      <c r="AP250" s="33">
        <v>123</v>
      </c>
      <c r="AR250" s="39"/>
      <c r="AS250" s="29"/>
      <c r="AT250" s="131">
        <v>1</v>
      </c>
      <c r="AW250" s="33">
        <v>12</v>
      </c>
      <c r="AX250" s="128" t="s">
        <v>158</v>
      </c>
      <c r="AY250" s="40"/>
      <c r="AZ250" s="40"/>
      <c r="BA250" s="41">
        <v>4</v>
      </c>
      <c r="BB250" s="29" t="s">
        <v>173</v>
      </c>
      <c r="BC250" s="29"/>
      <c r="BD250" s="33">
        <v>123</v>
      </c>
      <c r="BE250" s="33"/>
      <c r="BF250" s="29"/>
      <c r="BG250" s="29"/>
      <c r="BH250" s="42">
        <f t="shared" si="107"/>
        <v>0</v>
      </c>
      <c r="BI250" s="28">
        <v>38484</v>
      </c>
      <c r="BK250" s="44">
        <f t="shared" si="99"/>
        <v>0</v>
      </c>
      <c r="BL250" s="29">
        <v>20</v>
      </c>
      <c r="BN250" s="37">
        <f t="shared" si="85"/>
        <v>0</v>
      </c>
      <c r="BQ250" s="33">
        <f t="shared" si="100"/>
        <v>0</v>
      </c>
      <c r="BR250" s="33"/>
      <c r="BS250" s="45"/>
      <c r="BT250" s="45"/>
      <c r="BU250" s="37">
        <f t="shared" si="86"/>
        <v>0</v>
      </c>
      <c r="BX250" s="33">
        <f t="shared" si="87"/>
        <v>0</v>
      </c>
      <c r="BY250" s="33"/>
      <c r="CB250" s="37">
        <f t="shared" si="108"/>
        <v>0</v>
      </c>
      <c r="CE250" s="33">
        <f t="shared" si="101"/>
        <v>0</v>
      </c>
      <c r="CH250" s="37">
        <f t="shared" si="109"/>
        <v>0</v>
      </c>
      <c r="CK250" s="33">
        <f t="shared" si="102"/>
        <v>0</v>
      </c>
      <c r="CN250" s="37">
        <f t="shared" si="110"/>
        <v>0</v>
      </c>
      <c r="CQ250" s="33">
        <f t="shared" si="103"/>
        <v>0</v>
      </c>
      <c r="CT250" s="37">
        <f t="shared" si="111"/>
        <v>0</v>
      </c>
      <c r="CW250" s="33">
        <f t="shared" si="104"/>
        <v>0</v>
      </c>
      <c r="CZ250" s="47">
        <f t="shared" si="112"/>
        <v>0</v>
      </c>
      <c r="DC250" s="33">
        <f t="shared" si="105"/>
        <v>0</v>
      </c>
    </row>
    <row r="251" spans="1:107" x14ac:dyDescent="0.2">
      <c r="A251" s="26" t="s">
        <v>29</v>
      </c>
      <c r="B251" s="26"/>
      <c r="C251" s="26"/>
      <c r="F251" s="27" t="s">
        <v>164</v>
      </c>
      <c r="G251" s="26" t="s">
        <v>147</v>
      </c>
      <c r="H251" s="26">
        <v>90025119</v>
      </c>
      <c r="I251" s="28" t="s">
        <v>166</v>
      </c>
      <c r="K251" s="30">
        <v>9300505400</v>
      </c>
      <c r="L251" s="27">
        <v>3</v>
      </c>
      <c r="N251" s="102"/>
      <c r="O251" s="103"/>
      <c r="P251" s="103"/>
      <c r="Q251" s="33"/>
      <c r="R251" s="34"/>
      <c r="S251" s="34"/>
      <c r="T251" s="34"/>
      <c r="U251" s="35"/>
      <c r="Y251" s="37">
        <f t="shared" si="106"/>
        <v>0</v>
      </c>
      <c r="AB251" s="33">
        <v>100</v>
      </c>
      <c r="AC251" s="33"/>
      <c r="AD251" s="29"/>
      <c r="AE251" s="29">
        <v>18</v>
      </c>
      <c r="AF251" s="37">
        <v>10</v>
      </c>
      <c r="AG251" s="7">
        <v>13388</v>
      </c>
      <c r="AI251" s="33">
        <v>200</v>
      </c>
      <c r="AJ251" s="33"/>
      <c r="AK251" s="29"/>
      <c r="AL251" s="29"/>
      <c r="AM251" s="38">
        <v>23</v>
      </c>
      <c r="AN251" s="29">
        <v>18350</v>
      </c>
      <c r="AO251" s="61"/>
      <c r="AP251" s="33">
        <v>123</v>
      </c>
      <c r="AR251" s="39"/>
      <c r="AS251" s="29"/>
      <c r="AT251" s="131">
        <v>1</v>
      </c>
      <c r="AW251" s="33">
        <v>12</v>
      </c>
      <c r="AX251" s="128" t="s">
        <v>158</v>
      </c>
      <c r="AY251" s="40"/>
      <c r="AZ251" s="40"/>
      <c r="BA251" s="41">
        <v>4</v>
      </c>
      <c r="BB251" s="29" t="s">
        <v>173</v>
      </c>
      <c r="BC251" s="29"/>
      <c r="BD251" s="33">
        <v>123</v>
      </c>
      <c r="BE251" s="33"/>
      <c r="BF251" s="29"/>
      <c r="BG251" s="29"/>
      <c r="BH251" s="42">
        <f t="shared" si="107"/>
        <v>0</v>
      </c>
      <c r="BI251" s="28">
        <v>38484</v>
      </c>
      <c r="BK251" s="44">
        <f t="shared" si="99"/>
        <v>0</v>
      </c>
      <c r="BL251" s="29">
        <v>20</v>
      </c>
      <c r="BN251" s="37">
        <f t="shared" si="85"/>
        <v>0</v>
      </c>
      <c r="BQ251" s="33">
        <f t="shared" si="100"/>
        <v>0</v>
      </c>
      <c r="BR251" s="33"/>
      <c r="BS251" s="45"/>
      <c r="BT251" s="45"/>
      <c r="BU251" s="37">
        <f t="shared" si="86"/>
        <v>0</v>
      </c>
      <c r="BX251" s="33">
        <f t="shared" si="87"/>
        <v>0</v>
      </c>
      <c r="BY251" s="33"/>
      <c r="CB251" s="37">
        <f t="shared" si="108"/>
        <v>0</v>
      </c>
      <c r="CE251" s="33">
        <f t="shared" si="101"/>
        <v>0</v>
      </c>
      <c r="CH251" s="37">
        <f t="shared" si="109"/>
        <v>0</v>
      </c>
      <c r="CK251" s="33">
        <f t="shared" si="102"/>
        <v>0</v>
      </c>
      <c r="CN251" s="37">
        <f t="shared" si="110"/>
        <v>0</v>
      </c>
      <c r="CQ251" s="33">
        <f t="shared" si="103"/>
        <v>0</v>
      </c>
      <c r="CT251" s="37">
        <f t="shared" si="111"/>
        <v>0</v>
      </c>
      <c r="CW251" s="33">
        <f t="shared" si="104"/>
        <v>0</v>
      </c>
      <c r="CZ251" s="47">
        <f t="shared" si="112"/>
        <v>0</v>
      </c>
      <c r="DC251" s="33">
        <f t="shared" si="105"/>
        <v>0</v>
      </c>
    </row>
    <row r="252" spans="1:107" x14ac:dyDescent="0.2">
      <c r="A252" s="26" t="s">
        <v>29</v>
      </c>
      <c r="B252" s="26"/>
      <c r="C252" s="26"/>
      <c r="F252" s="27" t="s">
        <v>164</v>
      </c>
      <c r="G252" s="26" t="s">
        <v>149</v>
      </c>
      <c r="H252" s="26">
        <v>90026665</v>
      </c>
      <c r="I252" s="28" t="s">
        <v>166</v>
      </c>
      <c r="K252" s="30">
        <v>9300505400</v>
      </c>
      <c r="L252" s="27">
        <v>3</v>
      </c>
      <c r="N252" s="102"/>
      <c r="O252" s="103"/>
      <c r="P252" s="103"/>
      <c r="Q252" s="33"/>
      <c r="R252" s="34"/>
      <c r="S252" s="34"/>
      <c r="T252" s="34"/>
      <c r="U252" s="35"/>
      <c r="Y252" s="37">
        <f t="shared" si="106"/>
        <v>0</v>
      </c>
      <c r="AB252" s="33">
        <v>100</v>
      </c>
      <c r="AC252" s="33"/>
      <c r="AD252" s="29"/>
      <c r="AE252" s="29">
        <v>18</v>
      </c>
      <c r="AF252" s="37">
        <v>10</v>
      </c>
      <c r="AG252" s="7">
        <v>13388</v>
      </c>
      <c r="AI252" s="33">
        <v>200</v>
      </c>
      <c r="AJ252" s="33"/>
      <c r="AK252" s="29"/>
      <c r="AL252" s="29"/>
      <c r="AM252" s="38">
        <v>23</v>
      </c>
      <c r="AN252" s="29">
        <v>18350</v>
      </c>
      <c r="AO252" s="61"/>
      <c r="AP252" s="33">
        <v>123</v>
      </c>
      <c r="AR252" s="39"/>
      <c r="AS252" s="29"/>
      <c r="AT252" s="131">
        <v>1</v>
      </c>
      <c r="AW252" s="33">
        <v>12</v>
      </c>
      <c r="AX252" s="128" t="s">
        <v>158</v>
      </c>
      <c r="AY252" s="40"/>
      <c r="AZ252" s="40"/>
      <c r="BA252" s="41">
        <v>4</v>
      </c>
      <c r="BB252" s="29" t="s">
        <v>173</v>
      </c>
      <c r="BC252" s="29"/>
      <c r="BD252" s="33">
        <v>123</v>
      </c>
      <c r="BE252" s="33"/>
      <c r="BF252" s="29"/>
      <c r="BG252" s="29"/>
      <c r="BH252" s="42">
        <f t="shared" si="107"/>
        <v>0</v>
      </c>
      <c r="BK252" s="44">
        <f t="shared" si="99"/>
        <v>0</v>
      </c>
      <c r="BN252" s="37">
        <f t="shared" si="85"/>
        <v>0</v>
      </c>
      <c r="BQ252" s="33">
        <f t="shared" si="100"/>
        <v>0</v>
      </c>
      <c r="BR252" s="33"/>
      <c r="BS252" s="45"/>
      <c r="BT252" s="45"/>
      <c r="BU252" s="37">
        <f t="shared" si="86"/>
        <v>0</v>
      </c>
      <c r="BX252" s="33">
        <f t="shared" si="87"/>
        <v>0</v>
      </c>
      <c r="BY252" s="33"/>
      <c r="CB252" s="37">
        <f t="shared" si="108"/>
        <v>0</v>
      </c>
      <c r="CE252" s="33">
        <f t="shared" si="101"/>
        <v>0</v>
      </c>
      <c r="CH252" s="37">
        <f t="shared" si="109"/>
        <v>0</v>
      </c>
      <c r="CK252" s="33">
        <f t="shared" si="102"/>
        <v>0</v>
      </c>
      <c r="CN252" s="37">
        <f t="shared" si="110"/>
        <v>0</v>
      </c>
      <c r="CQ252" s="33">
        <f t="shared" si="103"/>
        <v>0</v>
      </c>
      <c r="CT252" s="37">
        <f t="shared" si="111"/>
        <v>0</v>
      </c>
      <c r="CW252" s="33">
        <f t="shared" si="104"/>
        <v>0</v>
      </c>
      <c r="CZ252" s="47">
        <f t="shared" si="112"/>
        <v>0</v>
      </c>
      <c r="DC252" s="33">
        <f t="shared" si="105"/>
        <v>0</v>
      </c>
    </row>
    <row r="253" spans="1:107" x14ac:dyDescent="0.2">
      <c r="A253" s="26" t="s">
        <v>29</v>
      </c>
      <c r="B253" s="26"/>
      <c r="C253" s="26"/>
      <c r="F253" s="27" t="s">
        <v>164</v>
      </c>
      <c r="G253" s="26" t="s">
        <v>151</v>
      </c>
      <c r="I253" s="28" t="s">
        <v>166</v>
      </c>
      <c r="K253" s="30">
        <v>9300505400</v>
      </c>
      <c r="L253" s="27">
        <v>3</v>
      </c>
      <c r="N253" s="102"/>
      <c r="O253" s="103"/>
      <c r="P253" s="103"/>
      <c r="Q253" s="33"/>
      <c r="R253" s="34"/>
      <c r="S253" s="34"/>
      <c r="T253" s="34"/>
      <c r="U253" s="35"/>
      <c r="Y253" s="37">
        <f t="shared" si="106"/>
        <v>0</v>
      </c>
      <c r="AB253" s="33">
        <v>100</v>
      </c>
      <c r="AC253" s="33"/>
      <c r="AD253" s="29"/>
      <c r="AE253" s="29">
        <v>19</v>
      </c>
      <c r="AF253" s="37">
        <v>10</v>
      </c>
      <c r="AG253" s="7">
        <v>13388</v>
      </c>
      <c r="AI253" s="33">
        <v>200</v>
      </c>
      <c r="AJ253" s="33"/>
      <c r="AK253" s="29"/>
      <c r="AL253" s="29"/>
      <c r="AM253" s="38">
        <v>23</v>
      </c>
      <c r="AN253" s="29">
        <v>18350</v>
      </c>
      <c r="AO253" s="61"/>
      <c r="AP253" s="33">
        <v>123</v>
      </c>
      <c r="AR253" s="39"/>
      <c r="AS253" s="29"/>
      <c r="AT253" s="131">
        <v>1</v>
      </c>
      <c r="AW253" s="33">
        <v>12</v>
      </c>
      <c r="AX253" s="128" t="s">
        <v>158</v>
      </c>
      <c r="AY253" s="40"/>
      <c r="AZ253" s="40"/>
      <c r="BA253" s="41">
        <v>4</v>
      </c>
      <c r="BB253" s="29" t="s">
        <v>173</v>
      </c>
      <c r="BC253" s="29"/>
      <c r="BD253" s="33">
        <v>123</v>
      </c>
      <c r="BE253" s="33"/>
      <c r="BF253" s="29"/>
      <c r="BG253" s="29"/>
      <c r="BH253" s="42">
        <f t="shared" si="107"/>
        <v>0</v>
      </c>
      <c r="BI253" s="28">
        <v>38484</v>
      </c>
      <c r="BK253" s="44">
        <f t="shared" si="99"/>
        <v>0</v>
      </c>
      <c r="BL253" s="29">
        <v>20</v>
      </c>
      <c r="BN253" s="37">
        <f t="shared" si="85"/>
        <v>0</v>
      </c>
      <c r="BQ253" s="33">
        <f t="shared" si="100"/>
        <v>0</v>
      </c>
      <c r="BR253" s="33"/>
      <c r="BS253" s="45"/>
      <c r="BT253" s="45"/>
      <c r="BU253" s="37">
        <f t="shared" si="86"/>
        <v>0</v>
      </c>
      <c r="BX253" s="33">
        <f t="shared" si="87"/>
        <v>0</v>
      </c>
      <c r="BY253" s="33"/>
      <c r="CB253" s="37">
        <f t="shared" si="108"/>
        <v>0</v>
      </c>
      <c r="CE253" s="33">
        <f t="shared" si="101"/>
        <v>0</v>
      </c>
      <c r="CH253" s="37">
        <f t="shared" si="109"/>
        <v>0</v>
      </c>
      <c r="CK253" s="33">
        <f t="shared" si="102"/>
        <v>0</v>
      </c>
      <c r="CN253" s="37">
        <f t="shared" si="110"/>
        <v>0</v>
      </c>
      <c r="CQ253" s="33">
        <f t="shared" si="103"/>
        <v>0</v>
      </c>
      <c r="CT253" s="37">
        <f t="shared" si="111"/>
        <v>0</v>
      </c>
      <c r="CW253" s="33">
        <f t="shared" si="104"/>
        <v>0</v>
      </c>
      <c r="CZ253" s="47">
        <f t="shared" si="112"/>
        <v>0</v>
      </c>
      <c r="DC253" s="33">
        <f t="shared" si="105"/>
        <v>0</v>
      </c>
    </row>
    <row r="254" spans="1:107" s="49" customFormat="1" x14ac:dyDescent="0.2">
      <c r="A254" s="26" t="s">
        <v>29</v>
      </c>
      <c r="B254" s="26"/>
      <c r="C254" s="26"/>
      <c r="D254" s="26"/>
      <c r="E254" s="26"/>
      <c r="F254" s="27" t="s">
        <v>164</v>
      </c>
      <c r="G254" s="26" t="s">
        <v>142</v>
      </c>
      <c r="H254" s="26"/>
      <c r="I254" s="28" t="s">
        <v>166</v>
      </c>
      <c r="J254" s="29"/>
      <c r="K254" s="30">
        <v>9300505400</v>
      </c>
      <c r="L254" s="27">
        <v>4</v>
      </c>
      <c r="M254" s="29"/>
      <c r="N254" s="102"/>
      <c r="O254" s="103"/>
      <c r="P254" s="103"/>
      <c r="Q254" s="33"/>
      <c r="R254" s="34"/>
      <c r="S254" s="34"/>
      <c r="T254" s="34"/>
      <c r="U254" s="35"/>
      <c r="V254" s="36"/>
      <c r="W254" s="26"/>
      <c r="X254" s="7"/>
      <c r="Y254" s="37">
        <f t="shared" si="106"/>
        <v>0</v>
      </c>
      <c r="Z254" s="7"/>
      <c r="AA254" s="7"/>
      <c r="AB254" s="33">
        <v>100</v>
      </c>
      <c r="AC254" s="33"/>
      <c r="AD254" s="29"/>
      <c r="AE254" s="29">
        <v>16</v>
      </c>
      <c r="AF254" s="37">
        <v>10</v>
      </c>
      <c r="AG254" s="7">
        <v>13388</v>
      </c>
      <c r="AH254" s="7"/>
      <c r="AI254" s="33">
        <v>200</v>
      </c>
      <c r="AJ254" s="33"/>
      <c r="AK254" s="29"/>
      <c r="AL254" s="29"/>
      <c r="AM254" s="38">
        <v>23</v>
      </c>
      <c r="AN254" s="29">
        <v>18350</v>
      </c>
      <c r="AO254" s="61"/>
      <c r="AP254" s="33">
        <v>123</v>
      </c>
      <c r="AQ254" s="128"/>
      <c r="AR254" s="39"/>
      <c r="AS254" s="29"/>
      <c r="AT254" s="131">
        <v>1</v>
      </c>
      <c r="AU254" s="7"/>
      <c r="AV254" s="7"/>
      <c r="AW254" s="33">
        <v>12</v>
      </c>
      <c r="AX254" s="128" t="s">
        <v>158</v>
      </c>
      <c r="AY254" s="40"/>
      <c r="AZ254" s="40"/>
      <c r="BA254" s="41">
        <v>4</v>
      </c>
      <c r="BB254" s="29">
        <v>31602</v>
      </c>
      <c r="BC254" s="80"/>
      <c r="BD254" s="33">
        <v>123</v>
      </c>
      <c r="BE254" s="33"/>
      <c r="BF254" s="63"/>
      <c r="BG254" s="29"/>
      <c r="BH254" s="42">
        <f t="shared" si="107"/>
        <v>0</v>
      </c>
      <c r="BI254" s="28">
        <v>38484</v>
      </c>
      <c r="BJ254" s="43"/>
      <c r="BK254" s="44">
        <f t="shared" si="99"/>
        <v>0</v>
      </c>
      <c r="BL254" s="29">
        <v>0</v>
      </c>
      <c r="BM254" s="29"/>
      <c r="BN254" s="37">
        <f t="shared" si="85"/>
        <v>0</v>
      </c>
      <c r="BO254" s="56"/>
      <c r="BP254" s="56"/>
      <c r="BQ254" s="113">
        <f t="shared" si="100"/>
        <v>0</v>
      </c>
      <c r="BR254" s="113"/>
      <c r="BS254" s="45"/>
      <c r="BT254" s="45"/>
      <c r="BU254" s="37">
        <f t="shared" si="86"/>
        <v>0</v>
      </c>
      <c r="BV254" s="7"/>
      <c r="BW254" s="7"/>
      <c r="BX254" s="33">
        <f t="shared" si="87"/>
        <v>0</v>
      </c>
      <c r="BY254" s="33"/>
      <c r="BZ254" s="7"/>
      <c r="CA254" s="7"/>
      <c r="CB254" s="37">
        <f t="shared" si="108"/>
        <v>0</v>
      </c>
      <c r="CC254" s="7"/>
      <c r="CD254" s="7"/>
      <c r="CE254" s="113">
        <f t="shared" si="101"/>
        <v>0</v>
      </c>
      <c r="CF254" s="7"/>
      <c r="CG254" s="7"/>
      <c r="CH254" s="37">
        <f t="shared" si="109"/>
        <v>0</v>
      </c>
      <c r="CI254" s="7"/>
      <c r="CJ254" s="46"/>
      <c r="CK254" s="113">
        <f t="shared" si="102"/>
        <v>0</v>
      </c>
      <c r="CL254" s="7"/>
      <c r="CM254" s="7"/>
      <c r="CN254" s="37">
        <f t="shared" si="110"/>
        <v>0</v>
      </c>
      <c r="CO254" s="7"/>
      <c r="CP254" s="7"/>
      <c r="CQ254" s="113">
        <f t="shared" si="103"/>
        <v>0</v>
      </c>
      <c r="CR254" s="7"/>
      <c r="CS254" s="7"/>
      <c r="CT254" s="37">
        <f t="shared" si="111"/>
        <v>0</v>
      </c>
      <c r="CU254" s="7"/>
      <c r="CV254" s="7"/>
      <c r="CW254" s="113">
        <f t="shared" si="104"/>
        <v>0</v>
      </c>
      <c r="CX254" s="7"/>
      <c r="CY254" s="7"/>
      <c r="CZ254" s="47">
        <f t="shared" si="112"/>
        <v>0</v>
      </c>
      <c r="DA254" s="7"/>
      <c r="DB254" s="7"/>
      <c r="DC254" s="113">
        <f t="shared" si="105"/>
        <v>0</v>
      </c>
    </row>
    <row r="255" spans="1:107" x14ac:dyDescent="0.2">
      <c r="A255" s="26" t="s">
        <v>29</v>
      </c>
      <c r="B255" s="26"/>
      <c r="C255" s="26"/>
      <c r="F255" s="27" t="s">
        <v>164</v>
      </c>
      <c r="G255" s="26" t="s">
        <v>143</v>
      </c>
      <c r="H255" s="26" t="s">
        <v>68</v>
      </c>
      <c r="I255" s="28" t="s">
        <v>166</v>
      </c>
      <c r="K255" s="30">
        <v>9300505400</v>
      </c>
      <c r="L255" s="27">
        <v>5</v>
      </c>
      <c r="N255" s="102"/>
      <c r="O255" s="103"/>
      <c r="P255" s="103"/>
      <c r="Q255" s="33"/>
      <c r="R255" s="34"/>
      <c r="S255" s="34"/>
      <c r="T255" s="34"/>
      <c r="U255" s="35"/>
      <c r="Y255" s="37">
        <f t="shared" si="106"/>
        <v>0</v>
      </c>
      <c r="AB255" s="33">
        <v>100</v>
      </c>
      <c r="AC255" s="33"/>
      <c r="AD255" s="29"/>
      <c r="AE255" s="29">
        <v>20</v>
      </c>
      <c r="AF255" s="37">
        <v>10</v>
      </c>
      <c r="AG255" s="7">
        <v>13388</v>
      </c>
      <c r="AI255" s="33">
        <v>200</v>
      </c>
      <c r="AJ255" s="33"/>
      <c r="AK255" s="29"/>
      <c r="AL255" s="29"/>
      <c r="AM255" s="38">
        <v>23</v>
      </c>
      <c r="AN255" s="29">
        <v>18350</v>
      </c>
      <c r="AO255" s="61"/>
      <c r="AP255" s="33">
        <v>123</v>
      </c>
      <c r="AR255" s="39"/>
      <c r="AS255" s="29"/>
      <c r="AT255" s="131">
        <v>1</v>
      </c>
      <c r="AW255" s="33">
        <v>12</v>
      </c>
      <c r="AX255" s="128" t="s">
        <v>158</v>
      </c>
      <c r="AY255" s="40"/>
      <c r="AZ255" s="40"/>
      <c r="BA255" s="41">
        <v>4</v>
      </c>
      <c r="BB255" s="29">
        <v>31602</v>
      </c>
      <c r="BC255" s="80"/>
      <c r="BD255" s="33">
        <v>123</v>
      </c>
      <c r="BE255" s="33"/>
      <c r="BF255" s="29"/>
      <c r="BG255" s="29"/>
      <c r="BH255" s="42">
        <f t="shared" si="107"/>
        <v>0</v>
      </c>
      <c r="BI255" s="28">
        <v>38484</v>
      </c>
      <c r="BK255" s="44">
        <f t="shared" si="99"/>
        <v>0</v>
      </c>
      <c r="BL255" s="29">
        <v>20</v>
      </c>
      <c r="BN255" s="37">
        <f t="shared" si="85"/>
        <v>0</v>
      </c>
      <c r="BQ255" s="33">
        <f t="shared" si="100"/>
        <v>0</v>
      </c>
      <c r="BR255" s="33"/>
      <c r="BS255" s="45"/>
      <c r="BT255" s="45"/>
      <c r="BU255" s="37">
        <f t="shared" si="86"/>
        <v>0</v>
      </c>
      <c r="BX255" s="33">
        <f t="shared" si="87"/>
        <v>0</v>
      </c>
      <c r="BY255" s="33"/>
      <c r="CB255" s="37">
        <f t="shared" si="108"/>
        <v>0</v>
      </c>
      <c r="CE255" s="33">
        <f t="shared" si="101"/>
        <v>0</v>
      </c>
      <c r="CH255" s="37">
        <f t="shared" si="109"/>
        <v>0</v>
      </c>
      <c r="CK255" s="33">
        <f t="shared" si="102"/>
        <v>0</v>
      </c>
      <c r="CN255" s="37">
        <f t="shared" si="110"/>
        <v>0</v>
      </c>
      <c r="CQ255" s="33">
        <f t="shared" si="103"/>
        <v>0</v>
      </c>
      <c r="CT255" s="37">
        <f t="shared" si="111"/>
        <v>0</v>
      </c>
      <c r="CW255" s="33">
        <f t="shared" si="104"/>
        <v>0</v>
      </c>
      <c r="CZ255" s="47">
        <f t="shared" si="112"/>
        <v>0</v>
      </c>
      <c r="DC255" s="33">
        <f t="shared" si="105"/>
        <v>0</v>
      </c>
    </row>
    <row r="256" spans="1:107" x14ac:dyDescent="0.2">
      <c r="A256" s="48" t="s">
        <v>32</v>
      </c>
      <c r="B256" s="48"/>
      <c r="C256" s="48"/>
      <c r="D256" s="48"/>
      <c r="E256" s="48"/>
      <c r="F256" s="48" t="s">
        <v>164</v>
      </c>
      <c r="G256" s="26" t="s">
        <v>66</v>
      </c>
      <c r="I256" s="49" t="s">
        <v>166</v>
      </c>
      <c r="K256" s="50">
        <v>9300505400</v>
      </c>
      <c r="L256" s="48">
        <v>6</v>
      </c>
      <c r="M256" s="49"/>
      <c r="N256" s="104"/>
      <c r="O256" s="105"/>
      <c r="P256" s="105"/>
      <c r="Q256" s="52"/>
      <c r="R256" s="53"/>
      <c r="S256" s="53"/>
      <c r="T256" s="53"/>
      <c r="U256" s="70"/>
      <c r="V256" s="71"/>
      <c r="W256" s="55"/>
      <c r="X256" s="56"/>
      <c r="Y256" s="57">
        <f t="shared" si="106"/>
        <v>0</v>
      </c>
      <c r="Z256" s="56"/>
      <c r="AA256" s="56"/>
      <c r="AB256" s="33">
        <v>100</v>
      </c>
      <c r="AC256" s="52"/>
      <c r="AD256" s="29"/>
      <c r="AE256" s="29">
        <v>28818</v>
      </c>
      <c r="AF256" s="37">
        <v>10</v>
      </c>
      <c r="AG256" s="7">
        <v>13388</v>
      </c>
      <c r="AI256" s="33">
        <v>200</v>
      </c>
      <c r="AJ256" s="52"/>
      <c r="AK256" s="29"/>
      <c r="AL256" s="29"/>
      <c r="AM256" s="38">
        <v>23</v>
      </c>
      <c r="AN256" s="29"/>
      <c r="AP256" s="33">
        <v>123</v>
      </c>
      <c r="AR256" s="39"/>
      <c r="AS256" s="29"/>
      <c r="AT256" s="131">
        <v>1</v>
      </c>
      <c r="AW256" s="33">
        <v>12</v>
      </c>
      <c r="AX256" s="128" t="s">
        <v>158</v>
      </c>
      <c r="AY256" s="89"/>
      <c r="AZ256" s="89"/>
      <c r="BA256" s="41">
        <v>4</v>
      </c>
      <c r="BB256" s="56"/>
      <c r="BC256" s="56"/>
      <c r="BD256" s="33">
        <v>123</v>
      </c>
      <c r="BE256" s="52"/>
      <c r="BH256" s="37">
        <f t="shared" si="107"/>
        <v>0</v>
      </c>
      <c r="BI256" s="7"/>
      <c r="BJ256" s="7"/>
      <c r="BK256" s="52">
        <f t="shared" si="99"/>
        <v>0</v>
      </c>
      <c r="BL256" s="49"/>
      <c r="BM256" s="49"/>
      <c r="BN256" s="51">
        <f t="shared" si="85"/>
        <v>0</v>
      </c>
      <c r="BQ256" s="52">
        <f t="shared" si="100"/>
        <v>0</v>
      </c>
      <c r="BR256" s="52"/>
      <c r="BS256" s="49"/>
      <c r="BT256" s="49"/>
      <c r="BU256" s="51">
        <f t="shared" si="86"/>
        <v>0</v>
      </c>
      <c r="BX256" s="52">
        <f t="shared" si="87"/>
        <v>0</v>
      </c>
      <c r="BY256" s="52"/>
      <c r="CB256" s="37">
        <f t="shared" si="108"/>
        <v>0</v>
      </c>
      <c r="CE256" s="52">
        <f t="shared" si="101"/>
        <v>0</v>
      </c>
      <c r="CH256" s="37">
        <f t="shared" si="109"/>
        <v>0</v>
      </c>
      <c r="CK256" s="52">
        <f t="shared" si="102"/>
        <v>0</v>
      </c>
      <c r="CN256" s="37">
        <f t="shared" si="110"/>
        <v>0</v>
      </c>
      <c r="CQ256" s="52">
        <f t="shared" si="103"/>
        <v>0</v>
      </c>
      <c r="CT256" s="37">
        <f t="shared" si="111"/>
        <v>0</v>
      </c>
      <c r="CW256" s="52">
        <f t="shared" si="104"/>
        <v>0</v>
      </c>
      <c r="CZ256" s="47">
        <f t="shared" si="112"/>
        <v>0</v>
      </c>
      <c r="DC256" s="52">
        <f t="shared" si="105"/>
        <v>0</v>
      </c>
    </row>
    <row r="257" spans="1:107" x14ac:dyDescent="0.2">
      <c r="A257" s="48" t="s">
        <v>32</v>
      </c>
      <c r="B257" s="48"/>
      <c r="C257" s="48"/>
      <c r="D257" s="48"/>
      <c r="E257" s="48"/>
      <c r="F257" s="48" t="s">
        <v>164</v>
      </c>
      <c r="G257" s="26" t="s">
        <v>66</v>
      </c>
      <c r="I257" s="49" t="s">
        <v>166</v>
      </c>
      <c r="K257" s="50">
        <v>9300505400</v>
      </c>
      <c r="L257" s="48">
        <v>6</v>
      </c>
      <c r="M257" s="49"/>
      <c r="N257" s="104"/>
      <c r="O257" s="105"/>
      <c r="P257" s="105"/>
      <c r="Q257" s="52"/>
      <c r="R257" s="53"/>
      <c r="S257" s="53"/>
      <c r="T257" s="53"/>
      <c r="U257" s="70"/>
      <c r="V257" s="71"/>
      <c r="W257" s="55"/>
      <c r="X257" s="56"/>
      <c r="Y257" s="57">
        <f t="shared" si="106"/>
        <v>0</v>
      </c>
      <c r="Z257" s="56"/>
      <c r="AA257" s="56"/>
      <c r="AB257" s="33">
        <v>100</v>
      </c>
      <c r="AC257" s="52"/>
      <c r="AD257" s="29"/>
      <c r="AE257" s="29">
        <v>146</v>
      </c>
      <c r="AF257" s="37">
        <v>10</v>
      </c>
      <c r="AG257" s="7">
        <v>13388</v>
      </c>
      <c r="AI257" s="33">
        <v>200</v>
      </c>
      <c r="AJ257" s="52"/>
      <c r="AK257" s="29"/>
      <c r="AL257" s="29"/>
      <c r="AM257" s="38">
        <v>23</v>
      </c>
      <c r="AN257" s="29"/>
      <c r="AP257" s="33">
        <v>123</v>
      </c>
      <c r="AR257" s="39"/>
      <c r="AS257" s="29"/>
      <c r="AT257" s="131">
        <v>1</v>
      </c>
      <c r="AW257" s="33">
        <v>12</v>
      </c>
      <c r="AX257" s="128" t="s">
        <v>158</v>
      </c>
      <c r="AY257" s="89"/>
      <c r="AZ257" s="89"/>
      <c r="BA257" s="41">
        <v>4</v>
      </c>
      <c r="BB257" s="56"/>
      <c r="BC257" s="56"/>
      <c r="BD257" s="33">
        <v>123</v>
      </c>
      <c r="BE257" s="52"/>
      <c r="BH257" s="37">
        <f t="shared" si="107"/>
        <v>0</v>
      </c>
      <c r="BI257" s="7"/>
      <c r="BJ257" s="7"/>
      <c r="BK257" s="52">
        <f t="shared" si="99"/>
        <v>0</v>
      </c>
      <c r="BL257" s="49"/>
      <c r="BM257" s="49"/>
      <c r="BN257" s="51">
        <f t="shared" si="85"/>
        <v>0</v>
      </c>
      <c r="BQ257" s="52">
        <f t="shared" si="100"/>
        <v>0</v>
      </c>
      <c r="BR257" s="52"/>
      <c r="BS257" s="49"/>
      <c r="BT257" s="49"/>
      <c r="BU257" s="51">
        <f t="shared" si="86"/>
        <v>0</v>
      </c>
      <c r="BX257" s="52">
        <f t="shared" si="87"/>
        <v>0</v>
      </c>
      <c r="BY257" s="52"/>
      <c r="CB257" s="37">
        <f t="shared" si="108"/>
        <v>0</v>
      </c>
      <c r="CE257" s="52">
        <f t="shared" si="101"/>
        <v>0</v>
      </c>
      <c r="CH257" s="37">
        <f t="shared" si="109"/>
        <v>0</v>
      </c>
      <c r="CK257" s="52">
        <f t="shared" si="102"/>
        <v>0</v>
      </c>
      <c r="CN257" s="37">
        <f t="shared" si="110"/>
        <v>0</v>
      </c>
      <c r="CQ257" s="52">
        <f t="shared" si="103"/>
        <v>0</v>
      </c>
      <c r="CT257" s="37">
        <f t="shared" si="111"/>
        <v>0</v>
      </c>
      <c r="CW257" s="52">
        <f t="shared" si="104"/>
        <v>0</v>
      </c>
      <c r="CZ257" s="47">
        <f t="shared" si="112"/>
        <v>0</v>
      </c>
      <c r="DC257" s="52">
        <f t="shared" si="105"/>
        <v>0</v>
      </c>
    </row>
    <row r="258" spans="1:107" s="49" customFormat="1" x14ac:dyDescent="0.2">
      <c r="A258" s="48" t="s">
        <v>32</v>
      </c>
      <c r="B258" s="48"/>
      <c r="C258" s="48"/>
      <c r="D258" s="48"/>
      <c r="E258" s="48"/>
      <c r="F258" s="48" t="s">
        <v>164</v>
      </c>
      <c r="G258" s="26" t="s">
        <v>66</v>
      </c>
      <c r="H258" s="26"/>
      <c r="I258" s="49" t="s">
        <v>166</v>
      </c>
      <c r="J258" s="29"/>
      <c r="K258" s="50">
        <v>9300505400</v>
      </c>
      <c r="L258" s="48">
        <v>6</v>
      </c>
      <c r="N258" s="104"/>
      <c r="O258" s="105"/>
      <c r="P258" s="105"/>
      <c r="Q258" s="52"/>
      <c r="R258" s="53"/>
      <c r="S258" s="53"/>
      <c r="T258" s="53"/>
      <c r="U258" s="70"/>
      <c r="V258" s="71"/>
      <c r="W258" s="55"/>
      <c r="X258" s="56"/>
      <c r="Y258" s="57">
        <f t="shared" si="106"/>
        <v>0</v>
      </c>
      <c r="Z258" s="56"/>
      <c r="AA258" s="56"/>
      <c r="AB258" s="33">
        <v>100</v>
      </c>
      <c r="AC258" s="52"/>
      <c r="AD258" s="29"/>
      <c r="AE258" s="29">
        <v>4158.2120000000004</v>
      </c>
      <c r="AF258" s="37">
        <v>10</v>
      </c>
      <c r="AG258" s="7">
        <v>13388</v>
      </c>
      <c r="AH258" s="7"/>
      <c r="AI258" s="33">
        <v>200</v>
      </c>
      <c r="AJ258" s="52"/>
      <c r="AK258" s="29"/>
      <c r="AL258" s="29"/>
      <c r="AM258" s="38">
        <v>23</v>
      </c>
      <c r="AN258" s="29"/>
      <c r="AO258" s="7"/>
      <c r="AP258" s="33">
        <v>123</v>
      </c>
      <c r="AQ258" s="128"/>
      <c r="AR258" s="39"/>
      <c r="AS258" s="29"/>
      <c r="AT258" s="131">
        <v>1</v>
      </c>
      <c r="AU258" s="7"/>
      <c r="AV258" s="7"/>
      <c r="AW258" s="33">
        <v>12</v>
      </c>
      <c r="AX258" s="128" t="s">
        <v>158</v>
      </c>
      <c r="AY258" s="89"/>
      <c r="AZ258" s="89"/>
      <c r="BA258" s="41">
        <v>4</v>
      </c>
      <c r="BB258" s="56"/>
      <c r="BC258" s="56"/>
      <c r="BD258" s="33">
        <v>123</v>
      </c>
      <c r="BE258" s="52"/>
      <c r="BF258" s="7"/>
      <c r="BG258" s="7"/>
      <c r="BH258" s="37">
        <f t="shared" si="107"/>
        <v>0</v>
      </c>
      <c r="BI258" s="7"/>
      <c r="BJ258" s="7"/>
      <c r="BK258" s="52">
        <f t="shared" si="99"/>
        <v>0</v>
      </c>
      <c r="BN258" s="51">
        <f t="shared" si="85"/>
        <v>0</v>
      </c>
      <c r="BO258" s="7"/>
      <c r="BP258" s="7"/>
      <c r="BQ258" s="52">
        <f t="shared" si="100"/>
        <v>0</v>
      </c>
      <c r="BR258" s="52"/>
      <c r="BU258" s="51">
        <f t="shared" si="86"/>
        <v>0</v>
      </c>
      <c r="BV258" s="7"/>
      <c r="BW258" s="7"/>
      <c r="BX258" s="52">
        <f t="shared" si="87"/>
        <v>0</v>
      </c>
      <c r="BY258" s="52"/>
      <c r="BZ258" s="7"/>
      <c r="CA258" s="7"/>
      <c r="CB258" s="37">
        <f t="shared" si="108"/>
        <v>0</v>
      </c>
      <c r="CC258" s="7"/>
      <c r="CD258" s="7"/>
      <c r="CE258" s="52">
        <f t="shared" si="101"/>
        <v>0</v>
      </c>
      <c r="CF258" s="7"/>
      <c r="CG258" s="7"/>
      <c r="CH258" s="37">
        <f t="shared" si="109"/>
        <v>0</v>
      </c>
      <c r="CI258" s="7"/>
      <c r="CJ258" s="46"/>
      <c r="CK258" s="52">
        <f t="shared" si="102"/>
        <v>0</v>
      </c>
      <c r="CL258" s="7"/>
      <c r="CM258" s="7"/>
      <c r="CN258" s="37">
        <f t="shared" si="110"/>
        <v>0</v>
      </c>
      <c r="CO258" s="7"/>
      <c r="CP258" s="7"/>
      <c r="CQ258" s="52">
        <f t="shared" si="103"/>
        <v>0</v>
      </c>
      <c r="CR258" s="7"/>
      <c r="CS258" s="7"/>
      <c r="CT258" s="37">
        <f t="shared" si="111"/>
        <v>0</v>
      </c>
      <c r="CU258" s="7"/>
      <c r="CV258" s="7"/>
      <c r="CW258" s="52">
        <f t="shared" si="104"/>
        <v>0</v>
      </c>
      <c r="CX258" s="7"/>
      <c r="CY258" s="7"/>
      <c r="CZ258" s="47">
        <f t="shared" si="112"/>
        <v>0</v>
      </c>
      <c r="DA258" s="7"/>
      <c r="DB258" s="7"/>
      <c r="DC258" s="52">
        <f t="shared" si="105"/>
        <v>0</v>
      </c>
    </row>
    <row r="259" spans="1:107" s="49" customFormat="1" x14ac:dyDescent="0.2">
      <c r="A259" s="48" t="s">
        <v>32</v>
      </c>
      <c r="B259" s="48"/>
      <c r="C259" s="48"/>
      <c r="D259" s="48"/>
      <c r="E259" s="48"/>
      <c r="F259" s="48" t="s">
        <v>164</v>
      </c>
      <c r="G259" s="26" t="s">
        <v>66</v>
      </c>
      <c r="H259" s="26"/>
      <c r="I259" s="49" t="s">
        <v>166</v>
      </c>
      <c r="J259" s="29"/>
      <c r="K259" s="50">
        <v>9300505400</v>
      </c>
      <c r="L259" s="48">
        <v>6</v>
      </c>
      <c r="N259" s="104"/>
      <c r="O259" s="105"/>
      <c r="P259" s="105"/>
      <c r="Q259" s="52"/>
      <c r="R259" s="53"/>
      <c r="S259" s="53"/>
      <c r="T259" s="53"/>
      <c r="U259" s="70"/>
      <c r="V259" s="71"/>
      <c r="W259" s="55"/>
      <c r="X259" s="56"/>
      <c r="Y259" s="57">
        <f t="shared" si="106"/>
        <v>0</v>
      </c>
      <c r="Z259" s="56"/>
      <c r="AA259" s="56"/>
      <c r="AB259" s="33">
        <v>100</v>
      </c>
      <c r="AC259" s="52"/>
      <c r="AD259" s="29"/>
      <c r="AE259" s="29">
        <v>0</v>
      </c>
      <c r="AF259" s="37">
        <v>10</v>
      </c>
      <c r="AG259" s="7"/>
      <c r="AH259" s="7"/>
      <c r="AI259" s="33">
        <v>200</v>
      </c>
      <c r="AJ259" s="52"/>
      <c r="AK259" s="29"/>
      <c r="AL259" s="29"/>
      <c r="AM259" s="38">
        <v>23</v>
      </c>
      <c r="AN259" s="29"/>
      <c r="AO259" s="7"/>
      <c r="AP259" s="33">
        <v>123</v>
      </c>
      <c r="AQ259" s="128"/>
      <c r="AR259" s="39"/>
      <c r="AS259" s="29"/>
      <c r="AT259" s="131">
        <v>1</v>
      </c>
      <c r="AU259" s="7"/>
      <c r="AV259" s="7"/>
      <c r="AW259" s="33">
        <v>12</v>
      </c>
      <c r="AX259" s="128" t="s">
        <v>158</v>
      </c>
      <c r="AY259" s="89"/>
      <c r="AZ259" s="89"/>
      <c r="BA259" s="41">
        <v>4</v>
      </c>
      <c r="BB259" s="56"/>
      <c r="BC259" s="56"/>
      <c r="BD259" s="33">
        <v>123</v>
      </c>
      <c r="BE259" s="52"/>
      <c r="BF259" s="7"/>
      <c r="BG259" s="7"/>
      <c r="BH259" s="37">
        <f t="shared" si="107"/>
        <v>0</v>
      </c>
      <c r="BI259" s="7"/>
      <c r="BJ259" s="7"/>
      <c r="BK259" s="52">
        <f t="shared" si="99"/>
        <v>0</v>
      </c>
      <c r="BN259" s="51">
        <f t="shared" ref="BN259:BN322" si="113">IFERROR(ROUNDUP((BL259+BM259)*IF(ISBLANK($P259),1,$P259)/$O259,3),0)</f>
        <v>0</v>
      </c>
      <c r="BO259" s="7"/>
      <c r="BP259" s="7"/>
      <c r="BQ259" s="52">
        <f t="shared" si="100"/>
        <v>0</v>
      </c>
      <c r="BR259" s="52"/>
      <c r="BU259" s="51">
        <f t="shared" ref="BU259:BU322" si="114">IFERROR(ROUNDUP((BS259+BT259)*IF(ISBLANK($P259),1,$P259)/$O259,3),0)</f>
        <v>0</v>
      </c>
      <c r="BV259" s="7"/>
      <c r="BW259" s="7"/>
      <c r="BX259" s="52">
        <f t="shared" ref="BX259:BX322" si="115">IFERROR(BU259*$O259,0)</f>
        <v>0</v>
      </c>
      <c r="BY259" s="52"/>
      <c r="BZ259" s="7"/>
      <c r="CA259" s="7"/>
      <c r="CB259" s="37">
        <f t="shared" si="108"/>
        <v>0</v>
      </c>
      <c r="CC259" s="7"/>
      <c r="CD259" s="7"/>
      <c r="CE259" s="52">
        <f t="shared" si="101"/>
        <v>0</v>
      </c>
      <c r="CF259" s="7"/>
      <c r="CG259" s="7"/>
      <c r="CH259" s="37">
        <f t="shared" si="109"/>
        <v>0</v>
      </c>
      <c r="CI259" s="7"/>
      <c r="CJ259" s="46"/>
      <c r="CK259" s="52">
        <f t="shared" si="102"/>
        <v>0</v>
      </c>
      <c r="CL259" s="7"/>
      <c r="CM259" s="7"/>
      <c r="CN259" s="37">
        <f t="shared" si="110"/>
        <v>0</v>
      </c>
      <c r="CO259" s="7"/>
      <c r="CP259" s="7"/>
      <c r="CQ259" s="52">
        <f t="shared" si="103"/>
        <v>0</v>
      </c>
      <c r="CR259" s="7"/>
      <c r="CS259" s="7"/>
      <c r="CT259" s="37">
        <f t="shared" si="111"/>
        <v>0</v>
      </c>
      <c r="CU259" s="7"/>
      <c r="CV259" s="7"/>
      <c r="CW259" s="52">
        <f t="shared" si="104"/>
        <v>0</v>
      </c>
      <c r="CX259" s="7"/>
      <c r="CY259" s="7"/>
      <c r="CZ259" s="47">
        <f t="shared" si="112"/>
        <v>0</v>
      </c>
      <c r="DA259" s="7"/>
      <c r="DB259" s="7"/>
      <c r="DC259" s="52">
        <f t="shared" si="105"/>
        <v>0</v>
      </c>
    </row>
    <row r="260" spans="1:107" s="49" customFormat="1" x14ac:dyDescent="0.2">
      <c r="A260" s="48" t="s">
        <v>32</v>
      </c>
      <c r="B260" s="48"/>
      <c r="C260" s="48"/>
      <c r="D260" s="48"/>
      <c r="E260" s="48"/>
      <c r="F260" s="48" t="s">
        <v>164</v>
      </c>
      <c r="G260" s="26" t="s">
        <v>66</v>
      </c>
      <c r="H260" s="26"/>
      <c r="I260" s="49" t="s">
        <v>166</v>
      </c>
      <c r="J260" s="29"/>
      <c r="K260" s="50">
        <v>9300505400</v>
      </c>
      <c r="L260" s="48">
        <v>6</v>
      </c>
      <c r="N260" s="104"/>
      <c r="O260" s="105"/>
      <c r="P260" s="105"/>
      <c r="Q260" s="52"/>
      <c r="R260" s="53"/>
      <c r="S260" s="53"/>
      <c r="T260" s="53"/>
      <c r="U260" s="70"/>
      <c r="V260" s="71"/>
      <c r="W260" s="55"/>
      <c r="X260" s="56"/>
      <c r="Y260" s="57">
        <f t="shared" si="106"/>
        <v>0</v>
      </c>
      <c r="Z260" s="56"/>
      <c r="AA260" s="56"/>
      <c r="AB260" s="33">
        <v>100</v>
      </c>
      <c r="AC260" s="52"/>
      <c r="AD260" s="29"/>
      <c r="AE260" s="29">
        <v>0</v>
      </c>
      <c r="AF260" s="37">
        <v>10</v>
      </c>
      <c r="AG260" s="7"/>
      <c r="AH260" s="7"/>
      <c r="AI260" s="33">
        <v>200</v>
      </c>
      <c r="AJ260" s="52"/>
      <c r="AK260" s="29"/>
      <c r="AL260" s="29"/>
      <c r="AM260" s="38">
        <v>23</v>
      </c>
      <c r="AN260" s="29"/>
      <c r="AO260" s="7"/>
      <c r="AP260" s="33">
        <v>123</v>
      </c>
      <c r="AQ260" s="128"/>
      <c r="AR260" s="39"/>
      <c r="AS260" s="29"/>
      <c r="AT260" s="131">
        <v>1</v>
      </c>
      <c r="AU260" s="7"/>
      <c r="AV260" s="7"/>
      <c r="AW260" s="33">
        <v>12</v>
      </c>
      <c r="AX260" s="128" t="s">
        <v>158</v>
      </c>
      <c r="AY260" s="89"/>
      <c r="AZ260" s="89"/>
      <c r="BA260" s="41">
        <v>4</v>
      </c>
      <c r="BB260" s="56"/>
      <c r="BC260" s="56"/>
      <c r="BD260" s="33">
        <v>123</v>
      </c>
      <c r="BE260" s="52"/>
      <c r="BF260" s="7"/>
      <c r="BG260" s="7"/>
      <c r="BH260" s="37">
        <f t="shared" si="107"/>
        <v>0</v>
      </c>
      <c r="BI260" s="7"/>
      <c r="BJ260" s="7"/>
      <c r="BK260" s="52">
        <f t="shared" si="99"/>
        <v>0</v>
      </c>
      <c r="BN260" s="51">
        <f t="shared" si="113"/>
        <v>0</v>
      </c>
      <c r="BO260" s="7"/>
      <c r="BP260" s="7"/>
      <c r="BQ260" s="52">
        <f t="shared" si="100"/>
        <v>0</v>
      </c>
      <c r="BR260" s="52"/>
      <c r="BU260" s="51">
        <f t="shared" si="114"/>
        <v>0</v>
      </c>
      <c r="BV260" s="7"/>
      <c r="BW260" s="7"/>
      <c r="BX260" s="52">
        <f t="shared" si="115"/>
        <v>0</v>
      </c>
      <c r="BY260" s="52"/>
      <c r="BZ260" s="7"/>
      <c r="CA260" s="7"/>
      <c r="CB260" s="37">
        <f t="shared" si="108"/>
        <v>0</v>
      </c>
      <c r="CC260" s="7"/>
      <c r="CD260" s="7"/>
      <c r="CE260" s="52">
        <f t="shared" si="101"/>
        <v>0</v>
      </c>
      <c r="CF260" s="7"/>
      <c r="CG260" s="7"/>
      <c r="CH260" s="37">
        <f t="shared" si="109"/>
        <v>0</v>
      </c>
      <c r="CI260" s="7"/>
      <c r="CJ260" s="46"/>
      <c r="CK260" s="52">
        <f t="shared" si="102"/>
        <v>0</v>
      </c>
      <c r="CL260" s="7"/>
      <c r="CM260" s="7"/>
      <c r="CN260" s="37">
        <f t="shared" si="110"/>
        <v>0</v>
      </c>
      <c r="CO260" s="7"/>
      <c r="CP260" s="7"/>
      <c r="CQ260" s="52">
        <f t="shared" si="103"/>
        <v>0</v>
      </c>
      <c r="CR260" s="7"/>
      <c r="CS260" s="7"/>
      <c r="CT260" s="37">
        <f t="shared" si="111"/>
        <v>0</v>
      </c>
      <c r="CU260" s="7"/>
      <c r="CV260" s="7"/>
      <c r="CW260" s="52">
        <f t="shared" si="104"/>
        <v>0</v>
      </c>
      <c r="CX260" s="7"/>
      <c r="CY260" s="7"/>
      <c r="CZ260" s="47">
        <f t="shared" si="112"/>
        <v>0</v>
      </c>
      <c r="DA260" s="7"/>
      <c r="DB260" s="7"/>
      <c r="DC260" s="52">
        <f t="shared" si="105"/>
        <v>0</v>
      </c>
    </row>
    <row r="261" spans="1:107" s="49" customFormat="1" x14ac:dyDescent="0.2">
      <c r="A261" s="26" t="s">
        <v>29</v>
      </c>
      <c r="B261" s="26"/>
      <c r="C261" s="26"/>
      <c r="D261" s="26"/>
      <c r="E261" s="26"/>
      <c r="F261" s="27" t="s">
        <v>164</v>
      </c>
      <c r="G261" s="26"/>
      <c r="H261" s="26"/>
      <c r="I261" s="28" t="s">
        <v>166</v>
      </c>
      <c r="J261" s="29" t="s">
        <v>69</v>
      </c>
      <c r="K261" s="30">
        <v>9300505402</v>
      </c>
      <c r="L261" s="27">
        <v>1</v>
      </c>
      <c r="M261" s="29"/>
      <c r="N261" s="31"/>
      <c r="O261" s="32"/>
      <c r="P261" s="32"/>
      <c r="Q261" s="33"/>
      <c r="R261" s="34"/>
      <c r="S261" s="34"/>
      <c r="T261" s="34"/>
      <c r="U261" s="35"/>
      <c r="V261" s="36"/>
      <c r="W261" s="60"/>
      <c r="X261" s="29"/>
      <c r="Y261" s="37">
        <f t="shared" si="106"/>
        <v>0</v>
      </c>
      <c r="Z261" s="29"/>
      <c r="AA261" s="29"/>
      <c r="AB261" s="33">
        <v>100</v>
      </c>
      <c r="AC261" s="33"/>
      <c r="AD261" s="29"/>
      <c r="AE261" s="29">
        <v>18.2</v>
      </c>
      <c r="AF261" s="37">
        <v>10</v>
      </c>
      <c r="AG261" s="7">
        <v>13349</v>
      </c>
      <c r="AH261" s="7"/>
      <c r="AI261" s="33">
        <v>200</v>
      </c>
      <c r="AJ261" s="33"/>
      <c r="AK261" s="92"/>
      <c r="AL261" s="92"/>
      <c r="AM261" s="38">
        <v>23</v>
      </c>
      <c r="AN261" s="29">
        <v>18286</v>
      </c>
      <c r="AO261" s="61"/>
      <c r="AP261" s="33">
        <v>123</v>
      </c>
      <c r="AQ261" s="128"/>
      <c r="AR261" s="39"/>
      <c r="AS261" s="29"/>
      <c r="AT261" s="131">
        <v>1</v>
      </c>
      <c r="AU261" s="7">
        <v>24825</v>
      </c>
      <c r="AV261" s="7"/>
      <c r="AW261" s="33">
        <v>12</v>
      </c>
      <c r="AX261" s="128" t="s">
        <v>159</v>
      </c>
      <c r="AY261" s="40"/>
      <c r="AZ261" s="40"/>
      <c r="BA261" s="41">
        <v>4</v>
      </c>
      <c r="BB261" s="29">
        <v>31557</v>
      </c>
      <c r="BC261" s="80"/>
      <c r="BD261" s="33">
        <v>123</v>
      </c>
      <c r="BE261" s="33"/>
      <c r="BF261" s="29"/>
      <c r="BG261" s="29"/>
      <c r="BH261" s="42">
        <f t="shared" si="107"/>
        <v>0</v>
      </c>
      <c r="BI261" s="28">
        <v>38407</v>
      </c>
      <c r="BJ261" s="43"/>
      <c r="BK261" s="44">
        <f t="shared" si="99"/>
        <v>0</v>
      </c>
      <c r="BL261" s="29">
        <v>18.2</v>
      </c>
      <c r="BM261" s="29"/>
      <c r="BN261" s="37">
        <f t="shared" si="113"/>
        <v>0</v>
      </c>
      <c r="BO261" s="7"/>
      <c r="BP261" s="7"/>
      <c r="BQ261" s="33">
        <f t="shared" si="100"/>
        <v>0</v>
      </c>
      <c r="BR261" s="33"/>
      <c r="BS261" s="45"/>
      <c r="BT261" s="45"/>
      <c r="BU261" s="37">
        <f t="shared" si="114"/>
        <v>0</v>
      </c>
      <c r="BV261" s="7"/>
      <c r="BW261" s="7"/>
      <c r="BX261" s="33">
        <f t="shared" si="115"/>
        <v>0</v>
      </c>
      <c r="BY261" s="33"/>
      <c r="BZ261" s="7"/>
      <c r="CA261" s="7"/>
      <c r="CB261" s="37">
        <f t="shared" si="108"/>
        <v>0</v>
      </c>
      <c r="CC261" s="7"/>
      <c r="CD261" s="7"/>
      <c r="CE261" s="33">
        <f t="shared" si="101"/>
        <v>0</v>
      </c>
      <c r="CF261" s="7"/>
      <c r="CG261" s="7"/>
      <c r="CH261" s="37">
        <f t="shared" si="109"/>
        <v>0</v>
      </c>
      <c r="CI261" s="7"/>
      <c r="CJ261" s="46"/>
      <c r="CK261" s="33">
        <f t="shared" si="102"/>
        <v>0</v>
      </c>
      <c r="CL261" s="7"/>
      <c r="CM261" s="7"/>
      <c r="CN261" s="37">
        <f t="shared" si="110"/>
        <v>0</v>
      </c>
      <c r="CO261" s="7"/>
      <c r="CP261" s="7"/>
      <c r="CQ261" s="33">
        <f t="shared" si="103"/>
        <v>0</v>
      </c>
      <c r="CR261" s="7"/>
      <c r="CS261" s="7"/>
      <c r="CT261" s="37">
        <f t="shared" si="111"/>
        <v>0</v>
      </c>
      <c r="CU261" s="7"/>
      <c r="CV261" s="7"/>
      <c r="CW261" s="33">
        <f t="shared" si="104"/>
        <v>0</v>
      </c>
      <c r="CX261" s="7"/>
      <c r="CY261" s="7"/>
      <c r="CZ261" s="47">
        <f t="shared" si="112"/>
        <v>0</v>
      </c>
      <c r="DA261" s="7"/>
      <c r="DB261" s="7"/>
      <c r="DC261" s="33">
        <f t="shared" si="105"/>
        <v>0</v>
      </c>
    </row>
    <row r="262" spans="1:107" s="49" customFormat="1" x14ac:dyDescent="0.2">
      <c r="A262" s="26" t="s">
        <v>29</v>
      </c>
      <c r="B262" s="26"/>
      <c r="C262" s="26"/>
      <c r="D262" s="26"/>
      <c r="E262" s="26"/>
      <c r="F262" s="27" t="s">
        <v>164</v>
      </c>
      <c r="G262" s="26"/>
      <c r="H262" s="26"/>
      <c r="I262" s="28" t="s">
        <v>166</v>
      </c>
      <c r="J262" s="29" t="s">
        <v>69</v>
      </c>
      <c r="K262" s="30">
        <v>9300505402</v>
      </c>
      <c r="L262" s="27">
        <v>2</v>
      </c>
      <c r="M262" s="29"/>
      <c r="N262" s="31"/>
      <c r="O262" s="32"/>
      <c r="P262" s="32"/>
      <c r="Q262" s="33"/>
      <c r="R262" s="34"/>
      <c r="S262" s="34"/>
      <c r="T262" s="34"/>
      <c r="U262" s="35"/>
      <c r="V262" s="36"/>
      <c r="W262" s="60"/>
      <c r="X262" s="29"/>
      <c r="Y262" s="37">
        <f t="shared" si="106"/>
        <v>0</v>
      </c>
      <c r="Z262" s="29"/>
      <c r="AA262" s="29"/>
      <c r="AB262" s="33">
        <v>100</v>
      </c>
      <c r="AC262" s="33"/>
      <c r="AD262" s="29"/>
      <c r="AE262" s="29">
        <v>18.2</v>
      </c>
      <c r="AF262" s="37">
        <v>10</v>
      </c>
      <c r="AG262" s="7">
        <v>13349</v>
      </c>
      <c r="AH262" s="7"/>
      <c r="AI262" s="33">
        <v>200</v>
      </c>
      <c r="AJ262" s="33"/>
      <c r="AK262" s="92"/>
      <c r="AL262" s="92"/>
      <c r="AM262" s="38">
        <v>23</v>
      </c>
      <c r="AN262" s="29">
        <v>18286</v>
      </c>
      <c r="AO262" s="61"/>
      <c r="AP262" s="33">
        <v>123</v>
      </c>
      <c r="AQ262" s="128"/>
      <c r="AR262" s="39"/>
      <c r="AS262" s="29"/>
      <c r="AT262" s="131">
        <v>1</v>
      </c>
      <c r="AU262" s="7">
        <v>24825</v>
      </c>
      <c r="AV262" s="7"/>
      <c r="AW262" s="33">
        <v>12</v>
      </c>
      <c r="AX262" s="128" t="s">
        <v>159</v>
      </c>
      <c r="AY262" s="40"/>
      <c r="AZ262" s="40"/>
      <c r="BA262" s="41">
        <v>4</v>
      </c>
      <c r="BB262" s="29"/>
      <c r="BC262" s="29"/>
      <c r="BD262" s="33">
        <v>123</v>
      </c>
      <c r="BE262" s="33"/>
      <c r="BF262" s="29"/>
      <c r="BG262" s="29"/>
      <c r="BH262" s="42">
        <f t="shared" si="107"/>
        <v>0</v>
      </c>
      <c r="BI262" s="28"/>
      <c r="BJ262" s="43"/>
      <c r="BK262" s="44">
        <f t="shared" si="99"/>
        <v>0</v>
      </c>
      <c r="BL262" s="29"/>
      <c r="BM262" s="29"/>
      <c r="BN262" s="37">
        <f t="shared" si="113"/>
        <v>0</v>
      </c>
      <c r="BO262" s="7"/>
      <c r="BP262" s="7"/>
      <c r="BQ262" s="33">
        <f t="shared" si="100"/>
        <v>0</v>
      </c>
      <c r="BR262" s="33"/>
      <c r="BS262" s="45"/>
      <c r="BT262" s="45"/>
      <c r="BU262" s="37">
        <f t="shared" si="114"/>
        <v>0</v>
      </c>
      <c r="BV262" s="7"/>
      <c r="BW262" s="7"/>
      <c r="BX262" s="33">
        <f t="shared" si="115"/>
        <v>0</v>
      </c>
      <c r="BY262" s="33"/>
      <c r="BZ262" s="7"/>
      <c r="CA262" s="7"/>
      <c r="CB262" s="37">
        <f t="shared" si="108"/>
        <v>0</v>
      </c>
      <c r="CC262" s="7"/>
      <c r="CD262" s="7"/>
      <c r="CE262" s="33">
        <f t="shared" si="101"/>
        <v>0</v>
      </c>
      <c r="CF262" s="7"/>
      <c r="CG262" s="7"/>
      <c r="CH262" s="37">
        <f t="shared" si="109"/>
        <v>0</v>
      </c>
      <c r="CI262" s="7"/>
      <c r="CJ262" s="46"/>
      <c r="CK262" s="33">
        <f t="shared" si="102"/>
        <v>0</v>
      </c>
      <c r="CL262" s="7"/>
      <c r="CM262" s="7"/>
      <c r="CN262" s="37">
        <f t="shared" si="110"/>
        <v>0</v>
      </c>
      <c r="CO262" s="7"/>
      <c r="CP262" s="7"/>
      <c r="CQ262" s="33">
        <f t="shared" si="103"/>
        <v>0</v>
      </c>
      <c r="CR262" s="7"/>
      <c r="CS262" s="7"/>
      <c r="CT262" s="37">
        <f t="shared" si="111"/>
        <v>0</v>
      </c>
      <c r="CU262" s="7"/>
      <c r="CV262" s="7"/>
      <c r="CW262" s="33">
        <f t="shared" si="104"/>
        <v>0</v>
      </c>
      <c r="CX262" s="7"/>
      <c r="CY262" s="7"/>
      <c r="CZ262" s="47">
        <f t="shared" si="112"/>
        <v>0</v>
      </c>
      <c r="DA262" s="7"/>
      <c r="DB262" s="7"/>
      <c r="DC262" s="33">
        <f t="shared" si="105"/>
        <v>0</v>
      </c>
    </row>
    <row r="263" spans="1:107" s="49" customFormat="1" x14ac:dyDescent="0.2">
      <c r="A263" s="26" t="s">
        <v>29</v>
      </c>
      <c r="B263" s="26"/>
      <c r="C263" s="26"/>
      <c r="D263" s="26"/>
      <c r="E263" s="26"/>
      <c r="F263" s="27" t="s">
        <v>164</v>
      </c>
      <c r="G263" s="26"/>
      <c r="H263" s="26"/>
      <c r="I263" s="28" t="s">
        <v>166</v>
      </c>
      <c r="J263" s="29" t="s">
        <v>69</v>
      </c>
      <c r="K263" s="30">
        <v>9300505402</v>
      </c>
      <c r="L263" s="27">
        <v>3</v>
      </c>
      <c r="M263" s="29"/>
      <c r="N263" s="31"/>
      <c r="O263" s="32"/>
      <c r="P263" s="32"/>
      <c r="Q263" s="33"/>
      <c r="R263" s="34"/>
      <c r="S263" s="34"/>
      <c r="T263" s="34"/>
      <c r="U263" s="35"/>
      <c r="V263" s="36"/>
      <c r="W263" s="60"/>
      <c r="X263" s="29"/>
      <c r="Y263" s="37">
        <f t="shared" si="106"/>
        <v>0</v>
      </c>
      <c r="Z263" s="29"/>
      <c r="AA263" s="29"/>
      <c r="AB263" s="33">
        <v>100</v>
      </c>
      <c r="AC263" s="33"/>
      <c r="AD263" s="29"/>
      <c r="AE263" s="29"/>
      <c r="AF263" s="37">
        <v>10</v>
      </c>
      <c r="AG263" s="7"/>
      <c r="AH263" s="7"/>
      <c r="AI263" s="33">
        <v>200</v>
      </c>
      <c r="AJ263" s="33"/>
      <c r="AK263" s="92"/>
      <c r="AL263" s="92"/>
      <c r="AM263" s="38">
        <v>23</v>
      </c>
      <c r="AN263" s="29"/>
      <c r="AO263" s="7"/>
      <c r="AP263" s="33">
        <v>123</v>
      </c>
      <c r="AQ263" s="128"/>
      <c r="AR263" s="39"/>
      <c r="AS263" s="29"/>
      <c r="AT263" s="131">
        <v>1</v>
      </c>
      <c r="AU263" s="7"/>
      <c r="AV263" s="7"/>
      <c r="AW263" s="33">
        <v>12</v>
      </c>
      <c r="AX263" s="128" t="s">
        <v>158</v>
      </c>
      <c r="AY263" s="40"/>
      <c r="AZ263" s="40"/>
      <c r="BA263" s="41">
        <v>4</v>
      </c>
      <c r="BB263" s="29">
        <v>31557</v>
      </c>
      <c r="BC263" s="80"/>
      <c r="BD263" s="33">
        <v>123</v>
      </c>
      <c r="BE263" s="33"/>
      <c r="BF263" s="29"/>
      <c r="BG263" s="29"/>
      <c r="BH263" s="42">
        <f t="shared" si="107"/>
        <v>0</v>
      </c>
      <c r="BI263" s="28">
        <v>38407</v>
      </c>
      <c r="BJ263" s="43"/>
      <c r="BK263" s="44">
        <f t="shared" si="99"/>
        <v>0</v>
      </c>
      <c r="BL263" s="29">
        <v>2512</v>
      </c>
      <c r="BM263" s="29"/>
      <c r="BN263" s="37">
        <f t="shared" si="113"/>
        <v>0</v>
      </c>
      <c r="BO263" s="7"/>
      <c r="BP263" s="7"/>
      <c r="BQ263" s="33">
        <f t="shared" si="100"/>
        <v>0</v>
      </c>
      <c r="BR263" s="33"/>
      <c r="BS263" s="45"/>
      <c r="BT263" s="45"/>
      <c r="BU263" s="37">
        <f t="shared" si="114"/>
        <v>0</v>
      </c>
      <c r="BV263" s="7"/>
      <c r="BW263" s="7"/>
      <c r="BX263" s="33">
        <f t="shared" si="115"/>
        <v>0</v>
      </c>
      <c r="BY263" s="33"/>
      <c r="BZ263" s="7"/>
      <c r="CA263" s="7"/>
      <c r="CB263" s="37">
        <f t="shared" si="108"/>
        <v>0</v>
      </c>
      <c r="CC263" s="7"/>
      <c r="CD263" s="7"/>
      <c r="CE263" s="33">
        <f t="shared" si="101"/>
        <v>0</v>
      </c>
      <c r="CF263" s="7"/>
      <c r="CG263" s="7"/>
      <c r="CH263" s="37">
        <f t="shared" si="109"/>
        <v>0</v>
      </c>
      <c r="CI263" s="7"/>
      <c r="CJ263" s="46"/>
      <c r="CK263" s="33">
        <f t="shared" si="102"/>
        <v>0</v>
      </c>
      <c r="CL263" s="7"/>
      <c r="CM263" s="7"/>
      <c r="CN263" s="37">
        <f t="shared" si="110"/>
        <v>0</v>
      </c>
      <c r="CO263" s="7"/>
      <c r="CP263" s="7"/>
      <c r="CQ263" s="33">
        <f t="shared" si="103"/>
        <v>0</v>
      </c>
      <c r="CR263" s="7"/>
      <c r="CS263" s="7"/>
      <c r="CT263" s="37">
        <f t="shared" si="111"/>
        <v>0</v>
      </c>
      <c r="CU263" s="7"/>
      <c r="CV263" s="7"/>
      <c r="CW263" s="33">
        <f t="shared" si="104"/>
        <v>0</v>
      </c>
      <c r="CX263" s="7"/>
      <c r="CY263" s="7"/>
      <c r="CZ263" s="47">
        <f t="shared" si="112"/>
        <v>0</v>
      </c>
      <c r="DA263" s="7"/>
      <c r="DB263" s="7"/>
      <c r="DC263" s="33">
        <f t="shared" si="105"/>
        <v>0</v>
      </c>
    </row>
    <row r="264" spans="1:107" s="49" customFormat="1" x14ac:dyDescent="0.2">
      <c r="A264" s="26" t="s">
        <v>29</v>
      </c>
      <c r="B264" s="26"/>
      <c r="C264" s="26"/>
      <c r="D264" s="26"/>
      <c r="E264" s="26"/>
      <c r="F264" s="27" t="s">
        <v>164</v>
      </c>
      <c r="G264" s="26" t="s">
        <v>122</v>
      </c>
      <c r="H264" s="26"/>
      <c r="I264" s="28" t="s">
        <v>166</v>
      </c>
      <c r="J264" s="29" t="s">
        <v>69</v>
      </c>
      <c r="K264" s="30">
        <v>9300505403</v>
      </c>
      <c r="L264" s="27">
        <v>1</v>
      </c>
      <c r="M264" s="29"/>
      <c r="N264" s="110"/>
      <c r="O264" s="111"/>
      <c r="P264" s="111"/>
      <c r="Q264" s="33"/>
      <c r="R264" s="34"/>
      <c r="S264" s="34"/>
      <c r="T264" s="34"/>
      <c r="U264" s="35"/>
      <c r="V264" s="36"/>
      <c r="W264" s="60"/>
      <c r="X264" s="29"/>
      <c r="Y264" s="37">
        <f t="shared" si="106"/>
        <v>0</v>
      </c>
      <c r="Z264" s="29"/>
      <c r="AA264" s="29"/>
      <c r="AB264" s="33">
        <v>100</v>
      </c>
      <c r="AC264" s="33"/>
      <c r="AD264" s="29"/>
      <c r="AE264" s="29">
        <v>30</v>
      </c>
      <c r="AF264" s="37">
        <v>10</v>
      </c>
      <c r="AG264" s="7">
        <v>13386</v>
      </c>
      <c r="AH264" s="7"/>
      <c r="AI264" s="33">
        <v>200</v>
      </c>
      <c r="AJ264" s="33"/>
      <c r="AK264" s="92"/>
      <c r="AL264" s="29"/>
      <c r="AM264" s="38">
        <v>23</v>
      </c>
      <c r="AN264" s="29"/>
      <c r="AO264" s="7"/>
      <c r="AP264" s="33">
        <v>123</v>
      </c>
      <c r="AQ264" s="128"/>
      <c r="AR264" s="39"/>
      <c r="AS264" s="29"/>
      <c r="AT264" s="131">
        <v>1</v>
      </c>
      <c r="AU264" s="7"/>
      <c r="AV264" s="7"/>
      <c r="AW264" s="33">
        <v>12</v>
      </c>
      <c r="AX264" s="128" t="s">
        <v>158</v>
      </c>
      <c r="AY264" s="40"/>
      <c r="AZ264" s="40"/>
      <c r="BA264" s="41">
        <v>4</v>
      </c>
      <c r="BB264" s="7"/>
      <c r="BC264" s="7"/>
      <c r="BD264" s="33">
        <v>123</v>
      </c>
      <c r="BE264" s="33"/>
      <c r="BF264" s="29"/>
      <c r="BG264" s="29"/>
      <c r="BH264" s="42">
        <f t="shared" si="107"/>
        <v>0</v>
      </c>
      <c r="BI264" s="28"/>
      <c r="BJ264" s="43"/>
      <c r="BK264" s="44">
        <f t="shared" si="99"/>
        <v>0</v>
      </c>
      <c r="BL264" s="29"/>
      <c r="BM264" s="29"/>
      <c r="BN264" s="37">
        <f t="shared" si="113"/>
        <v>0</v>
      </c>
      <c r="BO264" s="7"/>
      <c r="BP264" s="7"/>
      <c r="BQ264" s="33">
        <f t="shared" si="100"/>
        <v>0</v>
      </c>
      <c r="BR264" s="33"/>
      <c r="BS264" s="45"/>
      <c r="BT264" s="45"/>
      <c r="BU264" s="37">
        <f t="shared" si="114"/>
        <v>0</v>
      </c>
      <c r="BV264" s="7"/>
      <c r="BW264" s="7"/>
      <c r="BX264" s="33">
        <f t="shared" si="115"/>
        <v>0</v>
      </c>
      <c r="BY264" s="33"/>
      <c r="BZ264" s="7"/>
      <c r="CA264" s="7"/>
      <c r="CB264" s="37">
        <f t="shared" si="108"/>
        <v>0</v>
      </c>
      <c r="CC264" s="7"/>
      <c r="CD264" s="7"/>
      <c r="CE264" s="33">
        <f t="shared" si="101"/>
        <v>0</v>
      </c>
      <c r="CF264" s="7"/>
      <c r="CG264" s="7"/>
      <c r="CH264" s="37">
        <f t="shared" si="109"/>
        <v>0</v>
      </c>
      <c r="CI264" s="7"/>
      <c r="CJ264" s="46"/>
      <c r="CK264" s="33">
        <f t="shared" si="102"/>
        <v>0</v>
      </c>
      <c r="CL264" s="7"/>
      <c r="CM264" s="7"/>
      <c r="CN264" s="37">
        <f t="shared" si="110"/>
        <v>0</v>
      </c>
      <c r="CO264" s="7"/>
      <c r="CP264" s="7"/>
      <c r="CQ264" s="33">
        <f t="shared" si="103"/>
        <v>0</v>
      </c>
      <c r="CR264" s="7"/>
      <c r="CS264" s="7"/>
      <c r="CT264" s="37">
        <f t="shared" si="111"/>
        <v>0</v>
      </c>
      <c r="CU264" s="7"/>
      <c r="CV264" s="7"/>
      <c r="CW264" s="33">
        <f t="shared" si="104"/>
        <v>0</v>
      </c>
      <c r="CX264" s="7"/>
      <c r="CY264" s="7"/>
      <c r="CZ264" s="47">
        <f t="shared" si="112"/>
        <v>0</v>
      </c>
      <c r="DA264" s="7"/>
      <c r="DB264" s="7"/>
      <c r="DC264" s="33">
        <f t="shared" si="105"/>
        <v>0</v>
      </c>
    </row>
    <row r="265" spans="1:107" s="49" customFormat="1" x14ac:dyDescent="0.2">
      <c r="A265" s="26" t="s">
        <v>29</v>
      </c>
      <c r="B265" s="26"/>
      <c r="C265" s="26"/>
      <c r="D265" s="26"/>
      <c r="E265" s="26"/>
      <c r="F265" s="27" t="s">
        <v>164</v>
      </c>
      <c r="G265" s="26" t="s">
        <v>123</v>
      </c>
      <c r="H265" s="26"/>
      <c r="I265" s="28" t="s">
        <v>166</v>
      </c>
      <c r="J265" s="29" t="s">
        <v>69</v>
      </c>
      <c r="K265" s="30">
        <v>9300505403</v>
      </c>
      <c r="L265" s="27">
        <v>1</v>
      </c>
      <c r="M265" s="29"/>
      <c r="N265" s="110"/>
      <c r="O265" s="111"/>
      <c r="P265" s="111"/>
      <c r="Q265" s="33"/>
      <c r="R265" s="34"/>
      <c r="S265" s="34"/>
      <c r="T265" s="34"/>
      <c r="U265" s="35"/>
      <c r="V265" s="36"/>
      <c r="W265" s="60"/>
      <c r="X265" s="29"/>
      <c r="Y265" s="37">
        <f t="shared" si="106"/>
        <v>0</v>
      </c>
      <c r="Z265" s="29"/>
      <c r="AA265" s="29"/>
      <c r="AB265" s="33">
        <v>100</v>
      </c>
      <c r="AC265" s="33"/>
      <c r="AD265" s="29"/>
      <c r="AE265" s="29"/>
      <c r="AF265" s="37">
        <v>10</v>
      </c>
      <c r="AG265" s="7"/>
      <c r="AH265" s="7"/>
      <c r="AI265" s="33">
        <v>200</v>
      </c>
      <c r="AJ265" s="33"/>
      <c r="AK265" s="92"/>
      <c r="AL265" s="29"/>
      <c r="AM265" s="38">
        <v>23</v>
      </c>
      <c r="AN265" s="29"/>
      <c r="AO265" s="7"/>
      <c r="AP265" s="33">
        <v>123</v>
      </c>
      <c r="AQ265" s="128"/>
      <c r="AR265" s="39"/>
      <c r="AS265" s="29"/>
      <c r="AT265" s="131">
        <v>1</v>
      </c>
      <c r="AU265" s="7"/>
      <c r="AV265" s="7"/>
      <c r="AW265" s="33">
        <v>12</v>
      </c>
      <c r="AX265" s="128" t="s">
        <v>158</v>
      </c>
      <c r="AY265" s="40"/>
      <c r="AZ265" s="112"/>
      <c r="BA265" s="41">
        <v>4</v>
      </c>
      <c r="BB265" s="29" t="s">
        <v>174</v>
      </c>
      <c r="BC265" s="29"/>
      <c r="BD265" s="33">
        <v>123</v>
      </c>
      <c r="BE265" s="33"/>
      <c r="BF265" s="29"/>
      <c r="BG265" s="29"/>
      <c r="BH265" s="42">
        <f t="shared" si="107"/>
        <v>0</v>
      </c>
      <c r="BI265" s="28"/>
      <c r="BJ265" s="43"/>
      <c r="BK265" s="44">
        <f t="shared" ref="BK265:BK296" si="116">IFERROR(BH265*$O265,0)</f>
        <v>0</v>
      </c>
      <c r="BL265" s="29"/>
      <c r="BM265" s="29"/>
      <c r="BN265" s="37">
        <f t="shared" si="113"/>
        <v>0</v>
      </c>
      <c r="BO265" s="7"/>
      <c r="BP265" s="7"/>
      <c r="BQ265" s="33">
        <f t="shared" ref="BQ265:BQ296" si="117">IFERROR(BN265*$O265,0)</f>
        <v>0</v>
      </c>
      <c r="BR265" s="33"/>
      <c r="BS265" s="45"/>
      <c r="BT265" s="45"/>
      <c r="BU265" s="37">
        <f t="shared" si="114"/>
        <v>0</v>
      </c>
      <c r="BV265" s="7"/>
      <c r="BW265" s="7"/>
      <c r="BX265" s="33">
        <f t="shared" si="115"/>
        <v>0</v>
      </c>
      <c r="BY265" s="33"/>
      <c r="BZ265" s="7"/>
      <c r="CA265" s="7"/>
      <c r="CB265" s="37">
        <f t="shared" si="108"/>
        <v>0</v>
      </c>
      <c r="CC265" s="7"/>
      <c r="CD265" s="7"/>
      <c r="CE265" s="33">
        <f t="shared" ref="CE265:CE296" si="118">IFERROR(CB265*$O265,0)</f>
        <v>0</v>
      </c>
      <c r="CF265" s="7"/>
      <c r="CG265" s="7"/>
      <c r="CH265" s="37">
        <f t="shared" si="109"/>
        <v>0</v>
      </c>
      <c r="CI265" s="7"/>
      <c r="CJ265" s="46"/>
      <c r="CK265" s="33">
        <f t="shared" ref="CK265:CK296" si="119">IFERROR(CH265*$O265,0)</f>
        <v>0</v>
      </c>
      <c r="CL265" s="7"/>
      <c r="CM265" s="7"/>
      <c r="CN265" s="37">
        <f t="shared" si="110"/>
        <v>0</v>
      </c>
      <c r="CO265" s="7"/>
      <c r="CP265" s="7"/>
      <c r="CQ265" s="33">
        <f t="shared" ref="CQ265:CQ296" si="120">IFERROR(CN265*$O265,0)</f>
        <v>0</v>
      </c>
      <c r="CR265" s="7"/>
      <c r="CS265" s="7"/>
      <c r="CT265" s="37">
        <f t="shared" si="111"/>
        <v>0</v>
      </c>
      <c r="CU265" s="7"/>
      <c r="CV265" s="7"/>
      <c r="CW265" s="33">
        <f t="shared" ref="CW265:CW296" si="121">IFERROR(CT265*$O265,0)</f>
        <v>0</v>
      </c>
      <c r="CX265" s="7"/>
      <c r="CY265" s="7"/>
      <c r="CZ265" s="47">
        <f t="shared" si="112"/>
        <v>0</v>
      </c>
      <c r="DA265" s="7"/>
      <c r="DB265" s="7"/>
      <c r="DC265" s="33">
        <f t="shared" ref="DC265:DC296" si="122">IFERROR(CZ265*$O265,0)</f>
        <v>0</v>
      </c>
    </row>
    <row r="266" spans="1:107" s="49" customFormat="1" x14ac:dyDescent="0.2">
      <c r="A266" s="60" t="s">
        <v>29</v>
      </c>
      <c r="B266" s="60"/>
      <c r="C266" s="60"/>
      <c r="D266" s="60"/>
      <c r="E266" s="60"/>
      <c r="F266" s="27" t="s">
        <v>164</v>
      </c>
      <c r="G266" s="26" t="s">
        <v>49</v>
      </c>
      <c r="H266" s="26"/>
      <c r="I266" s="28" t="s">
        <v>166</v>
      </c>
      <c r="J266" s="29" t="s">
        <v>50</v>
      </c>
      <c r="K266" s="30">
        <v>9300506547</v>
      </c>
      <c r="L266" s="27">
        <v>1</v>
      </c>
      <c r="M266" s="29"/>
      <c r="N266" s="31"/>
      <c r="O266" s="32"/>
      <c r="P266" s="32"/>
      <c r="Q266" s="33"/>
      <c r="R266" s="34"/>
      <c r="S266" s="34"/>
      <c r="T266" s="34"/>
      <c r="U266" s="35"/>
      <c r="V266" s="36"/>
      <c r="W266" s="26"/>
      <c r="X266" s="7"/>
      <c r="Y266" s="37">
        <f t="shared" si="106"/>
        <v>0</v>
      </c>
      <c r="Z266" s="7"/>
      <c r="AA266" s="7"/>
      <c r="AB266" s="33">
        <v>100</v>
      </c>
      <c r="AC266" s="33"/>
      <c r="AD266" s="29"/>
      <c r="AE266" s="29"/>
      <c r="AF266" s="37">
        <v>10</v>
      </c>
      <c r="AG266" s="7"/>
      <c r="AH266" s="7"/>
      <c r="AI266" s="33">
        <v>200</v>
      </c>
      <c r="AJ266" s="33"/>
      <c r="AK266" s="29"/>
      <c r="AL266" s="29">
        <v>38.5</v>
      </c>
      <c r="AM266" s="38">
        <v>23</v>
      </c>
      <c r="AN266" s="29">
        <v>18710</v>
      </c>
      <c r="AO266" s="7"/>
      <c r="AP266" s="33">
        <v>123</v>
      </c>
      <c r="AQ266" s="128"/>
      <c r="AR266" s="39"/>
      <c r="AS266" s="29"/>
      <c r="AT266" s="131">
        <v>1</v>
      </c>
      <c r="AU266" s="7"/>
      <c r="AV266" s="7"/>
      <c r="AW266" s="33">
        <v>12</v>
      </c>
      <c r="AX266" s="128" t="s">
        <v>158</v>
      </c>
      <c r="AY266" s="40"/>
      <c r="AZ266" s="40"/>
      <c r="BA266" s="41">
        <v>4</v>
      </c>
      <c r="BB266" s="7"/>
      <c r="BC266" s="7"/>
      <c r="BD266" s="33">
        <v>123</v>
      </c>
      <c r="BE266" s="33"/>
      <c r="BF266" s="29"/>
      <c r="BG266" s="29"/>
      <c r="BH266" s="42">
        <f t="shared" si="107"/>
        <v>0</v>
      </c>
      <c r="BI266" s="28"/>
      <c r="BJ266" s="43"/>
      <c r="BK266" s="44">
        <f t="shared" si="116"/>
        <v>0</v>
      </c>
      <c r="BL266" s="29"/>
      <c r="BM266" s="29"/>
      <c r="BN266" s="37">
        <f t="shared" si="113"/>
        <v>0</v>
      </c>
      <c r="BO266" s="7"/>
      <c r="BP266" s="7"/>
      <c r="BQ266" s="33">
        <f t="shared" si="117"/>
        <v>0</v>
      </c>
      <c r="BR266" s="33"/>
      <c r="BS266" s="45"/>
      <c r="BT266" s="45"/>
      <c r="BU266" s="37">
        <f t="shared" si="114"/>
        <v>0</v>
      </c>
      <c r="BV266" s="7"/>
      <c r="BW266" s="7"/>
      <c r="BX266" s="33">
        <f t="shared" si="115"/>
        <v>0</v>
      </c>
      <c r="BY266" s="33"/>
      <c r="BZ266" s="7"/>
      <c r="CA266" s="7"/>
      <c r="CB266" s="37">
        <f t="shared" si="108"/>
        <v>0</v>
      </c>
      <c r="CC266" s="7"/>
      <c r="CD266" s="7"/>
      <c r="CE266" s="33">
        <f t="shared" si="118"/>
        <v>0</v>
      </c>
      <c r="CF266" s="7"/>
      <c r="CG266" s="7"/>
      <c r="CH266" s="37">
        <f t="shared" si="109"/>
        <v>0</v>
      </c>
      <c r="CI266" s="7"/>
      <c r="CJ266" s="46"/>
      <c r="CK266" s="33">
        <f t="shared" si="119"/>
        <v>0</v>
      </c>
      <c r="CL266" s="7"/>
      <c r="CM266" s="7"/>
      <c r="CN266" s="37">
        <f t="shared" si="110"/>
        <v>0</v>
      </c>
      <c r="CO266" s="7"/>
      <c r="CP266" s="7"/>
      <c r="CQ266" s="33">
        <f t="shared" si="120"/>
        <v>0</v>
      </c>
      <c r="CR266" s="7"/>
      <c r="CS266" s="7"/>
      <c r="CT266" s="37">
        <f t="shared" si="111"/>
        <v>0</v>
      </c>
      <c r="CU266" s="7"/>
      <c r="CV266" s="7"/>
      <c r="CW266" s="33">
        <f t="shared" si="121"/>
        <v>0</v>
      </c>
      <c r="CX266" s="7"/>
      <c r="CY266" s="7"/>
      <c r="CZ266" s="47">
        <f t="shared" si="112"/>
        <v>0</v>
      </c>
      <c r="DA266" s="7"/>
      <c r="DB266" s="7"/>
      <c r="DC266" s="33">
        <f t="shared" si="122"/>
        <v>0</v>
      </c>
    </row>
    <row r="267" spans="1:107" s="49" customFormat="1" x14ac:dyDescent="0.2">
      <c r="A267" s="48" t="s">
        <v>29</v>
      </c>
      <c r="B267" s="48"/>
      <c r="C267" s="48"/>
      <c r="D267" s="48"/>
      <c r="E267" s="48"/>
      <c r="F267" s="27" t="s">
        <v>164</v>
      </c>
      <c r="G267" s="26"/>
      <c r="H267" s="26"/>
      <c r="I267" s="28" t="s">
        <v>166</v>
      </c>
      <c r="J267" s="29"/>
      <c r="K267" s="30">
        <v>9300506700</v>
      </c>
      <c r="L267" s="27">
        <v>1</v>
      </c>
      <c r="N267" s="51"/>
      <c r="O267" s="52"/>
      <c r="P267" s="52"/>
      <c r="Q267" s="52"/>
      <c r="R267" s="53"/>
      <c r="S267" s="53"/>
      <c r="T267" s="53"/>
      <c r="U267" s="70"/>
      <c r="V267" s="71"/>
      <c r="W267" s="60"/>
      <c r="X267" s="29"/>
      <c r="Y267" s="37">
        <f t="shared" si="106"/>
        <v>0</v>
      </c>
      <c r="Z267" s="29"/>
      <c r="AA267" s="29"/>
      <c r="AB267" s="33">
        <v>100</v>
      </c>
      <c r="AC267" s="52"/>
      <c r="AD267" s="29"/>
      <c r="AE267" s="29"/>
      <c r="AF267" s="37">
        <v>10</v>
      </c>
      <c r="AG267" s="7"/>
      <c r="AH267" s="7"/>
      <c r="AI267" s="33">
        <v>200</v>
      </c>
      <c r="AJ267" s="52"/>
      <c r="AK267" s="92"/>
      <c r="AL267" s="92">
        <v>61.5</v>
      </c>
      <c r="AM267" s="38">
        <v>23</v>
      </c>
      <c r="AN267" s="29">
        <v>18297</v>
      </c>
      <c r="AO267" s="61"/>
      <c r="AP267" s="33">
        <v>123</v>
      </c>
      <c r="AQ267" s="128"/>
      <c r="AR267" s="39"/>
      <c r="AS267" s="29"/>
      <c r="AT267" s="131">
        <v>1</v>
      </c>
      <c r="AU267" s="7"/>
      <c r="AV267" s="7"/>
      <c r="AW267" s="33">
        <v>12</v>
      </c>
      <c r="AX267" s="128" t="s">
        <v>158</v>
      </c>
      <c r="AY267" s="40"/>
      <c r="AZ267" s="40"/>
      <c r="BA267" s="41">
        <v>4</v>
      </c>
      <c r="BB267" s="7"/>
      <c r="BC267" s="7"/>
      <c r="BD267" s="33">
        <v>123</v>
      </c>
      <c r="BE267" s="52"/>
      <c r="BF267" s="93"/>
      <c r="BG267" s="93"/>
      <c r="BH267" s="42">
        <f t="shared" si="107"/>
        <v>0</v>
      </c>
      <c r="BI267" s="28"/>
      <c r="BJ267" s="95"/>
      <c r="BK267" s="44">
        <f t="shared" si="116"/>
        <v>0</v>
      </c>
      <c r="BL267" s="29"/>
      <c r="BM267" s="29"/>
      <c r="BN267" s="51">
        <f t="shared" si="113"/>
        <v>0</v>
      </c>
      <c r="BO267" s="93"/>
      <c r="BP267" s="93"/>
      <c r="BQ267" s="52">
        <f t="shared" si="117"/>
        <v>0</v>
      </c>
      <c r="BR267" s="52"/>
      <c r="BU267" s="51">
        <f t="shared" si="114"/>
        <v>0</v>
      </c>
      <c r="BV267" s="7"/>
      <c r="BW267" s="7"/>
      <c r="BX267" s="52">
        <f t="shared" si="115"/>
        <v>0</v>
      </c>
      <c r="BY267" s="52"/>
      <c r="BZ267" s="7"/>
      <c r="CA267" s="7"/>
      <c r="CB267" s="37">
        <f t="shared" si="108"/>
        <v>0</v>
      </c>
      <c r="CC267" s="7"/>
      <c r="CD267" s="7"/>
      <c r="CE267" s="52">
        <f t="shared" si="118"/>
        <v>0</v>
      </c>
      <c r="CF267" s="7"/>
      <c r="CG267" s="7"/>
      <c r="CH267" s="37">
        <f t="shared" si="109"/>
        <v>0</v>
      </c>
      <c r="CI267" s="7"/>
      <c r="CJ267" s="46"/>
      <c r="CK267" s="52">
        <f t="shared" si="119"/>
        <v>0</v>
      </c>
      <c r="CL267" s="7"/>
      <c r="CM267" s="7"/>
      <c r="CN267" s="37">
        <f t="shared" si="110"/>
        <v>0</v>
      </c>
      <c r="CO267" s="7"/>
      <c r="CP267" s="7"/>
      <c r="CQ267" s="52">
        <f t="shared" si="120"/>
        <v>0</v>
      </c>
      <c r="CR267" s="7"/>
      <c r="CS267" s="7"/>
      <c r="CT267" s="37">
        <f t="shared" si="111"/>
        <v>0</v>
      </c>
      <c r="CU267" s="7"/>
      <c r="CV267" s="7"/>
      <c r="CW267" s="52">
        <f t="shared" si="121"/>
        <v>0</v>
      </c>
      <c r="CX267" s="7"/>
      <c r="CY267" s="7"/>
      <c r="CZ267" s="47">
        <f t="shared" si="112"/>
        <v>0</v>
      </c>
      <c r="DA267" s="7"/>
      <c r="DB267" s="7"/>
      <c r="DC267" s="52">
        <f t="shared" si="122"/>
        <v>0</v>
      </c>
    </row>
    <row r="268" spans="1:107" s="49" customFormat="1" x14ac:dyDescent="0.2">
      <c r="A268" s="48" t="s">
        <v>29</v>
      </c>
      <c r="B268" s="48"/>
      <c r="C268" s="48"/>
      <c r="D268" s="48"/>
      <c r="E268" s="48"/>
      <c r="F268" s="27" t="s">
        <v>164</v>
      </c>
      <c r="G268" s="26"/>
      <c r="H268" s="26"/>
      <c r="I268" s="28" t="s">
        <v>166</v>
      </c>
      <c r="J268" s="29"/>
      <c r="K268" s="30">
        <v>9300506700</v>
      </c>
      <c r="L268" s="27">
        <v>1</v>
      </c>
      <c r="N268" s="51"/>
      <c r="O268" s="52"/>
      <c r="P268" s="52"/>
      <c r="Q268" s="52"/>
      <c r="R268" s="53"/>
      <c r="S268" s="53"/>
      <c r="T268" s="53"/>
      <c r="U268" s="70"/>
      <c r="V268" s="71"/>
      <c r="W268" s="60"/>
      <c r="X268" s="29"/>
      <c r="Y268" s="37">
        <f t="shared" ref="Y268:Y299" si="123">IFERROR(ROUNDUP((W268+X268)*IF(ISBLANK($P268),1,$P268)/$O268,3),0)</f>
        <v>0</v>
      </c>
      <c r="Z268" s="29"/>
      <c r="AA268" s="29"/>
      <c r="AB268" s="33">
        <v>100</v>
      </c>
      <c r="AC268" s="52"/>
      <c r="AD268" s="29"/>
      <c r="AE268" s="29"/>
      <c r="AF268" s="37">
        <v>10</v>
      </c>
      <c r="AG268" s="7"/>
      <c r="AH268" s="7"/>
      <c r="AI268" s="33">
        <v>200</v>
      </c>
      <c r="AJ268" s="52"/>
      <c r="AK268" s="92"/>
      <c r="AL268" s="92">
        <v>0</v>
      </c>
      <c r="AM268" s="38">
        <v>23</v>
      </c>
      <c r="AN268" s="29">
        <v>18297</v>
      </c>
      <c r="AO268" s="61"/>
      <c r="AP268" s="33">
        <v>123</v>
      </c>
      <c r="AQ268" s="128"/>
      <c r="AR268" s="39"/>
      <c r="AS268" s="29"/>
      <c r="AT268" s="131">
        <v>1</v>
      </c>
      <c r="AU268" s="7">
        <v>24826</v>
      </c>
      <c r="AV268" s="7"/>
      <c r="AW268" s="33">
        <v>12</v>
      </c>
      <c r="AX268" s="128" t="s">
        <v>159</v>
      </c>
      <c r="AY268" s="96"/>
      <c r="AZ268" s="96"/>
      <c r="BA268" s="41">
        <v>4</v>
      </c>
      <c r="BB268" s="29">
        <v>31605</v>
      </c>
      <c r="BC268" s="80"/>
      <c r="BD268" s="33">
        <v>123</v>
      </c>
      <c r="BE268" s="52"/>
      <c r="BF268" s="93"/>
      <c r="BG268" s="93"/>
      <c r="BH268" s="42">
        <f t="shared" si="107"/>
        <v>0</v>
      </c>
      <c r="BI268" s="28"/>
      <c r="BJ268" s="95"/>
      <c r="BK268" s="44">
        <f t="shared" si="116"/>
        <v>0</v>
      </c>
      <c r="BL268" s="29"/>
      <c r="BM268" s="29"/>
      <c r="BN268" s="51">
        <f t="shared" si="113"/>
        <v>0</v>
      </c>
      <c r="BO268" s="93"/>
      <c r="BP268" s="93"/>
      <c r="BQ268" s="52">
        <f t="shared" si="117"/>
        <v>0</v>
      </c>
      <c r="BR268" s="52"/>
      <c r="BU268" s="51">
        <f t="shared" si="114"/>
        <v>0</v>
      </c>
      <c r="BV268" s="7"/>
      <c r="BW268" s="7"/>
      <c r="BX268" s="52">
        <f t="shared" si="115"/>
        <v>0</v>
      </c>
      <c r="BY268" s="52"/>
      <c r="BZ268" s="7"/>
      <c r="CA268" s="7"/>
      <c r="CB268" s="37">
        <f t="shared" ref="CB268:CB299" si="124">IFERROR(ROUNDUP((BZ268+CA268)*IF(ISBLANK($P268),1,$P268)/$O268,3),0)</f>
        <v>0</v>
      </c>
      <c r="CC268" s="7"/>
      <c r="CD268" s="7"/>
      <c r="CE268" s="52">
        <f t="shared" si="118"/>
        <v>0</v>
      </c>
      <c r="CF268" s="7"/>
      <c r="CG268" s="7"/>
      <c r="CH268" s="37">
        <f t="shared" ref="CH268:CH299" si="125">IFERROR(ROUNDUP((CF268+CG268)*IF(ISBLANK($P268),1,$P268)/$O268,3),0)</f>
        <v>0</v>
      </c>
      <c r="CI268" s="7"/>
      <c r="CJ268" s="46"/>
      <c r="CK268" s="52">
        <f t="shared" si="119"/>
        <v>0</v>
      </c>
      <c r="CL268" s="7"/>
      <c r="CM268" s="7"/>
      <c r="CN268" s="37">
        <f t="shared" ref="CN268:CN299" si="126">IFERROR(ROUNDUP((CL268+CM268)*IF(ISBLANK($P268),1,$P268)/$O268,3),0)</f>
        <v>0</v>
      </c>
      <c r="CO268" s="7"/>
      <c r="CP268" s="7"/>
      <c r="CQ268" s="52">
        <f t="shared" si="120"/>
        <v>0</v>
      </c>
      <c r="CR268" s="7"/>
      <c r="CS268" s="7"/>
      <c r="CT268" s="37">
        <f t="shared" ref="CT268:CT299" si="127">IFERROR(ROUNDUP((CR268+CS268)*IF(ISBLANK($P268),1,$P268)/$O268,3),0)</f>
        <v>0</v>
      </c>
      <c r="CU268" s="7"/>
      <c r="CV268" s="7"/>
      <c r="CW268" s="52">
        <f t="shared" si="121"/>
        <v>0</v>
      </c>
      <c r="CX268" s="7"/>
      <c r="CY268" s="7"/>
      <c r="CZ268" s="47">
        <f t="shared" ref="CZ268:CZ299" si="128">IFERROR(ROUNDUP((CX268+CY268)*IF(ISBLANK($P268),1,$P268)/$O268,3),0)</f>
        <v>0</v>
      </c>
      <c r="DA268" s="7"/>
      <c r="DB268" s="7"/>
      <c r="DC268" s="52">
        <f t="shared" si="122"/>
        <v>0</v>
      </c>
    </row>
    <row r="269" spans="1:107" s="49" customFormat="1" x14ac:dyDescent="0.2">
      <c r="A269" s="26" t="s">
        <v>29</v>
      </c>
      <c r="B269" s="26"/>
      <c r="C269" s="26"/>
      <c r="D269" s="26"/>
      <c r="E269" s="26"/>
      <c r="F269" s="27" t="s">
        <v>164</v>
      </c>
      <c r="G269" s="26" t="s">
        <v>80</v>
      </c>
      <c r="H269" s="26"/>
      <c r="I269" s="28" t="s">
        <v>166</v>
      </c>
      <c r="J269" s="29" t="s">
        <v>94</v>
      </c>
      <c r="K269" s="30">
        <v>9300507298</v>
      </c>
      <c r="L269" s="27">
        <v>1</v>
      </c>
      <c r="M269" s="29"/>
      <c r="N269" s="31"/>
      <c r="O269" s="32"/>
      <c r="P269" s="32"/>
      <c r="Q269" s="33"/>
      <c r="R269" s="34"/>
      <c r="S269" s="34"/>
      <c r="T269" s="34"/>
      <c r="U269" s="35"/>
      <c r="V269" s="36"/>
      <c r="W269" s="60"/>
      <c r="X269" s="29"/>
      <c r="Y269" s="37">
        <f t="shared" si="123"/>
        <v>0</v>
      </c>
      <c r="Z269" s="29"/>
      <c r="AA269" s="29"/>
      <c r="AB269" s="33">
        <v>100</v>
      </c>
      <c r="AC269" s="33"/>
      <c r="AD269" s="29"/>
      <c r="AE269" s="29"/>
      <c r="AF269" s="37">
        <v>10</v>
      </c>
      <c r="AG269" s="7"/>
      <c r="AH269" s="7"/>
      <c r="AI269" s="33">
        <v>200</v>
      </c>
      <c r="AJ269" s="33"/>
      <c r="AK269" s="29"/>
      <c r="AL269" s="29">
        <v>28</v>
      </c>
      <c r="AM269" s="38">
        <v>23</v>
      </c>
      <c r="AN269" s="29" t="s">
        <v>175</v>
      </c>
      <c r="AO269" s="61"/>
      <c r="AP269" s="33">
        <v>123</v>
      </c>
      <c r="AQ269" s="128"/>
      <c r="AR269" s="39"/>
      <c r="AS269" s="29"/>
      <c r="AT269" s="131">
        <v>1</v>
      </c>
      <c r="AU269" s="7">
        <v>24830</v>
      </c>
      <c r="AV269" s="7"/>
      <c r="AW269" s="33">
        <v>12</v>
      </c>
      <c r="AX269" s="128" t="s">
        <v>159</v>
      </c>
      <c r="AY269" s="40"/>
      <c r="AZ269" s="40"/>
      <c r="BA269" s="41">
        <v>4</v>
      </c>
      <c r="BB269" s="29">
        <v>31587</v>
      </c>
      <c r="BC269" s="80"/>
      <c r="BD269" s="33">
        <v>123</v>
      </c>
      <c r="BE269" s="33"/>
      <c r="BF269" s="29"/>
      <c r="BG269" s="29"/>
      <c r="BH269" s="42">
        <f t="shared" si="107"/>
        <v>0</v>
      </c>
      <c r="BI269" s="28">
        <v>38428</v>
      </c>
      <c r="BJ269" s="43"/>
      <c r="BK269" s="44">
        <f t="shared" si="116"/>
        <v>0</v>
      </c>
      <c r="BL269" s="29">
        <v>18</v>
      </c>
      <c r="BM269" s="29"/>
      <c r="BN269" s="37">
        <f t="shared" si="113"/>
        <v>0</v>
      </c>
      <c r="BO269" s="7"/>
      <c r="BP269" s="7"/>
      <c r="BQ269" s="33">
        <f t="shared" si="117"/>
        <v>0</v>
      </c>
      <c r="BR269" s="33"/>
      <c r="BS269" s="45"/>
      <c r="BT269" s="45"/>
      <c r="BU269" s="37">
        <f t="shared" si="114"/>
        <v>0</v>
      </c>
      <c r="BV269" s="7"/>
      <c r="BW269" s="7"/>
      <c r="BX269" s="33">
        <f t="shared" si="115"/>
        <v>0</v>
      </c>
      <c r="BY269" s="33"/>
      <c r="BZ269" s="7"/>
      <c r="CA269" s="7"/>
      <c r="CB269" s="37">
        <f t="shared" si="124"/>
        <v>0</v>
      </c>
      <c r="CC269" s="7"/>
      <c r="CD269" s="7"/>
      <c r="CE269" s="33">
        <f t="shared" si="118"/>
        <v>0</v>
      </c>
      <c r="CF269" s="7"/>
      <c r="CG269" s="7"/>
      <c r="CH269" s="37">
        <f t="shared" si="125"/>
        <v>0</v>
      </c>
      <c r="CI269" s="7"/>
      <c r="CJ269" s="46"/>
      <c r="CK269" s="33">
        <f t="shared" si="119"/>
        <v>0</v>
      </c>
      <c r="CL269" s="7"/>
      <c r="CM269" s="7"/>
      <c r="CN269" s="37">
        <f t="shared" si="126"/>
        <v>0</v>
      </c>
      <c r="CO269" s="7"/>
      <c r="CP269" s="7"/>
      <c r="CQ269" s="33">
        <f t="shared" si="120"/>
        <v>0</v>
      </c>
      <c r="CR269" s="7"/>
      <c r="CS269" s="7"/>
      <c r="CT269" s="37">
        <f t="shared" si="127"/>
        <v>0</v>
      </c>
      <c r="CU269" s="7"/>
      <c r="CV269" s="7"/>
      <c r="CW269" s="33">
        <f t="shared" si="121"/>
        <v>0</v>
      </c>
      <c r="CX269" s="7"/>
      <c r="CY269" s="7"/>
      <c r="CZ269" s="47">
        <f t="shared" si="128"/>
        <v>0</v>
      </c>
      <c r="DA269" s="7"/>
      <c r="DB269" s="7"/>
      <c r="DC269" s="33">
        <f t="shared" si="122"/>
        <v>0</v>
      </c>
    </row>
    <row r="270" spans="1:107" s="49" customFormat="1" x14ac:dyDescent="0.2">
      <c r="A270" s="26" t="s">
        <v>29</v>
      </c>
      <c r="B270" s="26"/>
      <c r="C270" s="26"/>
      <c r="D270" s="26"/>
      <c r="E270" s="26"/>
      <c r="F270" s="27" t="s">
        <v>164</v>
      </c>
      <c r="G270" s="26"/>
      <c r="H270" s="26"/>
      <c r="I270" s="28" t="s">
        <v>166</v>
      </c>
      <c r="J270" s="29"/>
      <c r="K270" s="30">
        <v>9300508450</v>
      </c>
      <c r="L270" s="27">
        <v>1</v>
      </c>
      <c r="M270" s="29"/>
      <c r="N270" s="31"/>
      <c r="O270" s="32"/>
      <c r="P270" s="32"/>
      <c r="Q270" s="33"/>
      <c r="R270" s="34"/>
      <c r="S270" s="34"/>
      <c r="T270" s="34"/>
      <c r="U270" s="35"/>
      <c r="V270" s="36"/>
      <c r="W270" s="26"/>
      <c r="X270" s="7"/>
      <c r="Y270" s="37">
        <f t="shared" si="123"/>
        <v>0</v>
      </c>
      <c r="Z270" s="7"/>
      <c r="AA270" s="7"/>
      <c r="AB270" s="33">
        <v>100</v>
      </c>
      <c r="AC270" s="33"/>
      <c r="AD270" s="29"/>
      <c r="AE270" s="29"/>
      <c r="AF270" s="37">
        <v>10</v>
      </c>
      <c r="AG270" s="7"/>
      <c r="AH270" s="7"/>
      <c r="AI270" s="33">
        <v>200</v>
      </c>
      <c r="AJ270" s="33"/>
      <c r="AK270" s="29"/>
      <c r="AL270" s="7">
        <v>0</v>
      </c>
      <c r="AM270" s="38">
        <v>23</v>
      </c>
      <c r="AN270" s="29">
        <v>18627</v>
      </c>
      <c r="AO270" s="61"/>
      <c r="AP270" s="33">
        <v>123</v>
      </c>
      <c r="AQ270" s="128"/>
      <c r="AR270" s="39"/>
      <c r="AS270" s="7"/>
      <c r="AT270" s="131">
        <v>1</v>
      </c>
      <c r="AU270" s="7">
        <v>24725</v>
      </c>
      <c r="AV270" s="7"/>
      <c r="AW270" s="33">
        <v>12</v>
      </c>
      <c r="AX270" s="128" t="s">
        <v>159</v>
      </c>
      <c r="AY270" s="40"/>
      <c r="AZ270" s="29"/>
      <c r="BA270" s="41">
        <v>4</v>
      </c>
      <c r="BB270" s="29">
        <v>31509</v>
      </c>
      <c r="BC270" s="29"/>
      <c r="BD270" s="33">
        <v>123</v>
      </c>
      <c r="BE270" s="33"/>
      <c r="BF270" s="29"/>
      <c r="BG270" s="29"/>
      <c r="BH270" s="42">
        <f>IFERROR(ROUNDUP((BF270+BM270)*IF(ISBLANK($P270),1,$P270)/$O270,3),0)</f>
        <v>0</v>
      </c>
      <c r="BI270" s="28">
        <v>38404</v>
      </c>
      <c r="BJ270" s="43"/>
      <c r="BK270" s="44">
        <f t="shared" si="116"/>
        <v>0</v>
      </c>
      <c r="BL270" s="29">
        <v>20</v>
      </c>
      <c r="BM270" s="29"/>
      <c r="BN270" s="37">
        <f t="shared" si="113"/>
        <v>0</v>
      </c>
      <c r="BO270" s="7"/>
      <c r="BP270" s="7"/>
      <c r="BQ270" s="33">
        <f t="shared" si="117"/>
        <v>0</v>
      </c>
      <c r="BR270" s="33"/>
      <c r="BS270" s="45"/>
      <c r="BT270" s="45"/>
      <c r="BU270" s="37">
        <f t="shared" si="114"/>
        <v>0</v>
      </c>
      <c r="BV270" s="7"/>
      <c r="BW270" s="7"/>
      <c r="BX270" s="33">
        <f t="shared" si="115"/>
        <v>0</v>
      </c>
      <c r="BY270" s="33"/>
      <c r="BZ270" s="7"/>
      <c r="CA270" s="7"/>
      <c r="CB270" s="37">
        <f t="shared" si="124"/>
        <v>0</v>
      </c>
      <c r="CC270" s="7"/>
      <c r="CD270" s="7"/>
      <c r="CE270" s="33">
        <f t="shared" si="118"/>
        <v>0</v>
      </c>
      <c r="CF270" s="7"/>
      <c r="CG270" s="7"/>
      <c r="CH270" s="37">
        <f t="shared" si="125"/>
        <v>0</v>
      </c>
      <c r="CI270" s="7"/>
      <c r="CJ270" s="46"/>
      <c r="CK270" s="33">
        <f t="shared" si="119"/>
        <v>0</v>
      </c>
      <c r="CL270" s="7"/>
      <c r="CM270" s="7"/>
      <c r="CN270" s="37">
        <f t="shared" si="126"/>
        <v>0</v>
      </c>
      <c r="CO270" s="7"/>
      <c r="CP270" s="7"/>
      <c r="CQ270" s="33">
        <f t="shared" si="120"/>
        <v>0</v>
      </c>
      <c r="CR270" s="7"/>
      <c r="CS270" s="7"/>
      <c r="CT270" s="37">
        <f t="shared" si="127"/>
        <v>0</v>
      </c>
      <c r="CU270" s="7"/>
      <c r="CV270" s="7"/>
      <c r="CW270" s="33">
        <f t="shared" si="121"/>
        <v>0</v>
      </c>
      <c r="CX270" s="7"/>
      <c r="CY270" s="7"/>
      <c r="CZ270" s="47">
        <f t="shared" si="128"/>
        <v>0</v>
      </c>
      <c r="DA270" s="7"/>
      <c r="DB270" s="7"/>
      <c r="DC270" s="33">
        <f t="shared" si="122"/>
        <v>0</v>
      </c>
    </row>
    <row r="271" spans="1:107" s="49" customFormat="1" x14ac:dyDescent="0.2">
      <c r="A271" s="26" t="s">
        <v>29</v>
      </c>
      <c r="B271" s="26"/>
      <c r="C271" s="26"/>
      <c r="D271" s="26"/>
      <c r="E271" s="26"/>
      <c r="F271" s="27" t="s">
        <v>164</v>
      </c>
      <c r="G271" s="26"/>
      <c r="H271" s="26"/>
      <c r="I271" s="28" t="s">
        <v>166</v>
      </c>
      <c r="J271" s="29"/>
      <c r="K271" s="30">
        <v>9300508740</v>
      </c>
      <c r="L271" s="27">
        <v>1</v>
      </c>
      <c r="M271" s="29"/>
      <c r="N271" s="102"/>
      <c r="O271" s="103"/>
      <c r="P271" s="103"/>
      <c r="Q271" s="33"/>
      <c r="R271" s="34"/>
      <c r="S271" s="34"/>
      <c r="T271" s="34"/>
      <c r="U271" s="35"/>
      <c r="V271" s="36"/>
      <c r="W271" s="60"/>
      <c r="X271" s="29"/>
      <c r="Y271" s="37">
        <f t="shared" si="123"/>
        <v>0</v>
      </c>
      <c r="Z271" s="29"/>
      <c r="AA271" s="29"/>
      <c r="AB271" s="33">
        <v>100</v>
      </c>
      <c r="AC271" s="33"/>
      <c r="AD271" s="29"/>
      <c r="AE271" s="29"/>
      <c r="AF271" s="37">
        <v>10</v>
      </c>
      <c r="AG271" s="7"/>
      <c r="AH271" s="7"/>
      <c r="AI271" s="33">
        <v>200</v>
      </c>
      <c r="AJ271" s="33"/>
      <c r="AK271" s="92"/>
      <c r="AL271" s="29"/>
      <c r="AM271" s="38">
        <v>23</v>
      </c>
      <c r="AN271" s="7">
        <v>24839</v>
      </c>
      <c r="AO271" s="7"/>
      <c r="AP271" s="33">
        <v>123</v>
      </c>
      <c r="AQ271" s="128"/>
      <c r="AR271" s="39"/>
      <c r="AS271" s="29"/>
      <c r="AT271" s="131">
        <v>1</v>
      </c>
      <c r="AU271" s="7"/>
      <c r="AV271" s="7"/>
      <c r="AW271" s="33">
        <v>12</v>
      </c>
      <c r="AX271" s="128" t="s">
        <v>158</v>
      </c>
      <c r="AY271" s="40"/>
      <c r="AZ271" s="40"/>
      <c r="BA271" s="41">
        <v>4</v>
      </c>
      <c r="BB271" s="7"/>
      <c r="BC271" s="7"/>
      <c r="BD271" s="33">
        <v>123</v>
      </c>
      <c r="BE271" s="33"/>
      <c r="BF271" s="29"/>
      <c r="BG271" s="29"/>
      <c r="BH271" s="42">
        <f t="shared" ref="BH271:BH302" si="129">IFERROR(ROUNDUP((BF271+BG271)*IF(ISBLANK($P271),1,$P271)/$O271,3),0)</f>
        <v>0</v>
      </c>
      <c r="BI271" s="28"/>
      <c r="BJ271" s="43"/>
      <c r="BK271" s="44">
        <f t="shared" si="116"/>
        <v>0</v>
      </c>
      <c r="BL271" s="29"/>
      <c r="BM271" s="29"/>
      <c r="BN271" s="37">
        <f t="shared" si="113"/>
        <v>0</v>
      </c>
      <c r="BO271" s="7"/>
      <c r="BP271" s="7"/>
      <c r="BQ271" s="33">
        <f t="shared" si="117"/>
        <v>0</v>
      </c>
      <c r="BR271" s="33"/>
      <c r="BS271" s="45"/>
      <c r="BT271" s="45"/>
      <c r="BU271" s="37">
        <f t="shared" si="114"/>
        <v>0</v>
      </c>
      <c r="BV271" s="7"/>
      <c r="BW271" s="7"/>
      <c r="BX271" s="33">
        <f t="shared" si="115"/>
        <v>0</v>
      </c>
      <c r="BY271" s="33"/>
      <c r="BZ271" s="7"/>
      <c r="CA271" s="7"/>
      <c r="CB271" s="37">
        <f t="shared" si="124"/>
        <v>0</v>
      </c>
      <c r="CC271" s="7"/>
      <c r="CD271" s="7"/>
      <c r="CE271" s="33">
        <f t="shared" si="118"/>
        <v>0</v>
      </c>
      <c r="CF271" s="7"/>
      <c r="CG271" s="7"/>
      <c r="CH271" s="37">
        <f t="shared" si="125"/>
        <v>0</v>
      </c>
      <c r="CI271" s="7"/>
      <c r="CJ271" s="46"/>
      <c r="CK271" s="33">
        <f t="shared" si="119"/>
        <v>0</v>
      </c>
      <c r="CL271" s="7"/>
      <c r="CM271" s="7"/>
      <c r="CN271" s="37">
        <f t="shared" si="126"/>
        <v>0</v>
      </c>
      <c r="CO271" s="7"/>
      <c r="CP271" s="7"/>
      <c r="CQ271" s="33">
        <f t="shared" si="120"/>
        <v>0</v>
      </c>
      <c r="CR271" s="7"/>
      <c r="CS271" s="7"/>
      <c r="CT271" s="37">
        <f t="shared" si="127"/>
        <v>0</v>
      </c>
      <c r="CU271" s="7"/>
      <c r="CV271" s="7"/>
      <c r="CW271" s="33">
        <f t="shared" si="121"/>
        <v>0</v>
      </c>
      <c r="CX271" s="7"/>
      <c r="CY271" s="7"/>
      <c r="CZ271" s="47">
        <f t="shared" si="128"/>
        <v>0</v>
      </c>
      <c r="DA271" s="7"/>
      <c r="DB271" s="7"/>
      <c r="DC271" s="33">
        <f t="shared" si="122"/>
        <v>0</v>
      </c>
    </row>
    <row r="272" spans="1:107" s="49" customFormat="1" x14ac:dyDescent="0.2">
      <c r="A272" s="60" t="s">
        <v>29</v>
      </c>
      <c r="B272" s="60"/>
      <c r="C272" s="60"/>
      <c r="D272" s="60"/>
      <c r="E272" s="60"/>
      <c r="F272" s="27" t="s">
        <v>164</v>
      </c>
      <c r="G272" s="64" t="s">
        <v>142</v>
      </c>
      <c r="H272" s="64"/>
      <c r="I272" s="28" t="s">
        <v>166</v>
      </c>
      <c r="J272" s="66"/>
      <c r="K272" s="30" t="s">
        <v>153</v>
      </c>
      <c r="L272" s="27"/>
      <c r="M272" s="29"/>
      <c r="N272" s="102"/>
      <c r="O272" s="103"/>
      <c r="P272" s="103"/>
      <c r="Q272" s="33"/>
      <c r="R272" s="34"/>
      <c r="S272" s="34"/>
      <c r="T272" s="34"/>
      <c r="U272" s="35"/>
      <c r="V272" s="36"/>
      <c r="W272" s="26"/>
      <c r="X272" s="7"/>
      <c r="Y272" s="37">
        <f t="shared" si="123"/>
        <v>0</v>
      </c>
      <c r="Z272" s="7"/>
      <c r="AA272" s="7"/>
      <c r="AB272" s="33">
        <v>100</v>
      </c>
      <c r="AC272" s="33"/>
      <c r="AD272" s="29"/>
      <c r="AE272" s="29"/>
      <c r="AF272" s="37">
        <v>10</v>
      </c>
      <c r="AG272" s="7"/>
      <c r="AH272" s="7"/>
      <c r="AI272" s="33">
        <v>200</v>
      </c>
      <c r="AJ272" s="33"/>
      <c r="AK272" s="29"/>
      <c r="AL272" s="29"/>
      <c r="AM272" s="38">
        <v>23</v>
      </c>
      <c r="AN272" s="29"/>
      <c r="AO272" s="61"/>
      <c r="AP272" s="33">
        <v>123</v>
      </c>
      <c r="AQ272" s="128"/>
      <c r="AR272" s="39"/>
      <c r="AS272" s="29"/>
      <c r="AT272" s="131">
        <v>1</v>
      </c>
      <c r="AU272" s="7"/>
      <c r="AV272" s="7"/>
      <c r="AW272" s="33">
        <v>12</v>
      </c>
      <c r="AX272" s="128" t="s">
        <v>158</v>
      </c>
      <c r="AY272" s="40"/>
      <c r="AZ272" s="40"/>
      <c r="BA272" s="41">
        <v>4</v>
      </c>
      <c r="BB272" s="29"/>
      <c r="BC272" s="80"/>
      <c r="BD272" s="33">
        <v>123</v>
      </c>
      <c r="BE272" s="33"/>
      <c r="BF272" s="29"/>
      <c r="BG272" s="29"/>
      <c r="BH272" s="42">
        <f t="shared" si="129"/>
        <v>0</v>
      </c>
      <c r="BI272" s="28"/>
      <c r="BJ272" s="43"/>
      <c r="BK272" s="44">
        <f t="shared" si="116"/>
        <v>0</v>
      </c>
      <c r="BL272" s="29"/>
      <c r="BM272" s="29"/>
      <c r="BN272" s="37">
        <f t="shared" si="113"/>
        <v>0</v>
      </c>
      <c r="BO272" s="7"/>
      <c r="BP272" s="7"/>
      <c r="BQ272" s="33">
        <f t="shared" si="117"/>
        <v>0</v>
      </c>
      <c r="BR272" s="33"/>
      <c r="BS272" s="45"/>
      <c r="BT272" s="45"/>
      <c r="BU272" s="37">
        <f t="shared" si="114"/>
        <v>0</v>
      </c>
      <c r="BV272" s="7"/>
      <c r="BW272" s="7"/>
      <c r="BX272" s="33">
        <f t="shared" si="115"/>
        <v>0</v>
      </c>
      <c r="BY272" s="33"/>
      <c r="BZ272" s="7"/>
      <c r="CA272" s="7"/>
      <c r="CB272" s="37">
        <f t="shared" si="124"/>
        <v>0</v>
      </c>
      <c r="CC272" s="7"/>
      <c r="CD272" s="7"/>
      <c r="CE272" s="33">
        <f t="shared" si="118"/>
        <v>0</v>
      </c>
      <c r="CF272" s="7"/>
      <c r="CG272" s="7"/>
      <c r="CH272" s="37">
        <f t="shared" si="125"/>
        <v>0</v>
      </c>
      <c r="CI272" s="7"/>
      <c r="CJ272" s="46"/>
      <c r="CK272" s="33">
        <f t="shared" si="119"/>
        <v>0</v>
      </c>
      <c r="CL272" s="7"/>
      <c r="CM272" s="7"/>
      <c r="CN272" s="37">
        <f t="shared" si="126"/>
        <v>0</v>
      </c>
      <c r="CO272" s="7"/>
      <c r="CP272" s="7"/>
      <c r="CQ272" s="33">
        <f t="shared" si="120"/>
        <v>0</v>
      </c>
      <c r="CR272" s="7"/>
      <c r="CS272" s="7"/>
      <c r="CT272" s="37">
        <f t="shared" si="127"/>
        <v>0</v>
      </c>
      <c r="CU272" s="7"/>
      <c r="CV272" s="7"/>
      <c r="CW272" s="33">
        <f t="shared" si="121"/>
        <v>0</v>
      </c>
      <c r="CX272" s="7"/>
      <c r="CY272" s="7"/>
      <c r="CZ272" s="47">
        <f t="shared" si="128"/>
        <v>0</v>
      </c>
      <c r="DA272" s="7"/>
      <c r="DB272" s="7"/>
      <c r="DC272" s="33">
        <f t="shared" si="122"/>
        <v>0</v>
      </c>
    </row>
    <row r="273" spans="1:107" s="49" customFormat="1" x14ac:dyDescent="0.2">
      <c r="A273" s="60" t="s">
        <v>29</v>
      </c>
      <c r="B273" s="60"/>
      <c r="C273" s="60"/>
      <c r="D273" s="60"/>
      <c r="E273" s="60"/>
      <c r="F273" s="27" t="s">
        <v>164</v>
      </c>
      <c r="G273" s="64" t="s">
        <v>137</v>
      </c>
      <c r="H273" s="64"/>
      <c r="I273" s="28" t="s">
        <v>166</v>
      </c>
      <c r="J273" s="66"/>
      <c r="K273" s="30" t="s">
        <v>153</v>
      </c>
      <c r="L273" s="27"/>
      <c r="M273" s="29"/>
      <c r="N273" s="102"/>
      <c r="O273" s="103"/>
      <c r="P273" s="103"/>
      <c r="Q273" s="33"/>
      <c r="R273" s="34"/>
      <c r="S273" s="34"/>
      <c r="T273" s="34"/>
      <c r="U273" s="35"/>
      <c r="V273" s="36"/>
      <c r="W273" s="26"/>
      <c r="X273" s="7"/>
      <c r="Y273" s="37">
        <f t="shared" si="123"/>
        <v>0</v>
      </c>
      <c r="Z273" s="7"/>
      <c r="AA273" s="7"/>
      <c r="AB273" s="33">
        <v>100</v>
      </c>
      <c r="AC273" s="33"/>
      <c r="AD273" s="29"/>
      <c r="AE273" s="29"/>
      <c r="AF273" s="37">
        <v>10</v>
      </c>
      <c r="AG273" s="7"/>
      <c r="AH273" s="7"/>
      <c r="AI273" s="33">
        <v>200</v>
      </c>
      <c r="AJ273" s="33"/>
      <c r="AK273" s="29"/>
      <c r="AL273" s="29"/>
      <c r="AM273" s="38">
        <v>23</v>
      </c>
      <c r="AN273" s="29"/>
      <c r="AO273" s="7"/>
      <c r="AP273" s="33">
        <v>123</v>
      </c>
      <c r="AQ273" s="128"/>
      <c r="AR273" s="39"/>
      <c r="AS273" s="29"/>
      <c r="AT273" s="131">
        <v>1</v>
      </c>
      <c r="AU273" s="7"/>
      <c r="AV273" s="7"/>
      <c r="AW273" s="33">
        <v>12</v>
      </c>
      <c r="AX273" s="128" t="s">
        <v>158</v>
      </c>
      <c r="AY273" s="40"/>
      <c r="AZ273" s="40"/>
      <c r="BA273" s="41">
        <v>4</v>
      </c>
      <c r="BB273" s="7"/>
      <c r="BC273" s="7"/>
      <c r="BD273" s="33">
        <v>123</v>
      </c>
      <c r="BE273" s="33"/>
      <c r="BF273" s="29"/>
      <c r="BG273" s="29"/>
      <c r="BH273" s="42">
        <f t="shared" si="129"/>
        <v>0</v>
      </c>
      <c r="BI273" s="28"/>
      <c r="BJ273" s="43"/>
      <c r="BK273" s="44">
        <f t="shared" si="116"/>
        <v>0</v>
      </c>
      <c r="BL273" s="29"/>
      <c r="BM273" s="29"/>
      <c r="BN273" s="37">
        <f t="shared" si="113"/>
        <v>0</v>
      </c>
      <c r="BO273" s="7"/>
      <c r="BP273" s="7"/>
      <c r="BQ273" s="33">
        <f t="shared" si="117"/>
        <v>0</v>
      </c>
      <c r="BR273" s="33"/>
      <c r="BS273" s="45"/>
      <c r="BT273" s="45"/>
      <c r="BU273" s="37">
        <f t="shared" si="114"/>
        <v>0</v>
      </c>
      <c r="BV273" s="7"/>
      <c r="BW273" s="7"/>
      <c r="BX273" s="33">
        <f t="shared" si="115"/>
        <v>0</v>
      </c>
      <c r="BY273" s="33"/>
      <c r="BZ273" s="7"/>
      <c r="CA273" s="7"/>
      <c r="CB273" s="37">
        <f t="shared" si="124"/>
        <v>0</v>
      </c>
      <c r="CC273" s="7"/>
      <c r="CD273" s="7"/>
      <c r="CE273" s="33">
        <f t="shared" si="118"/>
        <v>0</v>
      </c>
      <c r="CF273" s="7"/>
      <c r="CG273" s="7"/>
      <c r="CH273" s="37">
        <f t="shared" si="125"/>
        <v>0</v>
      </c>
      <c r="CI273" s="7"/>
      <c r="CJ273" s="46"/>
      <c r="CK273" s="33">
        <f t="shared" si="119"/>
        <v>0</v>
      </c>
      <c r="CL273" s="7"/>
      <c r="CM273" s="7"/>
      <c r="CN273" s="37">
        <f t="shared" si="126"/>
        <v>0</v>
      </c>
      <c r="CO273" s="7"/>
      <c r="CP273" s="7"/>
      <c r="CQ273" s="33">
        <f t="shared" si="120"/>
        <v>0</v>
      </c>
      <c r="CR273" s="7"/>
      <c r="CS273" s="7"/>
      <c r="CT273" s="37">
        <f t="shared" si="127"/>
        <v>0</v>
      </c>
      <c r="CU273" s="7"/>
      <c r="CV273" s="7"/>
      <c r="CW273" s="33">
        <f t="shared" si="121"/>
        <v>0</v>
      </c>
      <c r="CX273" s="7"/>
      <c r="CY273" s="7"/>
      <c r="CZ273" s="47">
        <f t="shared" si="128"/>
        <v>0</v>
      </c>
      <c r="DA273" s="7"/>
      <c r="DB273" s="7"/>
      <c r="DC273" s="33">
        <f t="shared" si="122"/>
        <v>0</v>
      </c>
    </row>
    <row r="274" spans="1:107" s="49" customFormat="1" x14ac:dyDescent="0.2">
      <c r="A274" s="60" t="s">
        <v>29</v>
      </c>
      <c r="B274" s="60"/>
      <c r="C274" s="60"/>
      <c r="D274" s="60"/>
      <c r="E274" s="60"/>
      <c r="F274" s="27" t="s">
        <v>164</v>
      </c>
      <c r="G274" s="64" t="s">
        <v>138</v>
      </c>
      <c r="H274" s="64"/>
      <c r="I274" s="28" t="s">
        <v>166</v>
      </c>
      <c r="J274" s="66"/>
      <c r="K274" s="30" t="s">
        <v>153</v>
      </c>
      <c r="L274" s="27"/>
      <c r="M274" s="29"/>
      <c r="N274" s="102"/>
      <c r="O274" s="103"/>
      <c r="P274" s="103"/>
      <c r="Q274" s="33"/>
      <c r="R274" s="34"/>
      <c r="S274" s="34"/>
      <c r="T274" s="34"/>
      <c r="U274" s="35"/>
      <c r="V274" s="36"/>
      <c r="W274" s="26"/>
      <c r="X274" s="7"/>
      <c r="Y274" s="37">
        <f t="shared" si="123"/>
        <v>0</v>
      </c>
      <c r="Z274" s="7"/>
      <c r="AA274" s="7"/>
      <c r="AB274" s="33">
        <v>100</v>
      </c>
      <c r="AC274" s="33"/>
      <c r="AD274" s="29"/>
      <c r="AE274" s="29"/>
      <c r="AF274" s="37">
        <v>10</v>
      </c>
      <c r="AG274" s="7"/>
      <c r="AH274" s="7"/>
      <c r="AI274" s="33">
        <v>200</v>
      </c>
      <c r="AJ274" s="33"/>
      <c r="AK274" s="29"/>
      <c r="AL274" s="29"/>
      <c r="AM274" s="38">
        <v>23</v>
      </c>
      <c r="AN274" s="29"/>
      <c r="AO274" s="61"/>
      <c r="AP274" s="33">
        <v>123</v>
      </c>
      <c r="AQ274" s="128"/>
      <c r="AR274" s="39"/>
      <c r="AS274" s="29"/>
      <c r="AT274" s="131">
        <v>1</v>
      </c>
      <c r="AU274" s="7"/>
      <c r="AV274" s="7"/>
      <c r="AW274" s="33">
        <v>12</v>
      </c>
      <c r="AX274" s="128" t="s">
        <v>158</v>
      </c>
      <c r="AY274" s="40"/>
      <c r="AZ274" s="40"/>
      <c r="BA274" s="41">
        <v>4</v>
      </c>
      <c r="BB274" s="29"/>
      <c r="BC274" s="29"/>
      <c r="BD274" s="33">
        <v>123</v>
      </c>
      <c r="BE274" s="33"/>
      <c r="BF274" s="29"/>
      <c r="BG274" s="29"/>
      <c r="BH274" s="42">
        <f t="shared" si="129"/>
        <v>0</v>
      </c>
      <c r="BI274" s="28"/>
      <c r="BJ274" s="43"/>
      <c r="BK274" s="44">
        <f t="shared" si="116"/>
        <v>0</v>
      </c>
      <c r="BL274" s="29"/>
      <c r="BM274" s="29"/>
      <c r="BN274" s="37">
        <f t="shared" si="113"/>
        <v>0</v>
      </c>
      <c r="BO274" s="7"/>
      <c r="BP274" s="7"/>
      <c r="BQ274" s="33">
        <f t="shared" si="117"/>
        <v>0</v>
      </c>
      <c r="BR274" s="33"/>
      <c r="BS274" s="45"/>
      <c r="BT274" s="45"/>
      <c r="BU274" s="37">
        <f t="shared" si="114"/>
        <v>0</v>
      </c>
      <c r="BV274" s="7"/>
      <c r="BW274" s="7"/>
      <c r="BX274" s="33">
        <f t="shared" si="115"/>
        <v>0</v>
      </c>
      <c r="BY274" s="33"/>
      <c r="BZ274" s="7"/>
      <c r="CA274" s="7"/>
      <c r="CB274" s="37">
        <f t="shared" si="124"/>
        <v>0</v>
      </c>
      <c r="CC274" s="7"/>
      <c r="CD274" s="7"/>
      <c r="CE274" s="33">
        <f t="shared" si="118"/>
        <v>0</v>
      </c>
      <c r="CF274" s="7"/>
      <c r="CG274" s="7"/>
      <c r="CH274" s="37">
        <f t="shared" si="125"/>
        <v>0</v>
      </c>
      <c r="CI274" s="7"/>
      <c r="CJ274" s="46"/>
      <c r="CK274" s="33">
        <f t="shared" si="119"/>
        <v>0</v>
      </c>
      <c r="CL274" s="7"/>
      <c r="CM274" s="7"/>
      <c r="CN274" s="37">
        <f t="shared" si="126"/>
        <v>0</v>
      </c>
      <c r="CO274" s="7"/>
      <c r="CP274" s="7"/>
      <c r="CQ274" s="33">
        <f t="shared" si="120"/>
        <v>0</v>
      </c>
      <c r="CR274" s="7"/>
      <c r="CS274" s="7"/>
      <c r="CT274" s="37">
        <f t="shared" si="127"/>
        <v>0</v>
      </c>
      <c r="CU274" s="7"/>
      <c r="CV274" s="7"/>
      <c r="CW274" s="33">
        <f t="shared" si="121"/>
        <v>0</v>
      </c>
      <c r="CX274" s="7"/>
      <c r="CY274" s="7"/>
      <c r="CZ274" s="47">
        <f t="shared" si="128"/>
        <v>0</v>
      </c>
      <c r="DA274" s="7"/>
      <c r="DB274" s="7"/>
      <c r="DC274" s="33">
        <f t="shared" si="122"/>
        <v>0</v>
      </c>
    </row>
    <row r="275" spans="1:107" s="49" customFormat="1" x14ac:dyDescent="0.2">
      <c r="A275" s="60" t="s">
        <v>29</v>
      </c>
      <c r="B275" s="60"/>
      <c r="C275" s="60"/>
      <c r="D275" s="60"/>
      <c r="E275" s="60"/>
      <c r="F275" s="27" t="s">
        <v>164</v>
      </c>
      <c r="G275" s="64" t="s">
        <v>140</v>
      </c>
      <c r="H275" s="64"/>
      <c r="I275" s="28" t="s">
        <v>166</v>
      </c>
      <c r="J275" s="66"/>
      <c r="K275" s="30" t="s">
        <v>153</v>
      </c>
      <c r="L275" s="27"/>
      <c r="M275" s="29"/>
      <c r="N275" s="102"/>
      <c r="O275" s="103"/>
      <c r="P275" s="103"/>
      <c r="Q275" s="33"/>
      <c r="R275" s="34"/>
      <c r="S275" s="34"/>
      <c r="T275" s="34"/>
      <c r="U275" s="35"/>
      <c r="V275" s="36"/>
      <c r="W275" s="26"/>
      <c r="X275" s="7"/>
      <c r="Y275" s="37">
        <f t="shared" si="123"/>
        <v>0</v>
      </c>
      <c r="Z275" s="7"/>
      <c r="AA275" s="7"/>
      <c r="AB275" s="33">
        <v>100</v>
      </c>
      <c r="AC275" s="33"/>
      <c r="AD275" s="29"/>
      <c r="AE275" s="29"/>
      <c r="AF275" s="37">
        <v>10</v>
      </c>
      <c r="AG275" s="7"/>
      <c r="AH275" s="7"/>
      <c r="AI275" s="33">
        <v>200</v>
      </c>
      <c r="AJ275" s="33"/>
      <c r="AK275" s="29"/>
      <c r="AL275" s="29"/>
      <c r="AM275" s="38">
        <v>23</v>
      </c>
      <c r="AN275" s="29"/>
      <c r="AO275" s="61"/>
      <c r="AP275" s="33">
        <v>123</v>
      </c>
      <c r="AQ275" s="128"/>
      <c r="AR275" s="39"/>
      <c r="AS275" s="29"/>
      <c r="AT275" s="131">
        <v>1</v>
      </c>
      <c r="AU275" s="7"/>
      <c r="AV275" s="7"/>
      <c r="AW275" s="33">
        <v>12</v>
      </c>
      <c r="AX275" s="128" t="s">
        <v>158</v>
      </c>
      <c r="AY275" s="40"/>
      <c r="AZ275" s="40"/>
      <c r="BA275" s="41">
        <v>4</v>
      </c>
      <c r="BB275" s="29"/>
      <c r="BC275" s="29"/>
      <c r="BD275" s="33">
        <v>123</v>
      </c>
      <c r="BE275" s="33"/>
      <c r="BF275" s="29"/>
      <c r="BG275" s="29"/>
      <c r="BH275" s="42">
        <f t="shared" si="129"/>
        <v>0</v>
      </c>
      <c r="BI275" s="28"/>
      <c r="BJ275" s="43"/>
      <c r="BK275" s="44">
        <f t="shared" si="116"/>
        <v>0</v>
      </c>
      <c r="BL275" s="29"/>
      <c r="BM275" s="29"/>
      <c r="BN275" s="37">
        <f t="shared" si="113"/>
        <v>0</v>
      </c>
      <c r="BO275" s="7"/>
      <c r="BP275" s="7"/>
      <c r="BQ275" s="33">
        <f t="shared" si="117"/>
        <v>0</v>
      </c>
      <c r="BR275" s="33"/>
      <c r="BS275" s="45"/>
      <c r="BT275" s="45"/>
      <c r="BU275" s="37">
        <f t="shared" si="114"/>
        <v>0</v>
      </c>
      <c r="BV275" s="7"/>
      <c r="BW275" s="7"/>
      <c r="BX275" s="33">
        <f t="shared" si="115"/>
        <v>0</v>
      </c>
      <c r="BY275" s="33"/>
      <c r="BZ275" s="7"/>
      <c r="CA275" s="7"/>
      <c r="CB275" s="37">
        <f t="shared" si="124"/>
        <v>0</v>
      </c>
      <c r="CC275" s="7"/>
      <c r="CD275" s="7"/>
      <c r="CE275" s="33">
        <f t="shared" si="118"/>
        <v>0</v>
      </c>
      <c r="CF275" s="7"/>
      <c r="CG275" s="7"/>
      <c r="CH275" s="37">
        <f t="shared" si="125"/>
        <v>0</v>
      </c>
      <c r="CI275" s="7"/>
      <c r="CJ275" s="46"/>
      <c r="CK275" s="33">
        <f t="shared" si="119"/>
        <v>0</v>
      </c>
      <c r="CL275" s="7"/>
      <c r="CM275" s="7"/>
      <c r="CN275" s="37">
        <f t="shared" si="126"/>
        <v>0</v>
      </c>
      <c r="CO275" s="7"/>
      <c r="CP275" s="7"/>
      <c r="CQ275" s="33">
        <f t="shared" si="120"/>
        <v>0</v>
      </c>
      <c r="CR275" s="7"/>
      <c r="CS275" s="7"/>
      <c r="CT275" s="37">
        <f t="shared" si="127"/>
        <v>0</v>
      </c>
      <c r="CU275" s="7"/>
      <c r="CV275" s="7"/>
      <c r="CW275" s="33">
        <f t="shared" si="121"/>
        <v>0</v>
      </c>
      <c r="CX275" s="7"/>
      <c r="CY275" s="7"/>
      <c r="CZ275" s="47">
        <f t="shared" si="128"/>
        <v>0</v>
      </c>
      <c r="DA275" s="7"/>
      <c r="DB275" s="7"/>
      <c r="DC275" s="33">
        <f t="shared" si="122"/>
        <v>0</v>
      </c>
    </row>
    <row r="276" spans="1:107" s="49" customFormat="1" x14ac:dyDescent="0.2">
      <c r="A276" s="60" t="s">
        <v>29</v>
      </c>
      <c r="B276" s="60"/>
      <c r="C276" s="60"/>
      <c r="D276" s="60"/>
      <c r="E276" s="60"/>
      <c r="F276" s="27" t="s">
        <v>164</v>
      </c>
      <c r="G276" s="64" t="s">
        <v>141</v>
      </c>
      <c r="H276" s="64"/>
      <c r="I276" s="28" t="s">
        <v>166</v>
      </c>
      <c r="J276" s="66"/>
      <c r="K276" s="30" t="s">
        <v>153</v>
      </c>
      <c r="L276" s="27"/>
      <c r="M276" s="29"/>
      <c r="N276" s="102"/>
      <c r="O276" s="103"/>
      <c r="P276" s="114"/>
      <c r="Q276" s="33"/>
      <c r="R276" s="34"/>
      <c r="S276" s="34"/>
      <c r="T276" s="34"/>
      <c r="U276" s="35"/>
      <c r="V276" s="36"/>
      <c r="W276" s="26"/>
      <c r="X276" s="7"/>
      <c r="Y276" s="37">
        <f t="shared" si="123"/>
        <v>0</v>
      </c>
      <c r="Z276" s="7"/>
      <c r="AA276" s="7"/>
      <c r="AB276" s="33">
        <v>100</v>
      </c>
      <c r="AC276" s="33"/>
      <c r="AD276" s="29"/>
      <c r="AE276" s="29"/>
      <c r="AF276" s="37">
        <v>10</v>
      </c>
      <c r="AG276" s="7"/>
      <c r="AH276" s="7"/>
      <c r="AI276" s="33">
        <v>200</v>
      </c>
      <c r="AJ276" s="33"/>
      <c r="AK276" s="29"/>
      <c r="AL276" s="29"/>
      <c r="AM276" s="38">
        <v>23</v>
      </c>
      <c r="AN276" s="29"/>
      <c r="AO276" s="61"/>
      <c r="AP276" s="33">
        <v>123</v>
      </c>
      <c r="AQ276" s="128"/>
      <c r="AR276" s="39"/>
      <c r="AS276" s="29"/>
      <c r="AT276" s="131">
        <v>1</v>
      </c>
      <c r="AU276" s="7"/>
      <c r="AV276" s="7"/>
      <c r="AW276" s="33">
        <v>12</v>
      </c>
      <c r="AX276" s="128" t="s">
        <v>158</v>
      </c>
      <c r="AY276" s="40"/>
      <c r="AZ276" s="40"/>
      <c r="BA276" s="41">
        <v>4</v>
      </c>
      <c r="BB276" s="29"/>
      <c r="BC276" s="29"/>
      <c r="BD276" s="33">
        <v>123</v>
      </c>
      <c r="BE276" s="33"/>
      <c r="BF276" s="29"/>
      <c r="BG276" s="29"/>
      <c r="BH276" s="42">
        <f t="shared" si="129"/>
        <v>0</v>
      </c>
      <c r="BI276" s="28"/>
      <c r="BJ276" s="43"/>
      <c r="BK276" s="44">
        <f t="shared" si="116"/>
        <v>0</v>
      </c>
      <c r="BL276" s="29"/>
      <c r="BM276" s="29"/>
      <c r="BN276" s="37">
        <f t="shared" si="113"/>
        <v>0</v>
      </c>
      <c r="BO276" s="7"/>
      <c r="BP276" s="7"/>
      <c r="BQ276" s="33">
        <f t="shared" si="117"/>
        <v>0</v>
      </c>
      <c r="BR276" s="33"/>
      <c r="BS276" s="45"/>
      <c r="BT276" s="45"/>
      <c r="BU276" s="37">
        <f t="shared" si="114"/>
        <v>0</v>
      </c>
      <c r="BV276" s="7"/>
      <c r="BW276" s="7"/>
      <c r="BX276" s="33">
        <f t="shared" si="115"/>
        <v>0</v>
      </c>
      <c r="BY276" s="33"/>
      <c r="BZ276" s="7"/>
      <c r="CA276" s="7"/>
      <c r="CB276" s="37">
        <f t="shared" si="124"/>
        <v>0</v>
      </c>
      <c r="CC276" s="7"/>
      <c r="CD276" s="7"/>
      <c r="CE276" s="33">
        <f t="shared" si="118"/>
        <v>0</v>
      </c>
      <c r="CF276" s="7"/>
      <c r="CG276" s="7"/>
      <c r="CH276" s="37">
        <f t="shared" si="125"/>
        <v>0</v>
      </c>
      <c r="CI276" s="7"/>
      <c r="CJ276" s="46"/>
      <c r="CK276" s="33">
        <f t="shared" si="119"/>
        <v>0</v>
      </c>
      <c r="CL276" s="7"/>
      <c r="CM276" s="7"/>
      <c r="CN276" s="37">
        <f t="shared" si="126"/>
        <v>0</v>
      </c>
      <c r="CO276" s="7"/>
      <c r="CP276" s="7"/>
      <c r="CQ276" s="33">
        <f t="shared" si="120"/>
        <v>0</v>
      </c>
      <c r="CR276" s="7"/>
      <c r="CS276" s="7"/>
      <c r="CT276" s="37">
        <f t="shared" si="127"/>
        <v>0</v>
      </c>
      <c r="CU276" s="7"/>
      <c r="CV276" s="7"/>
      <c r="CW276" s="33">
        <f t="shared" si="121"/>
        <v>0</v>
      </c>
      <c r="CX276" s="7"/>
      <c r="CY276" s="7"/>
      <c r="CZ276" s="47">
        <f t="shared" si="128"/>
        <v>0</v>
      </c>
      <c r="DA276" s="7"/>
      <c r="DB276" s="7"/>
      <c r="DC276" s="33">
        <f t="shared" si="122"/>
        <v>0</v>
      </c>
    </row>
    <row r="277" spans="1:107" s="49" customFormat="1" x14ac:dyDescent="0.2">
      <c r="A277" s="60" t="s">
        <v>29</v>
      </c>
      <c r="B277" s="60"/>
      <c r="C277" s="60"/>
      <c r="D277" s="60"/>
      <c r="E277" s="60"/>
      <c r="F277" s="27" t="s">
        <v>164</v>
      </c>
      <c r="G277" s="64" t="s">
        <v>144</v>
      </c>
      <c r="H277" s="64">
        <v>90026659</v>
      </c>
      <c r="I277" s="28" t="s">
        <v>166</v>
      </c>
      <c r="J277" s="66"/>
      <c r="K277" s="30" t="s">
        <v>153</v>
      </c>
      <c r="L277" s="27"/>
      <c r="M277" s="29"/>
      <c r="N277" s="102"/>
      <c r="O277" s="103"/>
      <c r="P277" s="103"/>
      <c r="Q277" s="33"/>
      <c r="R277" s="34"/>
      <c r="S277" s="34"/>
      <c r="T277" s="34"/>
      <c r="U277" s="35"/>
      <c r="V277" s="36"/>
      <c r="W277" s="26"/>
      <c r="X277" s="7"/>
      <c r="Y277" s="37">
        <f t="shared" si="123"/>
        <v>0</v>
      </c>
      <c r="Z277" s="7"/>
      <c r="AA277" s="7"/>
      <c r="AB277" s="33">
        <v>100</v>
      </c>
      <c r="AC277" s="33"/>
      <c r="AD277" s="29"/>
      <c r="AE277" s="29"/>
      <c r="AF277" s="37">
        <v>10</v>
      </c>
      <c r="AG277" s="7"/>
      <c r="AH277" s="7"/>
      <c r="AI277" s="33">
        <v>200</v>
      </c>
      <c r="AJ277" s="33"/>
      <c r="AK277" s="29"/>
      <c r="AL277" s="29"/>
      <c r="AM277" s="38">
        <v>23</v>
      </c>
      <c r="AN277" s="29"/>
      <c r="AO277" s="61"/>
      <c r="AP277" s="33">
        <v>123</v>
      </c>
      <c r="AQ277" s="128"/>
      <c r="AR277" s="39"/>
      <c r="AS277" s="29"/>
      <c r="AT277" s="131">
        <v>1</v>
      </c>
      <c r="AU277" s="7"/>
      <c r="AV277" s="7"/>
      <c r="AW277" s="33">
        <v>12</v>
      </c>
      <c r="AX277" s="128" t="s">
        <v>158</v>
      </c>
      <c r="AY277" s="40"/>
      <c r="AZ277" s="40"/>
      <c r="BA277" s="41">
        <v>4</v>
      </c>
      <c r="BB277" s="29"/>
      <c r="BC277" s="29"/>
      <c r="BD277" s="33">
        <v>123</v>
      </c>
      <c r="BE277" s="33"/>
      <c r="BF277" s="29"/>
      <c r="BG277" s="29"/>
      <c r="BH277" s="42">
        <f t="shared" si="129"/>
        <v>0</v>
      </c>
      <c r="BI277" s="28"/>
      <c r="BJ277" s="43"/>
      <c r="BK277" s="44">
        <f t="shared" si="116"/>
        <v>0</v>
      </c>
      <c r="BL277" s="29"/>
      <c r="BM277" s="29"/>
      <c r="BN277" s="37">
        <f t="shared" si="113"/>
        <v>0</v>
      </c>
      <c r="BO277" s="7"/>
      <c r="BP277" s="7"/>
      <c r="BQ277" s="33">
        <f t="shared" si="117"/>
        <v>0</v>
      </c>
      <c r="BR277" s="33"/>
      <c r="BS277" s="45"/>
      <c r="BT277" s="45"/>
      <c r="BU277" s="37">
        <f t="shared" si="114"/>
        <v>0</v>
      </c>
      <c r="BV277" s="7"/>
      <c r="BW277" s="7"/>
      <c r="BX277" s="33">
        <f t="shared" si="115"/>
        <v>0</v>
      </c>
      <c r="BY277" s="33"/>
      <c r="BZ277" s="7"/>
      <c r="CA277" s="7"/>
      <c r="CB277" s="37">
        <f t="shared" si="124"/>
        <v>0</v>
      </c>
      <c r="CC277" s="7"/>
      <c r="CD277" s="7"/>
      <c r="CE277" s="33">
        <f t="shared" si="118"/>
        <v>0</v>
      </c>
      <c r="CF277" s="7"/>
      <c r="CG277" s="7"/>
      <c r="CH277" s="37">
        <f t="shared" si="125"/>
        <v>0</v>
      </c>
      <c r="CI277" s="7"/>
      <c r="CJ277" s="46"/>
      <c r="CK277" s="33">
        <f t="shared" si="119"/>
        <v>0</v>
      </c>
      <c r="CL277" s="7"/>
      <c r="CM277" s="7"/>
      <c r="CN277" s="37">
        <f t="shared" si="126"/>
        <v>0</v>
      </c>
      <c r="CO277" s="7"/>
      <c r="CP277" s="7"/>
      <c r="CQ277" s="33">
        <f t="shared" si="120"/>
        <v>0</v>
      </c>
      <c r="CR277" s="7"/>
      <c r="CS277" s="7"/>
      <c r="CT277" s="37">
        <f t="shared" si="127"/>
        <v>0</v>
      </c>
      <c r="CU277" s="7"/>
      <c r="CV277" s="7"/>
      <c r="CW277" s="33">
        <f t="shared" si="121"/>
        <v>0</v>
      </c>
      <c r="CX277" s="7"/>
      <c r="CY277" s="7"/>
      <c r="CZ277" s="47">
        <f t="shared" si="128"/>
        <v>0</v>
      </c>
      <c r="DA277" s="7"/>
      <c r="DB277" s="7"/>
      <c r="DC277" s="33">
        <f t="shared" si="122"/>
        <v>0</v>
      </c>
    </row>
    <row r="278" spans="1:107" s="49" customFormat="1" x14ac:dyDescent="0.2">
      <c r="A278" s="60" t="s">
        <v>29</v>
      </c>
      <c r="B278" s="60"/>
      <c r="C278" s="60"/>
      <c r="D278" s="60"/>
      <c r="E278" s="60"/>
      <c r="F278" s="27" t="s">
        <v>164</v>
      </c>
      <c r="G278" s="64" t="s">
        <v>145</v>
      </c>
      <c r="H278" s="64">
        <v>90029518</v>
      </c>
      <c r="I278" s="28" t="s">
        <v>166</v>
      </c>
      <c r="J278" s="66"/>
      <c r="K278" s="30" t="s">
        <v>153</v>
      </c>
      <c r="L278" s="27"/>
      <c r="M278" s="29"/>
      <c r="N278" s="102"/>
      <c r="O278" s="103"/>
      <c r="P278" s="103"/>
      <c r="Q278" s="33"/>
      <c r="R278" s="34"/>
      <c r="S278" s="34"/>
      <c r="T278" s="34"/>
      <c r="U278" s="35"/>
      <c r="V278" s="36"/>
      <c r="W278" s="26"/>
      <c r="X278" s="7"/>
      <c r="Y278" s="37">
        <f t="shared" si="123"/>
        <v>0</v>
      </c>
      <c r="Z278" s="7"/>
      <c r="AA278" s="7"/>
      <c r="AB278" s="33">
        <v>100</v>
      </c>
      <c r="AC278" s="33"/>
      <c r="AD278" s="29"/>
      <c r="AE278" s="29"/>
      <c r="AF278" s="37">
        <v>10</v>
      </c>
      <c r="AG278" s="7"/>
      <c r="AH278" s="7"/>
      <c r="AI278" s="33">
        <v>200</v>
      </c>
      <c r="AJ278" s="33"/>
      <c r="AK278" s="29"/>
      <c r="AL278" s="29"/>
      <c r="AM278" s="38">
        <v>23</v>
      </c>
      <c r="AN278" s="29"/>
      <c r="AO278" s="61"/>
      <c r="AP278" s="33">
        <v>123</v>
      </c>
      <c r="AQ278" s="128"/>
      <c r="AR278" s="39"/>
      <c r="AS278" s="29"/>
      <c r="AT278" s="131">
        <v>1</v>
      </c>
      <c r="AU278" s="7"/>
      <c r="AV278" s="7"/>
      <c r="AW278" s="33">
        <v>12</v>
      </c>
      <c r="AX278" s="128" t="s">
        <v>158</v>
      </c>
      <c r="AY278" s="40"/>
      <c r="AZ278" s="40"/>
      <c r="BA278" s="41">
        <v>4</v>
      </c>
      <c r="BB278" s="29"/>
      <c r="BC278" s="29"/>
      <c r="BD278" s="33">
        <v>123</v>
      </c>
      <c r="BE278" s="33"/>
      <c r="BF278" s="29"/>
      <c r="BG278" s="29"/>
      <c r="BH278" s="42">
        <f t="shared" si="129"/>
        <v>0</v>
      </c>
      <c r="BI278" s="28"/>
      <c r="BJ278" s="43"/>
      <c r="BK278" s="44">
        <f t="shared" si="116"/>
        <v>0</v>
      </c>
      <c r="BL278" s="29"/>
      <c r="BM278" s="29"/>
      <c r="BN278" s="37">
        <f t="shared" si="113"/>
        <v>0</v>
      </c>
      <c r="BO278" s="7"/>
      <c r="BP278" s="7"/>
      <c r="BQ278" s="33">
        <f t="shared" si="117"/>
        <v>0</v>
      </c>
      <c r="BR278" s="33"/>
      <c r="BS278" s="45"/>
      <c r="BT278" s="45"/>
      <c r="BU278" s="37">
        <f t="shared" si="114"/>
        <v>0</v>
      </c>
      <c r="BV278" s="7"/>
      <c r="BW278" s="7"/>
      <c r="BX278" s="33">
        <f t="shared" si="115"/>
        <v>0</v>
      </c>
      <c r="BY278" s="33"/>
      <c r="BZ278" s="7"/>
      <c r="CA278" s="7"/>
      <c r="CB278" s="37">
        <f t="shared" si="124"/>
        <v>0</v>
      </c>
      <c r="CC278" s="7"/>
      <c r="CD278" s="7"/>
      <c r="CE278" s="33">
        <f t="shared" si="118"/>
        <v>0</v>
      </c>
      <c r="CF278" s="7"/>
      <c r="CG278" s="7"/>
      <c r="CH278" s="37">
        <f t="shared" si="125"/>
        <v>0</v>
      </c>
      <c r="CI278" s="7"/>
      <c r="CJ278" s="46"/>
      <c r="CK278" s="33">
        <f t="shared" si="119"/>
        <v>0</v>
      </c>
      <c r="CL278" s="7"/>
      <c r="CM278" s="7"/>
      <c r="CN278" s="37">
        <f t="shared" si="126"/>
        <v>0</v>
      </c>
      <c r="CO278" s="7"/>
      <c r="CP278" s="7"/>
      <c r="CQ278" s="33">
        <f t="shared" si="120"/>
        <v>0</v>
      </c>
      <c r="CR278" s="7"/>
      <c r="CS278" s="7"/>
      <c r="CT278" s="37">
        <f t="shared" si="127"/>
        <v>0</v>
      </c>
      <c r="CU278" s="7"/>
      <c r="CV278" s="7"/>
      <c r="CW278" s="33">
        <f t="shared" si="121"/>
        <v>0</v>
      </c>
      <c r="CX278" s="7"/>
      <c r="CY278" s="7"/>
      <c r="CZ278" s="47">
        <f t="shared" si="128"/>
        <v>0</v>
      </c>
      <c r="DA278" s="7"/>
      <c r="DB278" s="7"/>
      <c r="DC278" s="33">
        <f t="shared" si="122"/>
        <v>0</v>
      </c>
    </row>
    <row r="279" spans="1:107" s="49" customFormat="1" x14ac:dyDescent="0.2">
      <c r="A279" s="60" t="s">
        <v>29</v>
      </c>
      <c r="B279" s="60"/>
      <c r="C279" s="60"/>
      <c r="D279" s="60"/>
      <c r="E279" s="60"/>
      <c r="F279" s="27" t="s">
        <v>164</v>
      </c>
      <c r="G279" s="64" t="s">
        <v>150</v>
      </c>
      <c r="H279" s="64">
        <v>90027599</v>
      </c>
      <c r="I279" s="28" t="s">
        <v>166</v>
      </c>
      <c r="J279" s="66"/>
      <c r="K279" s="30" t="s">
        <v>153</v>
      </c>
      <c r="L279" s="27"/>
      <c r="M279" s="29"/>
      <c r="N279" s="102"/>
      <c r="O279" s="103"/>
      <c r="P279" s="103"/>
      <c r="Q279" s="33"/>
      <c r="R279" s="34"/>
      <c r="S279" s="34"/>
      <c r="T279" s="34"/>
      <c r="U279" s="35"/>
      <c r="V279" s="36"/>
      <c r="W279" s="26"/>
      <c r="X279" s="7"/>
      <c r="Y279" s="37">
        <f t="shared" si="123"/>
        <v>0</v>
      </c>
      <c r="Z279" s="7"/>
      <c r="AA279" s="7"/>
      <c r="AB279" s="33">
        <v>100</v>
      </c>
      <c r="AC279" s="33"/>
      <c r="AD279" s="29"/>
      <c r="AE279" s="29"/>
      <c r="AF279" s="37">
        <v>10</v>
      </c>
      <c r="AG279" s="7"/>
      <c r="AH279" s="7"/>
      <c r="AI279" s="33">
        <v>200</v>
      </c>
      <c r="AJ279" s="33"/>
      <c r="AK279" s="29"/>
      <c r="AL279" s="29"/>
      <c r="AM279" s="38">
        <v>23</v>
      </c>
      <c r="AN279" s="29"/>
      <c r="AO279" s="61"/>
      <c r="AP279" s="33">
        <v>123</v>
      </c>
      <c r="AQ279" s="128"/>
      <c r="AR279" s="39"/>
      <c r="AS279" s="29"/>
      <c r="AT279" s="131">
        <v>1</v>
      </c>
      <c r="AU279" s="7"/>
      <c r="AV279" s="7"/>
      <c r="AW279" s="33">
        <v>12</v>
      </c>
      <c r="AX279" s="128" t="s">
        <v>158</v>
      </c>
      <c r="AY279" s="40"/>
      <c r="AZ279" s="40"/>
      <c r="BA279" s="41">
        <v>4</v>
      </c>
      <c r="BB279" s="29"/>
      <c r="BC279" s="29"/>
      <c r="BD279" s="33">
        <v>123</v>
      </c>
      <c r="BE279" s="33"/>
      <c r="BF279" s="29"/>
      <c r="BG279" s="29"/>
      <c r="BH279" s="42">
        <f t="shared" si="129"/>
        <v>0</v>
      </c>
      <c r="BI279" s="28"/>
      <c r="BJ279" s="43"/>
      <c r="BK279" s="44">
        <f t="shared" si="116"/>
        <v>0</v>
      </c>
      <c r="BL279" s="29"/>
      <c r="BM279" s="29"/>
      <c r="BN279" s="37">
        <f t="shared" si="113"/>
        <v>0</v>
      </c>
      <c r="BO279" s="7"/>
      <c r="BP279" s="7"/>
      <c r="BQ279" s="33">
        <f t="shared" si="117"/>
        <v>0</v>
      </c>
      <c r="BR279" s="33"/>
      <c r="BS279" s="45"/>
      <c r="BT279" s="45"/>
      <c r="BU279" s="37">
        <f t="shared" si="114"/>
        <v>0</v>
      </c>
      <c r="BV279" s="7"/>
      <c r="BW279" s="7"/>
      <c r="BX279" s="33">
        <f t="shared" si="115"/>
        <v>0</v>
      </c>
      <c r="BY279" s="33"/>
      <c r="BZ279" s="7"/>
      <c r="CA279" s="7"/>
      <c r="CB279" s="37">
        <f t="shared" si="124"/>
        <v>0</v>
      </c>
      <c r="CC279" s="7"/>
      <c r="CD279" s="7"/>
      <c r="CE279" s="33">
        <f t="shared" si="118"/>
        <v>0</v>
      </c>
      <c r="CF279" s="7"/>
      <c r="CG279" s="7"/>
      <c r="CH279" s="37">
        <f t="shared" si="125"/>
        <v>0</v>
      </c>
      <c r="CI279" s="7"/>
      <c r="CJ279" s="46"/>
      <c r="CK279" s="33">
        <f t="shared" si="119"/>
        <v>0</v>
      </c>
      <c r="CL279" s="7"/>
      <c r="CM279" s="7"/>
      <c r="CN279" s="37">
        <f t="shared" si="126"/>
        <v>0</v>
      </c>
      <c r="CO279" s="7"/>
      <c r="CP279" s="7"/>
      <c r="CQ279" s="33">
        <f t="shared" si="120"/>
        <v>0</v>
      </c>
      <c r="CR279" s="7"/>
      <c r="CS279" s="7"/>
      <c r="CT279" s="37">
        <f t="shared" si="127"/>
        <v>0</v>
      </c>
      <c r="CU279" s="7"/>
      <c r="CV279" s="7"/>
      <c r="CW279" s="33">
        <f t="shared" si="121"/>
        <v>0</v>
      </c>
      <c r="CX279" s="7"/>
      <c r="CY279" s="7"/>
      <c r="CZ279" s="47">
        <f t="shared" si="128"/>
        <v>0</v>
      </c>
      <c r="DA279" s="7"/>
      <c r="DB279" s="7"/>
      <c r="DC279" s="33">
        <f t="shared" si="122"/>
        <v>0</v>
      </c>
    </row>
    <row r="280" spans="1:107" s="49" customFormat="1" x14ac:dyDescent="0.2">
      <c r="A280" s="60" t="s">
        <v>29</v>
      </c>
      <c r="B280" s="60"/>
      <c r="C280" s="60"/>
      <c r="D280" s="60"/>
      <c r="E280" s="60"/>
      <c r="F280" s="27" t="s">
        <v>164</v>
      </c>
      <c r="G280" s="64" t="s">
        <v>147</v>
      </c>
      <c r="H280" s="64">
        <v>90025119</v>
      </c>
      <c r="I280" s="28" t="s">
        <v>166</v>
      </c>
      <c r="J280" s="66"/>
      <c r="K280" s="30" t="s">
        <v>153</v>
      </c>
      <c r="L280" s="27"/>
      <c r="M280" s="29"/>
      <c r="N280" s="102"/>
      <c r="O280" s="103"/>
      <c r="P280" s="103"/>
      <c r="Q280" s="33"/>
      <c r="R280" s="34"/>
      <c r="S280" s="34"/>
      <c r="T280" s="34"/>
      <c r="U280" s="35"/>
      <c r="V280" s="36"/>
      <c r="W280" s="26"/>
      <c r="X280" s="7"/>
      <c r="Y280" s="37">
        <f t="shared" si="123"/>
        <v>0</v>
      </c>
      <c r="Z280" s="7"/>
      <c r="AA280" s="7"/>
      <c r="AB280" s="33">
        <v>100</v>
      </c>
      <c r="AC280" s="33"/>
      <c r="AD280" s="29"/>
      <c r="AE280" s="29"/>
      <c r="AF280" s="37">
        <v>10</v>
      </c>
      <c r="AG280" s="7"/>
      <c r="AH280" s="7"/>
      <c r="AI280" s="33">
        <v>200</v>
      </c>
      <c r="AJ280" s="33"/>
      <c r="AK280" s="29"/>
      <c r="AL280" s="29"/>
      <c r="AM280" s="38">
        <v>23</v>
      </c>
      <c r="AN280" s="29"/>
      <c r="AO280" s="61"/>
      <c r="AP280" s="33">
        <v>123</v>
      </c>
      <c r="AQ280" s="128"/>
      <c r="AR280" s="39"/>
      <c r="AS280" s="29"/>
      <c r="AT280" s="131">
        <v>1</v>
      </c>
      <c r="AU280" s="7"/>
      <c r="AV280" s="7"/>
      <c r="AW280" s="33">
        <v>12</v>
      </c>
      <c r="AX280" s="128" t="s">
        <v>158</v>
      </c>
      <c r="AY280" s="40"/>
      <c r="AZ280" s="40"/>
      <c r="BA280" s="41">
        <v>4</v>
      </c>
      <c r="BB280" s="29"/>
      <c r="BC280" s="29"/>
      <c r="BD280" s="33">
        <v>123</v>
      </c>
      <c r="BE280" s="33"/>
      <c r="BF280" s="29"/>
      <c r="BG280" s="29"/>
      <c r="BH280" s="42">
        <f t="shared" si="129"/>
        <v>0</v>
      </c>
      <c r="BI280" s="28"/>
      <c r="BJ280" s="43"/>
      <c r="BK280" s="44">
        <f t="shared" si="116"/>
        <v>0</v>
      </c>
      <c r="BL280" s="29"/>
      <c r="BM280" s="29"/>
      <c r="BN280" s="37">
        <f t="shared" si="113"/>
        <v>0</v>
      </c>
      <c r="BO280" s="7"/>
      <c r="BP280" s="7"/>
      <c r="BQ280" s="33">
        <f t="shared" si="117"/>
        <v>0</v>
      </c>
      <c r="BR280" s="33"/>
      <c r="BS280" s="45"/>
      <c r="BT280" s="45"/>
      <c r="BU280" s="37">
        <f t="shared" si="114"/>
        <v>0</v>
      </c>
      <c r="BV280" s="7"/>
      <c r="BW280" s="7"/>
      <c r="BX280" s="33">
        <f t="shared" si="115"/>
        <v>0</v>
      </c>
      <c r="BY280" s="33"/>
      <c r="BZ280" s="7"/>
      <c r="CA280" s="7"/>
      <c r="CB280" s="37">
        <f t="shared" si="124"/>
        <v>0</v>
      </c>
      <c r="CC280" s="7"/>
      <c r="CD280" s="7"/>
      <c r="CE280" s="33">
        <f t="shared" si="118"/>
        <v>0</v>
      </c>
      <c r="CF280" s="7"/>
      <c r="CG280" s="7"/>
      <c r="CH280" s="37">
        <f t="shared" si="125"/>
        <v>0</v>
      </c>
      <c r="CI280" s="7"/>
      <c r="CJ280" s="46"/>
      <c r="CK280" s="33">
        <f t="shared" si="119"/>
        <v>0</v>
      </c>
      <c r="CL280" s="7"/>
      <c r="CM280" s="7"/>
      <c r="CN280" s="37">
        <f t="shared" si="126"/>
        <v>0</v>
      </c>
      <c r="CO280" s="7"/>
      <c r="CP280" s="7"/>
      <c r="CQ280" s="33">
        <f t="shared" si="120"/>
        <v>0</v>
      </c>
      <c r="CR280" s="7"/>
      <c r="CS280" s="7"/>
      <c r="CT280" s="37">
        <f t="shared" si="127"/>
        <v>0</v>
      </c>
      <c r="CU280" s="7"/>
      <c r="CV280" s="7"/>
      <c r="CW280" s="33">
        <f t="shared" si="121"/>
        <v>0</v>
      </c>
      <c r="CX280" s="7"/>
      <c r="CY280" s="7"/>
      <c r="CZ280" s="47">
        <f t="shared" si="128"/>
        <v>0</v>
      </c>
      <c r="DA280" s="7"/>
      <c r="DB280" s="7"/>
      <c r="DC280" s="33">
        <f t="shared" si="122"/>
        <v>0</v>
      </c>
    </row>
    <row r="281" spans="1:107" s="49" customFormat="1" x14ac:dyDescent="0.2">
      <c r="A281" s="60" t="s">
        <v>29</v>
      </c>
      <c r="B281" s="60"/>
      <c r="C281" s="60"/>
      <c r="D281" s="60"/>
      <c r="E281" s="60"/>
      <c r="F281" s="27" t="s">
        <v>164</v>
      </c>
      <c r="G281" s="64" t="s">
        <v>151</v>
      </c>
      <c r="H281" s="64"/>
      <c r="I281" s="28" t="s">
        <v>166</v>
      </c>
      <c r="J281" s="66"/>
      <c r="K281" s="30" t="s">
        <v>153</v>
      </c>
      <c r="L281" s="27"/>
      <c r="M281" s="29"/>
      <c r="N281" s="102"/>
      <c r="O281" s="103"/>
      <c r="P281" s="103"/>
      <c r="Q281" s="33"/>
      <c r="R281" s="34"/>
      <c r="S281" s="34"/>
      <c r="T281" s="34"/>
      <c r="U281" s="35"/>
      <c r="V281" s="36"/>
      <c r="W281" s="26"/>
      <c r="X281" s="7"/>
      <c r="Y281" s="37">
        <f t="shared" si="123"/>
        <v>0</v>
      </c>
      <c r="Z281" s="7"/>
      <c r="AA281" s="7"/>
      <c r="AB281" s="33">
        <v>100</v>
      </c>
      <c r="AC281" s="33"/>
      <c r="AD281" s="29"/>
      <c r="AE281" s="29"/>
      <c r="AF281" s="37">
        <v>10</v>
      </c>
      <c r="AG281" s="7"/>
      <c r="AH281" s="7"/>
      <c r="AI281" s="33">
        <v>200</v>
      </c>
      <c r="AJ281" s="33"/>
      <c r="AK281" s="29"/>
      <c r="AL281" s="29"/>
      <c r="AM281" s="38">
        <v>23</v>
      </c>
      <c r="AN281" s="29"/>
      <c r="AO281" s="61"/>
      <c r="AP281" s="33">
        <v>123</v>
      </c>
      <c r="AQ281" s="128"/>
      <c r="AR281" s="39"/>
      <c r="AS281" s="29"/>
      <c r="AT281" s="131">
        <v>1</v>
      </c>
      <c r="AU281" s="7"/>
      <c r="AV281" s="7"/>
      <c r="AW281" s="33">
        <v>12</v>
      </c>
      <c r="AX281" s="128" t="s">
        <v>158</v>
      </c>
      <c r="AY281" s="40"/>
      <c r="AZ281" s="40"/>
      <c r="BA281" s="41">
        <v>4</v>
      </c>
      <c r="BB281" s="29"/>
      <c r="BC281" s="29"/>
      <c r="BD281" s="33">
        <v>123</v>
      </c>
      <c r="BE281" s="33"/>
      <c r="BF281" s="29"/>
      <c r="BG281" s="29"/>
      <c r="BH281" s="42">
        <f t="shared" si="129"/>
        <v>0</v>
      </c>
      <c r="BI281" s="28"/>
      <c r="BJ281" s="43"/>
      <c r="BK281" s="44">
        <f t="shared" si="116"/>
        <v>0</v>
      </c>
      <c r="BL281" s="29"/>
      <c r="BM281" s="29"/>
      <c r="BN281" s="37">
        <f t="shared" si="113"/>
        <v>0</v>
      </c>
      <c r="BO281" s="7"/>
      <c r="BP281" s="7"/>
      <c r="BQ281" s="33">
        <f t="shared" si="117"/>
        <v>0</v>
      </c>
      <c r="BR281" s="33"/>
      <c r="BS281" s="45"/>
      <c r="BT281" s="45"/>
      <c r="BU281" s="37">
        <f t="shared" si="114"/>
        <v>0</v>
      </c>
      <c r="BV281" s="7"/>
      <c r="BW281" s="7"/>
      <c r="BX281" s="33">
        <f t="shared" si="115"/>
        <v>0</v>
      </c>
      <c r="BY281" s="33"/>
      <c r="BZ281" s="7"/>
      <c r="CA281" s="7"/>
      <c r="CB281" s="37">
        <f t="shared" si="124"/>
        <v>0</v>
      </c>
      <c r="CC281" s="7"/>
      <c r="CD281" s="7"/>
      <c r="CE281" s="33">
        <f t="shared" si="118"/>
        <v>0</v>
      </c>
      <c r="CF281" s="7"/>
      <c r="CG281" s="7"/>
      <c r="CH281" s="37">
        <f t="shared" si="125"/>
        <v>0</v>
      </c>
      <c r="CI281" s="7"/>
      <c r="CJ281" s="46"/>
      <c r="CK281" s="33">
        <f t="shared" si="119"/>
        <v>0</v>
      </c>
      <c r="CL281" s="7"/>
      <c r="CM281" s="7"/>
      <c r="CN281" s="37">
        <f t="shared" si="126"/>
        <v>0</v>
      </c>
      <c r="CO281" s="7"/>
      <c r="CP281" s="7"/>
      <c r="CQ281" s="33">
        <f t="shared" si="120"/>
        <v>0</v>
      </c>
      <c r="CR281" s="7"/>
      <c r="CS281" s="7"/>
      <c r="CT281" s="37">
        <f t="shared" si="127"/>
        <v>0</v>
      </c>
      <c r="CU281" s="7"/>
      <c r="CV281" s="7"/>
      <c r="CW281" s="33">
        <f t="shared" si="121"/>
        <v>0</v>
      </c>
      <c r="CX281" s="7"/>
      <c r="CY281" s="7"/>
      <c r="CZ281" s="47">
        <f t="shared" si="128"/>
        <v>0</v>
      </c>
      <c r="DA281" s="7"/>
      <c r="DB281" s="7"/>
      <c r="DC281" s="33">
        <f t="shared" si="122"/>
        <v>0</v>
      </c>
    </row>
    <row r="282" spans="1:107" s="49" customFormat="1" x14ac:dyDescent="0.2">
      <c r="A282" s="60" t="s">
        <v>29</v>
      </c>
      <c r="B282" s="60"/>
      <c r="C282" s="60"/>
      <c r="D282" s="60"/>
      <c r="E282" s="60"/>
      <c r="F282" s="27" t="s">
        <v>164</v>
      </c>
      <c r="G282" s="64" t="s">
        <v>142</v>
      </c>
      <c r="H282" s="64"/>
      <c r="I282" s="28" t="s">
        <v>166</v>
      </c>
      <c r="J282" s="66"/>
      <c r="K282" s="30" t="s">
        <v>153</v>
      </c>
      <c r="L282" s="27"/>
      <c r="M282" s="29"/>
      <c r="N282" s="102"/>
      <c r="O282" s="103"/>
      <c r="P282" s="103"/>
      <c r="Q282" s="33"/>
      <c r="R282" s="34"/>
      <c r="S282" s="34"/>
      <c r="T282" s="34"/>
      <c r="U282" s="35"/>
      <c r="V282" s="36"/>
      <c r="W282" s="26"/>
      <c r="X282" s="7"/>
      <c r="Y282" s="37">
        <f t="shared" si="123"/>
        <v>0</v>
      </c>
      <c r="Z282" s="7"/>
      <c r="AA282" s="7"/>
      <c r="AB282" s="33">
        <v>100</v>
      </c>
      <c r="AC282" s="33"/>
      <c r="AD282" s="29"/>
      <c r="AE282" s="29"/>
      <c r="AF282" s="37">
        <v>10</v>
      </c>
      <c r="AG282" s="7"/>
      <c r="AH282" s="7"/>
      <c r="AI282" s="33">
        <v>200</v>
      </c>
      <c r="AJ282" s="33"/>
      <c r="AK282" s="29"/>
      <c r="AL282" s="29"/>
      <c r="AM282" s="38">
        <v>23</v>
      </c>
      <c r="AN282" s="29"/>
      <c r="AO282" s="61"/>
      <c r="AP282" s="33">
        <v>123</v>
      </c>
      <c r="AQ282" s="128"/>
      <c r="AR282" s="39"/>
      <c r="AS282" s="29"/>
      <c r="AT282" s="131">
        <v>1</v>
      </c>
      <c r="AU282" s="7"/>
      <c r="AV282" s="7"/>
      <c r="AW282" s="33">
        <v>12</v>
      </c>
      <c r="AX282" s="128" t="s">
        <v>158</v>
      </c>
      <c r="AY282" s="40"/>
      <c r="AZ282" s="40"/>
      <c r="BA282" s="41">
        <v>4</v>
      </c>
      <c r="BB282" s="29"/>
      <c r="BC282" s="80"/>
      <c r="BD282" s="33">
        <v>123</v>
      </c>
      <c r="BE282" s="33"/>
      <c r="BF282" s="29"/>
      <c r="BG282" s="29"/>
      <c r="BH282" s="42">
        <f t="shared" si="129"/>
        <v>0</v>
      </c>
      <c r="BI282" s="28"/>
      <c r="BJ282" s="43"/>
      <c r="BK282" s="44">
        <f t="shared" si="116"/>
        <v>0</v>
      </c>
      <c r="BL282" s="29">
        <v>20</v>
      </c>
      <c r="BM282" s="29">
        <v>12</v>
      </c>
      <c r="BN282" s="37">
        <f t="shared" si="113"/>
        <v>0</v>
      </c>
      <c r="BO282" s="7"/>
      <c r="BP282" s="7"/>
      <c r="BQ282" s="33">
        <f t="shared" si="117"/>
        <v>0</v>
      </c>
      <c r="BR282" s="33"/>
      <c r="BS282" s="45"/>
      <c r="BT282" s="45"/>
      <c r="BU282" s="37">
        <f t="shared" si="114"/>
        <v>0</v>
      </c>
      <c r="BV282" s="7"/>
      <c r="BW282" s="7"/>
      <c r="BX282" s="33">
        <f t="shared" si="115"/>
        <v>0</v>
      </c>
      <c r="BY282" s="33"/>
      <c r="BZ282" s="7"/>
      <c r="CA282" s="7"/>
      <c r="CB282" s="37">
        <f t="shared" si="124"/>
        <v>0</v>
      </c>
      <c r="CC282" s="7"/>
      <c r="CD282" s="7"/>
      <c r="CE282" s="33">
        <f t="shared" si="118"/>
        <v>0</v>
      </c>
      <c r="CF282" s="7"/>
      <c r="CG282" s="7"/>
      <c r="CH282" s="37">
        <f t="shared" si="125"/>
        <v>0</v>
      </c>
      <c r="CI282" s="7"/>
      <c r="CJ282" s="46"/>
      <c r="CK282" s="33">
        <f t="shared" si="119"/>
        <v>0</v>
      </c>
      <c r="CL282" s="7"/>
      <c r="CM282" s="7"/>
      <c r="CN282" s="37">
        <f t="shared" si="126"/>
        <v>0</v>
      </c>
      <c r="CO282" s="7"/>
      <c r="CP282" s="7"/>
      <c r="CQ282" s="33">
        <f t="shared" si="120"/>
        <v>0</v>
      </c>
      <c r="CR282" s="7"/>
      <c r="CS282" s="7"/>
      <c r="CT282" s="37">
        <f t="shared" si="127"/>
        <v>0</v>
      </c>
      <c r="CU282" s="7"/>
      <c r="CV282" s="7"/>
      <c r="CW282" s="33">
        <f t="shared" si="121"/>
        <v>0</v>
      </c>
      <c r="CX282" s="7"/>
      <c r="CY282" s="7"/>
      <c r="CZ282" s="47">
        <f t="shared" si="128"/>
        <v>0</v>
      </c>
      <c r="DA282" s="7"/>
      <c r="DB282" s="7"/>
      <c r="DC282" s="33">
        <f t="shared" si="122"/>
        <v>0</v>
      </c>
    </row>
    <row r="283" spans="1:107" s="49" customFormat="1" x14ac:dyDescent="0.2">
      <c r="A283" s="60" t="s">
        <v>29</v>
      </c>
      <c r="B283" s="60"/>
      <c r="C283" s="60"/>
      <c r="D283" s="60"/>
      <c r="E283" s="60"/>
      <c r="F283" s="27" t="s">
        <v>164</v>
      </c>
      <c r="G283" s="64" t="s">
        <v>143</v>
      </c>
      <c r="H283" s="64" t="s">
        <v>68</v>
      </c>
      <c r="I283" s="28" t="s">
        <v>166</v>
      </c>
      <c r="J283" s="66"/>
      <c r="K283" s="30" t="s">
        <v>153</v>
      </c>
      <c r="L283" s="27"/>
      <c r="M283" s="29"/>
      <c r="N283" s="102"/>
      <c r="O283" s="103"/>
      <c r="P283" s="103"/>
      <c r="Q283" s="33"/>
      <c r="R283" s="34"/>
      <c r="S283" s="34"/>
      <c r="T283" s="34"/>
      <c r="U283" s="35"/>
      <c r="V283" s="36"/>
      <c r="W283" s="26"/>
      <c r="X283" s="7"/>
      <c r="Y283" s="37">
        <f t="shared" si="123"/>
        <v>0</v>
      </c>
      <c r="Z283" s="7"/>
      <c r="AA283" s="7"/>
      <c r="AB283" s="33">
        <v>100</v>
      </c>
      <c r="AC283" s="33"/>
      <c r="AD283" s="29"/>
      <c r="AE283" s="29"/>
      <c r="AF283" s="37">
        <v>10</v>
      </c>
      <c r="AG283" s="7"/>
      <c r="AH283" s="7"/>
      <c r="AI283" s="33">
        <v>200</v>
      </c>
      <c r="AJ283" s="33"/>
      <c r="AK283" s="29"/>
      <c r="AL283" s="29"/>
      <c r="AM283" s="38">
        <v>23</v>
      </c>
      <c r="AN283" s="29"/>
      <c r="AO283" s="61"/>
      <c r="AP283" s="33">
        <v>123</v>
      </c>
      <c r="AQ283" s="128"/>
      <c r="AR283" s="39"/>
      <c r="AS283" s="29"/>
      <c r="AT283" s="131">
        <v>1</v>
      </c>
      <c r="AU283" s="7"/>
      <c r="AV283" s="7"/>
      <c r="AW283" s="33">
        <v>12</v>
      </c>
      <c r="AX283" s="128" t="s">
        <v>158</v>
      </c>
      <c r="AY283" s="40"/>
      <c r="AZ283" s="40"/>
      <c r="BA283" s="41">
        <v>4</v>
      </c>
      <c r="BB283" s="29"/>
      <c r="BC283" s="80"/>
      <c r="BD283" s="33">
        <v>123</v>
      </c>
      <c r="BE283" s="33"/>
      <c r="BF283" s="29"/>
      <c r="BG283" s="29"/>
      <c r="BH283" s="42">
        <f t="shared" si="129"/>
        <v>0</v>
      </c>
      <c r="BI283" s="28"/>
      <c r="BJ283" s="43"/>
      <c r="BK283" s="44">
        <f t="shared" si="116"/>
        <v>0</v>
      </c>
      <c r="BL283" s="29"/>
      <c r="BM283" s="29"/>
      <c r="BN283" s="37">
        <f t="shared" si="113"/>
        <v>0</v>
      </c>
      <c r="BO283" s="7"/>
      <c r="BP283" s="7"/>
      <c r="BQ283" s="33">
        <f t="shared" si="117"/>
        <v>0</v>
      </c>
      <c r="BR283" s="33"/>
      <c r="BS283" s="45"/>
      <c r="BT283" s="45"/>
      <c r="BU283" s="37">
        <f t="shared" si="114"/>
        <v>0</v>
      </c>
      <c r="BV283" s="7"/>
      <c r="BW283" s="7"/>
      <c r="BX283" s="33">
        <f t="shared" si="115"/>
        <v>0</v>
      </c>
      <c r="BY283" s="33"/>
      <c r="BZ283" s="7"/>
      <c r="CA283" s="7"/>
      <c r="CB283" s="37">
        <f t="shared" si="124"/>
        <v>0</v>
      </c>
      <c r="CC283" s="7"/>
      <c r="CD283" s="7"/>
      <c r="CE283" s="33">
        <f t="shared" si="118"/>
        <v>0</v>
      </c>
      <c r="CF283" s="7"/>
      <c r="CG283" s="7"/>
      <c r="CH283" s="37">
        <f t="shared" si="125"/>
        <v>0</v>
      </c>
      <c r="CI283" s="7"/>
      <c r="CJ283" s="46"/>
      <c r="CK283" s="33">
        <f t="shared" si="119"/>
        <v>0</v>
      </c>
      <c r="CL283" s="7"/>
      <c r="CM283" s="7"/>
      <c r="CN283" s="37">
        <f t="shared" si="126"/>
        <v>0</v>
      </c>
      <c r="CO283" s="7"/>
      <c r="CP283" s="7"/>
      <c r="CQ283" s="33">
        <f t="shared" si="120"/>
        <v>0</v>
      </c>
      <c r="CR283" s="7"/>
      <c r="CS283" s="7"/>
      <c r="CT283" s="37">
        <f t="shared" si="127"/>
        <v>0</v>
      </c>
      <c r="CU283" s="7"/>
      <c r="CV283" s="7"/>
      <c r="CW283" s="33">
        <f t="shared" si="121"/>
        <v>0</v>
      </c>
      <c r="CX283" s="7"/>
      <c r="CY283" s="7"/>
      <c r="CZ283" s="47">
        <f t="shared" si="128"/>
        <v>0</v>
      </c>
      <c r="DA283" s="7"/>
      <c r="DB283" s="7"/>
      <c r="DC283" s="33">
        <f t="shared" si="122"/>
        <v>0</v>
      </c>
    </row>
    <row r="284" spans="1:107" s="49" customFormat="1" x14ac:dyDescent="0.2">
      <c r="A284" s="60" t="s">
        <v>29</v>
      </c>
      <c r="B284" s="60"/>
      <c r="C284" s="60"/>
      <c r="D284" s="60"/>
      <c r="E284" s="60"/>
      <c r="F284" s="27" t="s">
        <v>164</v>
      </c>
      <c r="G284" s="64" t="s">
        <v>66</v>
      </c>
      <c r="H284" s="64"/>
      <c r="I284" s="28" t="s">
        <v>166</v>
      </c>
      <c r="J284" s="66"/>
      <c r="K284" s="30" t="s">
        <v>153</v>
      </c>
      <c r="L284" s="27"/>
      <c r="M284" s="29"/>
      <c r="N284" s="102"/>
      <c r="O284" s="103"/>
      <c r="P284" s="103"/>
      <c r="Q284" s="33"/>
      <c r="R284" s="34"/>
      <c r="S284" s="34"/>
      <c r="T284" s="34"/>
      <c r="U284" s="35"/>
      <c r="V284" s="36"/>
      <c r="W284" s="26"/>
      <c r="X284" s="7"/>
      <c r="Y284" s="37">
        <f t="shared" si="123"/>
        <v>0</v>
      </c>
      <c r="Z284" s="7"/>
      <c r="AA284" s="7"/>
      <c r="AB284" s="33">
        <v>100</v>
      </c>
      <c r="AC284" s="33"/>
      <c r="AD284" s="29"/>
      <c r="AE284" s="29"/>
      <c r="AF284" s="37">
        <v>10</v>
      </c>
      <c r="AG284" s="7"/>
      <c r="AH284" s="7"/>
      <c r="AI284" s="33">
        <v>200</v>
      </c>
      <c r="AJ284" s="33"/>
      <c r="AK284" s="29"/>
      <c r="AL284" s="29"/>
      <c r="AM284" s="38">
        <v>23</v>
      </c>
      <c r="AN284" s="29"/>
      <c r="AO284" s="61"/>
      <c r="AP284" s="33">
        <v>123</v>
      </c>
      <c r="AQ284" s="128"/>
      <c r="AR284" s="39"/>
      <c r="AS284" s="29"/>
      <c r="AT284" s="131">
        <v>1</v>
      </c>
      <c r="AU284" s="7"/>
      <c r="AV284" s="7"/>
      <c r="AW284" s="33">
        <v>12</v>
      </c>
      <c r="AX284" s="128" t="s">
        <v>158</v>
      </c>
      <c r="AY284" s="40"/>
      <c r="AZ284" s="40"/>
      <c r="BA284" s="41">
        <v>4</v>
      </c>
      <c r="BB284" s="29"/>
      <c r="BC284" s="80"/>
      <c r="BD284" s="33">
        <v>123</v>
      </c>
      <c r="BE284" s="33"/>
      <c r="BF284" s="29"/>
      <c r="BG284" s="29"/>
      <c r="BH284" s="42">
        <f t="shared" si="129"/>
        <v>0</v>
      </c>
      <c r="BI284" s="28"/>
      <c r="BJ284" s="43"/>
      <c r="BK284" s="44">
        <f t="shared" si="116"/>
        <v>0</v>
      </c>
      <c r="BL284" s="29">
        <v>3000</v>
      </c>
      <c r="BM284" s="29">
        <v>1980.4</v>
      </c>
      <c r="BN284" s="37">
        <f t="shared" si="113"/>
        <v>0</v>
      </c>
      <c r="BO284" s="7"/>
      <c r="BP284" s="7"/>
      <c r="BQ284" s="33">
        <f t="shared" si="117"/>
        <v>0</v>
      </c>
      <c r="BR284" s="33"/>
      <c r="BS284" s="45"/>
      <c r="BT284" s="45"/>
      <c r="BU284" s="37">
        <f t="shared" si="114"/>
        <v>0</v>
      </c>
      <c r="BV284" s="7"/>
      <c r="BW284" s="7"/>
      <c r="BX284" s="33">
        <f t="shared" si="115"/>
        <v>0</v>
      </c>
      <c r="BY284" s="33"/>
      <c r="BZ284" s="7"/>
      <c r="CA284" s="7"/>
      <c r="CB284" s="37">
        <f t="shared" si="124"/>
        <v>0</v>
      </c>
      <c r="CC284" s="7"/>
      <c r="CD284" s="7"/>
      <c r="CE284" s="33">
        <f t="shared" si="118"/>
        <v>0</v>
      </c>
      <c r="CF284" s="7"/>
      <c r="CG284" s="7"/>
      <c r="CH284" s="37">
        <f t="shared" si="125"/>
        <v>0</v>
      </c>
      <c r="CI284" s="7"/>
      <c r="CJ284" s="46"/>
      <c r="CK284" s="33">
        <f t="shared" si="119"/>
        <v>0</v>
      </c>
      <c r="CL284" s="7"/>
      <c r="CM284" s="7"/>
      <c r="CN284" s="37">
        <f t="shared" si="126"/>
        <v>0</v>
      </c>
      <c r="CO284" s="7"/>
      <c r="CP284" s="7"/>
      <c r="CQ284" s="33">
        <f t="shared" si="120"/>
        <v>0</v>
      </c>
      <c r="CR284" s="7"/>
      <c r="CS284" s="7"/>
      <c r="CT284" s="37">
        <f t="shared" si="127"/>
        <v>0</v>
      </c>
      <c r="CU284" s="7"/>
      <c r="CV284" s="7"/>
      <c r="CW284" s="33">
        <f t="shared" si="121"/>
        <v>0</v>
      </c>
      <c r="CX284" s="7"/>
      <c r="CY284" s="7"/>
      <c r="CZ284" s="47">
        <f t="shared" si="128"/>
        <v>0</v>
      </c>
      <c r="DA284" s="7"/>
      <c r="DB284" s="7"/>
      <c r="DC284" s="33">
        <f t="shared" si="122"/>
        <v>0</v>
      </c>
    </row>
    <row r="285" spans="1:107" s="49" customFormat="1" x14ac:dyDescent="0.2">
      <c r="A285" s="60" t="s">
        <v>29</v>
      </c>
      <c r="B285" s="60"/>
      <c r="C285" s="60"/>
      <c r="D285" s="60"/>
      <c r="E285" s="60"/>
      <c r="F285" s="27" t="s">
        <v>164</v>
      </c>
      <c r="G285" s="64" t="s">
        <v>67</v>
      </c>
      <c r="H285" s="64"/>
      <c r="I285" s="28" t="s">
        <v>166</v>
      </c>
      <c r="J285" s="29"/>
      <c r="K285" s="30" t="s">
        <v>126</v>
      </c>
      <c r="L285" s="27"/>
      <c r="M285" s="29"/>
      <c r="N285" s="102"/>
      <c r="O285" s="103"/>
      <c r="P285" s="103"/>
      <c r="Q285" s="33"/>
      <c r="R285" s="34"/>
      <c r="S285" s="34"/>
      <c r="T285" s="34"/>
      <c r="U285" s="35"/>
      <c r="V285" s="36"/>
      <c r="W285" s="60"/>
      <c r="X285" s="29"/>
      <c r="Y285" s="37">
        <f t="shared" si="123"/>
        <v>0</v>
      </c>
      <c r="Z285" s="29"/>
      <c r="AA285" s="29"/>
      <c r="AB285" s="33">
        <v>100</v>
      </c>
      <c r="AC285" s="33"/>
      <c r="AD285" s="29"/>
      <c r="AE285" s="29"/>
      <c r="AF285" s="37">
        <v>10</v>
      </c>
      <c r="AG285" s="7"/>
      <c r="AH285" s="7"/>
      <c r="AI285" s="33">
        <v>200</v>
      </c>
      <c r="AJ285" s="33"/>
      <c r="AK285" s="92"/>
      <c r="AL285" s="29"/>
      <c r="AM285" s="38">
        <v>23</v>
      </c>
      <c r="AN285" s="29"/>
      <c r="AO285" s="61"/>
      <c r="AP285" s="33">
        <v>123</v>
      </c>
      <c r="AQ285" s="128"/>
      <c r="AR285" s="39"/>
      <c r="AS285" s="29"/>
      <c r="AT285" s="131">
        <v>1</v>
      </c>
      <c r="AU285" s="7"/>
      <c r="AV285" s="7"/>
      <c r="AW285" s="33">
        <v>12</v>
      </c>
      <c r="AX285" s="128" t="s">
        <v>158</v>
      </c>
      <c r="AY285" s="40"/>
      <c r="AZ285" s="40"/>
      <c r="BA285" s="41">
        <v>4</v>
      </c>
      <c r="BB285" s="29"/>
      <c r="BC285" s="80"/>
      <c r="BD285" s="33">
        <v>123</v>
      </c>
      <c r="BE285" s="33"/>
      <c r="BF285" s="92"/>
      <c r="BG285" s="92"/>
      <c r="BH285" s="42">
        <f t="shared" si="129"/>
        <v>0</v>
      </c>
      <c r="BI285" s="28"/>
      <c r="BJ285" s="43"/>
      <c r="BK285" s="44">
        <f t="shared" si="116"/>
        <v>0</v>
      </c>
      <c r="BL285" s="29"/>
      <c r="BM285" s="29"/>
      <c r="BN285" s="37">
        <f t="shared" si="113"/>
        <v>0</v>
      </c>
      <c r="BO285" s="7"/>
      <c r="BP285" s="7"/>
      <c r="BQ285" s="33">
        <f t="shared" si="117"/>
        <v>0</v>
      </c>
      <c r="BR285" s="33"/>
      <c r="BS285" s="45"/>
      <c r="BT285" s="45"/>
      <c r="BU285" s="37">
        <f t="shared" si="114"/>
        <v>0</v>
      </c>
      <c r="BV285" s="7"/>
      <c r="BW285" s="7"/>
      <c r="BX285" s="33">
        <f t="shared" si="115"/>
        <v>0</v>
      </c>
      <c r="BY285" s="33"/>
      <c r="BZ285" s="7"/>
      <c r="CA285" s="7"/>
      <c r="CB285" s="37">
        <f t="shared" si="124"/>
        <v>0</v>
      </c>
      <c r="CC285" s="7"/>
      <c r="CD285" s="7"/>
      <c r="CE285" s="33">
        <f t="shared" si="118"/>
        <v>0</v>
      </c>
      <c r="CF285" s="7"/>
      <c r="CG285" s="7"/>
      <c r="CH285" s="37">
        <f t="shared" si="125"/>
        <v>0</v>
      </c>
      <c r="CI285" s="7"/>
      <c r="CJ285" s="46"/>
      <c r="CK285" s="33">
        <f t="shared" si="119"/>
        <v>0</v>
      </c>
      <c r="CL285" s="7"/>
      <c r="CM285" s="7"/>
      <c r="CN285" s="37">
        <f t="shared" si="126"/>
        <v>0</v>
      </c>
      <c r="CO285" s="7"/>
      <c r="CP285" s="7"/>
      <c r="CQ285" s="33">
        <f t="shared" si="120"/>
        <v>0</v>
      </c>
      <c r="CR285" s="7"/>
      <c r="CS285" s="7"/>
      <c r="CT285" s="37">
        <f t="shared" si="127"/>
        <v>0</v>
      </c>
      <c r="CU285" s="7"/>
      <c r="CV285" s="7"/>
      <c r="CW285" s="33">
        <f t="shared" si="121"/>
        <v>0</v>
      </c>
      <c r="CX285" s="7"/>
      <c r="CY285" s="7"/>
      <c r="CZ285" s="47">
        <f t="shared" si="128"/>
        <v>0</v>
      </c>
      <c r="DA285" s="7"/>
      <c r="DB285" s="7"/>
      <c r="DC285" s="33">
        <f t="shared" si="122"/>
        <v>0</v>
      </c>
    </row>
    <row r="286" spans="1:107" s="49" customFormat="1" x14ac:dyDescent="0.2">
      <c r="A286" s="60" t="s">
        <v>29</v>
      </c>
      <c r="B286" s="60"/>
      <c r="C286" s="60"/>
      <c r="D286" s="60"/>
      <c r="E286" s="60"/>
      <c r="F286" s="27" t="s">
        <v>164</v>
      </c>
      <c r="G286" s="64" t="s">
        <v>67</v>
      </c>
      <c r="H286" s="64"/>
      <c r="I286" s="28" t="s">
        <v>166</v>
      </c>
      <c r="J286" s="29"/>
      <c r="K286" s="30" t="s">
        <v>126</v>
      </c>
      <c r="L286" s="27"/>
      <c r="M286" s="29"/>
      <c r="N286" s="102"/>
      <c r="O286" s="103"/>
      <c r="P286" s="103"/>
      <c r="Q286" s="33"/>
      <c r="R286" s="34"/>
      <c r="S286" s="34"/>
      <c r="T286" s="34"/>
      <c r="U286" s="35"/>
      <c r="V286" s="36"/>
      <c r="W286" s="60"/>
      <c r="X286" s="29"/>
      <c r="Y286" s="37">
        <f t="shared" si="123"/>
        <v>0</v>
      </c>
      <c r="Z286" s="29"/>
      <c r="AA286" s="29"/>
      <c r="AB286" s="33">
        <v>100</v>
      </c>
      <c r="AC286" s="33"/>
      <c r="AD286" s="29"/>
      <c r="AE286" s="29"/>
      <c r="AF286" s="37">
        <v>10</v>
      </c>
      <c r="AG286" s="7"/>
      <c r="AH286" s="7"/>
      <c r="AI286" s="33">
        <v>200</v>
      </c>
      <c r="AJ286" s="33"/>
      <c r="AK286" s="92"/>
      <c r="AL286" s="29"/>
      <c r="AM286" s="38">
        <v>23</v>
      </c>
      <c r="AN286" s="29"/>
      <c r="AO286" s="61"/>
      <c r="AP286" s="33">
        <v>123</v>
      </c>
      <c r="AQ286" s="128"/>
      <c r="AR286" s="39"/>
      <c r="AS286" s="29"/>
      <c r="AT286" s="131">
        <v>1</v>
      </c>
      <c r="AU286" s="7"/>
      <c r="AV286" s="7"/>
      <c r="AW286" s="33">
        <v>12</v>
      </c>
      <c r="AX286" s="128" t="s">
        <v>158</v>
      </c>
      <c r="AY286" s="40"/>
      <c r="AZ286" s="40"/>
      <c r="BA286" s="41">
        <v>4</v>
      </c>
      <c r="BB286" s="29"/>
      <c r="BC286" s="80"/>
      <c r="BD286" s="33">
        <v>123</v>
      </c>
      <c r="BE286" s="33"/>
      <c r="BF286" s="29"/>
      <c r="BG286" s="29"/>
      <c r="BH286" s="42">
        <f t="shared" si="129"/>
        <v>0</v>
      </c>
      <c r="BI286" s="28"/>
      <c r="BJ286" s="43"/>
      <c r="BK286" s="44">
        <f t="shared" si="116"/>
        <v>0</v>
      </c>
      <c r="BL286" s="29"/>
      <c r="BM286" s="29"/>
      <c r="BN286" s="37">
        <f t="shared" si="113"/>
        <v>0</v>
      </c>
      <c r="BO286" s="7"/>
      <c r="BP286" s="7"/>
      <c r="BQ286" s="33">
        <f t="shared" si="117"/>
        <v>0</v>
      </c>
      <c r="BR286" s="33"/>
      <c r="BS286" s="45"/>
      <c r="BT286" s="45"/>
      <c r="BU286" s="37">
        <f t="shared" si="114"/>
        <v>0</v>
      </c>
      <c r="BV286" s="7"/>
      <c r="BW286" s="7"/>
      <c r="BX286" s="33">
        <f t="shared" si="115"/>
        <v>0</v>
      </c>
      <c r="BY286" s="33"/>
      <c r="BZ286" s="7"/>
      <c r="CA286" s="7"/>
      <c r="CB286" s="37">
        <f t="shared" si="124"/>
        <v>0</v>
      </c>
      <c r="CC286" s="7"/>
      <c r="CD286" s="7"/>
      <c r="CE286" s="33">
        <f t="shared" si="118"/>
        <v>0</v>
      </c>
      <c r="CF286" s="7"/>
      <c r="CG286" s="7"/>
      <c r="CH286" s="37">
        <f t="shared" si="125"/>
        <v>0</v>
      </c>
      <c r="CI286" s="7"/>
      <c r="CJ286" s="46"/>
      <c r="CK286" s="33">
        <f t="shared" si="119"/>
        <v>0</v>
      </c>
      <c r="CL286" s="7"/>
      <c r="CM286" s="7"/>
      <c r="CN286" s="37">
        <f t="shared" si="126"/>
        <v>0</v>
      </c>
      <c r="CO286" s="7"/>
      <c r="CP286" s="7"/>
      <c r="CQ286" s="33">
        <f t="shared" si="120"/>
        <v>0</v>
      </c>
      <c r="CR286" s="7"/>
      <c r="CS286" s="7"/>
      <c r="CT286" s="37">
        <f t="shared" si="127"/>
        <v>0</v>
      </c>
      <c r="CU286" s="7"/>
      <c r="CV286" s="7"/>
      <c r="CW286" s="33">
        <f t="shared" si="121"/>
        <v>0</v>
      </c>
      <c r="CX286" s="7"/>
      <c r="CY286" s="7"/>
      <c r="CZ286" s="47">
        <f t="shared" si="128"/>
        <v>0</v>
      </c>
      <c r="DA286" s="7"/>
      <c r="DB286" s="7"/>
      <c r="DC286" s="33">
        <f t="shared" si="122"/>
        <v>0</v>
      </c>
    </row>
    <row r="287" spans="1:107" s="49" customFormat="1" x14ac:dyDescent="0.2">
      <c r="A287" s="60" t="s">
        <v>29</v>
      </c>
      <c r="B287" s="60"/>
      <c r="C287" s="60"/>
      <c r="D287" s="60"/>
      <c r="E287" s="60"/>
      <c r="F287" s="27" t="s">
        <v>164</v>
      </c>
      <c r="G287" s="64" t="s">
        <v>116</v>
      </c>
      <c r="H287" s="64"/>
      <c r="I287" s="28" t="s">
        <v>166</v>
      </c>
      <c r="J287" s="66"/>
      <c r="K287" s="30" t="s">
        <v>125</v>
      </c>
      <c r="L287" s="27"/>
      <c r="M287" s="29"/>
      <c r="N287" s="102"/>
      <c r="O287" s="103"/>
      <c r="P287" s="103"/>
      <c r="Q287" s="33"/>
      <c r="R287" s="34"/>
      <c r="S287" s="34"/>
      <c r="T287" s="34"/>
      <c r="U287" s="35"/>
      <c r="V287" s="36"/>
      <c r="W287" s="60"/>
      <c r="X287" s="29"/>
      <c r="Y287" s="37">
        <f t="shared" si="123"/>
        <v>0</v>
      </c>
      <c r="Z287" s="29"/>
      <c r="AA287" s="29"/>
      <c r="AB287" s="33">
        <v>100</v>
      </c>
      <c r="AC287" s="33"/>
      <c r="AD287" s="29"/>
      <c r="AE287" s="29"/>
      <c r="AF287" s="37">
        <v>10</v>
      </c>
      <c r="AG287" s="7"/>
      <c r="AH287" s="7"/>
      <c r="AI287" s="33">
        <v>200</v>
      </c>
      <c r="AJ287" s="33"/>
      <c r="AK287" s="29"/>
      <c r="AL287" s="29"/>
      <c r="AM287" s="38">
        <v>23</v>
      </c>
      <c r="AN287" s="29"/>
      <c r="AO287" s="61"/>
      <c r="AP287" s="33">
        <v>123</v>
      </c>
      <c r="AQ287" s="128"/>
      <c r="AR287" s="39"/>
      <c r="AS287" s="29"/>
      <c r="AT287" s="131">
        <v>1</v>
      </c>
      <c r="AU287" s="7"/>
      <c r="AV287" s="7"/>
      <c r="AW287" s="33">
        <v>12</v>
      </c>
      <c r="AX287" s="128" t="s">
        <v>158</v>
      </c>
      <c r="AY287" s="40"/>
      <c r="AZ287" s="40"/>
      <c r="BA287" s="41">
        <v>4</v>
      </c>
      <c r="BB287" s="29"/>
      <c r="BC287" s="80"/>
      <c r="BD287" s="33">
        <v>123</v>
      </c>
      <c r="BE287" s="33"/>
      <c r="BF287" s="29"/>
      <c r="BG287" s="29"/>
      <c r="BH287" s="42">
        <f t="shared" si="129"/>
        <v>0</v>
      </c>
      <c r="BI287" s="28"/>
      <c r="BJ287" s="43"/>
      <c r="BK287" s="44">
        <f t="shared" si="116"/>
        <v>0</v>
      </c>
      <c r="BL287" s="29"/>
      <c r="BM287" s="29"/>
      <c r="BN287" s="37">
        <f t="shared" si="113"/>
        <v>0</v>
      </c>
      <c r="BO287" s="7"/>
      <c r="BP287" s="7"/>
      <c r="BQ287" s="33">
        <f t="shared" si="117"/>
        <v>0</v>
      </c>
      <c r="BR287" s="33"/>
      <c r="BS287" s="45"/>
      <c r="BT287" s="45"/>
      <c r="BU287" s="37">
        <f t="shared" si="114"/>
        <v>0</v>
      </c>
      <c r="BV287" s="7"/>
      <c r="BW287" s="7"/>
      <c r="BX287" s="33">
        <f t="shared" si="115"/>
        <v>0</v>
      </c>
      <c r="BY287" s="33"/>
      <c r="BZ287" s="7"/>
      <c r="CA287" s="7"/>
      <c r="CB287" s="37">
        <f t="shared" si="124"/>
        <v>0</v>
      </c>
      <c r="CC287" s="7"/>
      <c r="CD287" s="7"/>
      <c r="CE287" s="33">
        <f t="shared" si="118"/>
        <v>0</v>
      </c>
      <c r="CF287" s="7"/>
      <c r="CG287" s="7"/>
      <c r="CH287" s="37">
        <f t="shared" si="125"/>
        <v>0</v>
      </c>
      <c r="CI287" s="7"/>
      <c r="CJ287" s="46"/>
      <c r="CK287" s="33">
        <f t="shared" si="119"/>
        <v>0</v>
      </c>
      <c r="CL287" s="7"/>
      <c r="CM287" s="7"/>
      <c r="CN287" s="37">
        <f t="shared" si="126"/>
        <v>0</v>
      </c>
      <c r="CO287" s="7"/>
      <c r="CP287" s="7"/>
      <c r="CQ287" s="33">
        <f t="shared" si="120"/>
        <v>0</v>
      </c>
      <c r="CR287" s="7"/>
      <c r="CS287" s="7"/>
      <c r="CT287" s="37">
        <f t="shared" si="127"/>
        <v>0</v>
      </c>
      <c r="CU287" s="7"/>
      <c r="CV287" s="7"/>
      <c r="CW287" s="33">
        <f t="shared" si="121"/>
        <v>0</v>
      </c>
      <c r="CX287" s="7"/>
      <c r="CY287" s="7"/>
      <c r="CZ287" s="47">
        <f t="shared" si="128"/>
        <v>0</v>
      </c>
      <c r="DA287" s="7"/>
      <c r="DB287" s="7"/>
      <c r="DC287" s="33">
        <f t="shared" si="122"/>
        <v>0</v>
      </c>
    </row>
    <row r="288" spans="1:107" s="49" customFormat="1" x14ac:dyDescent="0.2">
      <c r="A288" s="60" t="s">
        <v>29</v>
      </c>
      <c r="B288" s="60"/>
      <c r="C288" s="60"/>
      <c r="D288" s="60"/>
      <c r="E288" s="60"/>
      <c r="F288" s="27" t="s">
        <v>164</v>
      </c>
      <c r="G288" s="64" t="s">
        <v>115</v>
      </c>
      <c r="H288" s="64"/>
      <c r="I288" s="28" t="s">
        <v>166</v>
      </c>
      <c r="J288" s="66"/>
      <c r="K288" s="30" t="s">
        <v>125</v>
      </c>
      <c r="L288" s="27"/>
      <c r="M288" s="29"/>
      <c r="N288" s="102"/>
      <c r="O288" s="103"/>
      <c r="P288" s="103"/>
      <c r="Q288" s="33"/>
      <c r="R288" s="34"/>
      <c r="S288" s="34"/>
      <c r="T288" s="34"/>
      <c r="U288" s="35"/>
      <c r="V288" s="36"/>
      <c r="W288" s="60"/>
      <c r="X288" s="29"/>
      <c r="Y288" s="37">
        <f t="shared" si="123"/>
        <v>0</v>
      </c>
      <c r="Z288" s="29"/>
      <c r="AA288" s="29"/>
      <c r="AB288" s="33">
        <v>100</v>
      </c>
      <c r="AC288" s="33"/>
      <c r="AD288" s="29"/>
      <c r="AE288" s="29"/>
      <c r="AF288" s="37">
        <v>10</v>
      </c>
      <c r="AG288" s="7"/>
      <c r="AH288" s="7"/>
      <c r="AI288" s="33">
        <v>200</v>
      </c>
      <c r="AJ288" s="33"/>
      <c r="AK288" s="29"/>
      <c r="AL288" s="29"/>
      <c r="AM288" s="38">
        <v>23</v>
      </c>
      <c r="AN288" s="29"/>
      <c r="AO288" s="61"/>
      <c r="AP288" s="33">
        <v>123</v>
      </c>
      <c r="AQ288" s="128"/>
      <c r="AR288" s="39"/>
      <c r="AS288" s="29"/>
      <c r="AT288" s="131">
        <v>1</v>
      </c>
      <c r="AU288" s="7"/>
      <c r="AV288" s="7"/>
      <c r="AW288" s="33">
        <v>12</v>
      </c>
      <c r="AX288" s="128" t="s">
        <v>158</v>
      </c>
      <c r="AY288" s="40"/>
      <c r="AZ288" s="40"/>
      <c r="BA288" s="41">
        <v>4</v>
      </c>
      <c r="BB288" s="29"/>
      <c r="BC288" s="80"/>
      <c r="BD288" s="33">
        <v>123</v>
      </c>
      <c r="BE288" s="33"/>
      <c r="BF288" s="29"/>
      <c r="BG288" s="29"/>
      <c r="BH288" s="42">
        <f t="shared" si="129"/>
        <v>0</v>
      </c>
      <c r="BI288" s="28"/>
      <c r="BJ288" s="43"/>
      <c r="BK288" s="44">
        <f t="shared" si="116"/>
        <v>0</v>
      </c>
      <c r="BL288" s="29"/>
      <c r="BM288" s="29"/>
      <c r="BN288" s="37">
        <f t="shared" si="113"/>
        <v>0</v>
      </c>
      <c r="BO288" s="7"/>
      <c r="BP288" s="7"/>
      <c r="BQ288" s="33">
        <f t="shared" si="117"/>
        <v>0</v>
      </c>
      <c r="BR288" s="33"/>
      <c r="BS288" s="45"/>
      <c r="BT288" s="45"/>
      <c r="BU288" s="37">
        <f t="shared" si="114"/>
        <v>0</v>
      </c>
      <c r="BV288" s="7"/>
      <c r="BW288" s="7"/>
      <c r="BX288" s="33">
        <f t="shared" si="115"/>
        <v>0</v>
      </c>
      <c r="BY288" s="33"/>
      <c r="BZ288" s="7"/>
      <c r="CA288" s="7"/>
      <c r="CB288" s="37">
        <f t="shared" si="124"/>
        <v>0</v>
      </c>
      <c r="CC288" s="7"/>
      <c r="CD288" s="7"/>
      <c r="CE288" s="33">
        <f t="shared" si="118"/>
        <v>0</v>
      </c>
      <c r="CF288" s="7"/>
      <c r="CG288" s="7"/>
      <c r="CH288" s="37">
        <f t="shared" si="125"/>
        <v>0</v>
      </c>
      <c r="CI288" s="7"/>
      <c r="CJ288" s="46"/>
      <c r="CK288" s="33">
        <f t="shared" si="119"/>
        <v>0</v>
      </c>
      <c r="CL288" s="7"/>
      <c r="CM288" s="7"/>
      <c r="CN288" s="37">
        <f t="shared" si="126"/>
        <v>0</v>
      </c>
      <c r="CO288" s="7"/>
      <c r="CP288" s="7"/>
      <c r="CQ288" s="33">
        <f t="shared" si="120"/>
        <v>0</v>
      </c>
      <c r="CR288" s="7"/>
      <c r="CS288" s="7"/>
      <c r="CT288" s="37">
        <f t="shared" si="127"/>
        <v>0</v>
      </c>
      <c r="CU288" s="7"/>
      <c r="CV288" s="7"/>
      <c r="CW288" s="33">
        <f t="shared" si="121"/>
        <v>0</v>
      </c>
      <c r="CX288" s="7"/>
      <c r="CY288" s="7"/>
      <c r="CZ288" s="47">
        <f t="shared" si="128"/>
        <v>0</v>
      </c>
      <c r="DA288" s="7"/>
      <c r="DB288" s="7"/>
      <c r="DC288" s="33">
        <f t="shared" si="122"/>
        <v>0</v>
      </c>
    </row>
    <row r="289" spans="1:107" s="49" customFormat="1" x14ac:dyDescent="0.2">
      <c r="A289" s="60" t="s">
        <v>29</v>
      </c>
      <c r="B289" s="60"/>
      <c r="C289" s="60"/>
      <c r="D289" s="60"/>
      <c r="E289" s="60"/>
      <c r="F289" s="27" t="s">
        <v>164</v>
      </c>
      <c r="G289" s="64" t="s">
        <v>108</v>
      </c>
      <c r="H289" s="64"/>
      <c r="I289" s="28" t="s">
        <v>166</v>
      </c>
      <c r="J289" s="66"/>
      <c r="K289" s="30" t="s">
        <v>125</v>
      </c>
      <c r="L289" s="27"/>
      <c r="M289" s="29"/>
      <c r="N289" s="102"/>
      <c r="O289" s="103"/>
      <c r="P289" s="103"/>
      <c r="Q289" s="33"/>
      <c r="R289" s="34"/>
      <c r="S289" s="34"/>
      <c r="T289" s="34"/>
      <c r="U289" s="35"/>
      <c r="V289" s="108"/>
      <c r="W289" s="60"/>
      <c r="X289" s="29"/>
      <c r="Y289" s="37">
        <f t="shared" si="123"/>
        <v>0</v>
      </c>
      <c r="Z289" s="29"/>
      <c r="AA289" s="29"/>
      <c r="AB289" s="33">
        <v>100</v>
      </c>
      <c r="AC289" s="33"/>
      <c r="AD289" s="29"/>
      <c r="AE289" s="29"/>
      <c r="AF289" s="37">
        <v>10</v>
      </c>
      <c r="AG289" s="7"/>
      <c r="AH289" s="7"/>
      <c r="AI289" s="33">
        <v>200</v>
      </c>
      <c r="AJ289" s="33"/>
      <c r="AK289" s="29"/>
      <c r="AL289" s="29"/>
      <c r="AM289" s="38">
        <v>23</v>
      </c>
      <c r="AN289" s="29"/>
      <c r="AO289" s="61"/>
      <c r="AP289" s="33">
        <v>123</v>
      </c>
      <c r="AQ289" s="128"/>
      <c r="AR289" s="39"/>
      <c r="AS289" s="29"/>
      <c r="AT289" s="131">
        <v>1</v>
      </c>
      <c r="AU289" s="7"/>
      <c r="AV289" s="7"/>
      <c r="AW289" s="33">
        <v>12</v>
      </c>
      <c r="AX289" s="128" t="s">
        <v>158</v>
      </c>
      <c r="AY289" s="40"/>
      <c r="AZ289" s="40"/>
      <c r="BA289" s="41">
        <v>4</v>
      </c>
      <c r="BB289" s="29"/>
      <c r="BC289" s="29"/>
      <c r="BD289" s="33">
        <v>123</v>
      </c>
      <c r="BE289" s="33"/>
      <c r="BF289" s="29"/>
      <c r="BG289" s="29"/>
      <c r="BH289" s="42">
        <f t="shared" si="129"/>
        <v>0</v>
      </c>
      <c r="BI289" s="28"/>
      <c r="BJ289" s="43"/>
      <c r="BK289" s="44">
        <f t="shared" si="116"/>
        <v>0</v>
      </c>
      <c r="BL289" s="29"/>
      <c r="BM289" s="29"/>
      <c r="BN289" s="37">
        <f t="shared" si="113"/>
        <v>0</v>
      </c>
      <c r="BO289" s="7"/>
      <c r="BP289" s="7"/>
      <c r="BQ289" s="33">
        <f t="shared" si="117"/>
        <v>0</v>
      </c>
      <c r="BR289" s="33"/>
      <c r="BS289" s="45"/>
      <c r="BT289" s="45"/>
      <c r="BU289" s="37">
        <f t="shared" si="114"/>
        <v>0</v>
      </c>
      <c r="BV289" s="7"/>
      <c r="BW289" s="7"/>
      <c r="BX289" s="33">
        <f t="shared" si="115"/>
        <v>0</v>
      </c>
      <c r="BY289" s="33"/>
      <c r="BZ289" s="7"/>
      <c r="CA289" s="7"/>
      <c r="CB289" s="37">
        <f t="shared" si="124"/>
        <v>0</v>
      </c>
      <c r="CC289" s="7"/>
      <c r="CD289" s="7"/>
      <c r="CE289" s="33">
        <f t="shared" si="118"/>
        <v>0</v>
      </c>
      <c r="CF289" s="7"/>
      <c r="CG289" s="7"/>
      <c r="CH289" s="37">
        <f t="shared" si="125"/>
        <v>0</v>
      </c>
      <c r="CI289" s="7"/>
      <c r="CJ289" s="46"/>
      <c r="CK289" s="33">
        <f t="shared" si="119"/>
        <v>0</v>
      </c>
      <c r="CL289" s="7"/>
      <c r="CM289" s="7"/>
      <c r="CN289" s="37">
        <f t="shared" si="126"/>
        <v>0</v>
      </c>
      <c r="CO289" s="7"/>
      <c r="CP289" s="7"/>
      <c r="CQ289" s="33">
        <f t="shared" si="120"/>
        <v>0</v>
      </c>
      <c r="CR289" s="7"/>
      <c r="CS289" s="7"/>
      <c r="CT289" s="37">
        <f t="shared" si="127"/>
        <v>0</v>
      </c>
      <c r="CU289" s="7"/>
      <c r="CV289" s="7"/>
      <c r="CW289" s="33">
        <f t="shared" si="121"/>
        <v>0</v>
      </c>
      <c r="CX289" s="7"/>
      <c r="CY289" s="7"/>
      <c r="CZ289" s="47">
        <f t="shared" si="128"/>
        <v>0</v>
      </c>
      <c r="DA289" s="7"/>
      <c r="DB289" s="7"/>
      <c r="DC289" s="33">
        <f t="shared" si="122"/>
        <v>0</v>
      </c>
    </row>
    <row r="290" spans="1:107" s="49" customFormat="1" x14ac:dyDescent="0.2">
      <c r="A290" s="60" t="s">
        <v>29</v>
      </c>
      <c r="B290" s="60"/>
      <c r="C290" s="60"/>
      <c r="D290" s="60"/>
      <c r="E290" s="60"/>
      <c r="F290" s="27" t="s">
        <v>164</v>
      </c>
      <c r="G290" s="64" t="s">
        <v>109</v>
      </c>
      <c r="H290" s="64"/>
      <c r="I290" s="28" t="s">
        <v>166</v>
      </c>
      <c r="J290" s="66"/>
      <c r="K290" s="30" t="s">
        <v>125</v>
      </c>
      <c r="L290" s="27"/>
      <c r="M290" s="29"/>
      <c r="N290" s="102"/>
      <c r="O290" s="103"/>
      <c r="P290" s="103"/>
      <c r="Q290" s="33"/>
      <c r="R290" s="34"/>
      <c r="S290" s="34"/>
      <c r="T290" s="34"/>
      <c r="U290" s="35"/>
      <c r="V290" s="108"/>
      <c r="W290" s="60"/>
      <c r="X290" s="29"/>
      <c r="Y290" s="37">
        <f t="shared" si="123"/>
        <v>0</v>
      </c>
      <c r="Z290" s="29"/>
      <c r="AA290" s="29"/>
      <c r="AB290" s="33">
        <v>100</v>
      </c>
      <c r="AC290" s="33"/>
      <c r="AD290" s="29"/>
      <c r="AE290" s="29"/>
      <c r="AF290" s="37">
        <v>10</v>
      </c>
      <c r="AG290" s="7"/>
      <c r="AH290" s="7"/>
      <c r="AI290" s="33">
        <v>200</v>
      </c>
      <c r="AJ290" s="33"/>
      <c r="AK290" s="29"/>
      <c r="AL290" s="29"/>
      <c r="AM290" s="38">
        <v>23</v>
      </c>
      <c r="AN290" s="29"/>
      <c r="AO290" s="61"/>
      <c r="AP290" s="33">
        <v>123</v>
      </c>
      <c r="AQ290" s="128"/>
      <c r="AR290" s="39"/>
      <c r="AS290" s="29"/>
      <c r="AT290" s="131">
        <v>1</v>
      </c>
      <c r="AU290" s="7"/>
      <c r="AV290" s="7"/>
      <c r="AW290" s="33">
        <v>12</v>
      </c>
      <c r="AX290" s="128" t="s">
        <v>158</v>
      </c>
      <c r="AY290" s="40"/>
      <c r="AZ290" s="40"/>
      <c r="BA290" s="41">
        <v>4</v>
      </c>
      <c r="BB290" s="29"/>
      <c r="BC290" s="29"/>
      <c r="BD290" s="33">
        <v>123</v>
      </c>
      <c r="BE290" s="33"/>
      <c r="BF290" s="29"/>
      <c r="BG290" s="29"/>
      <c r="BH290" s="42">
        <f t="shared" si="129"/>
        <v>0</v>
      </c>
      <c r="BI290" s="28"/>
      <c r="BJ290" s="43"/>
      <c r="BK290" s="44">
        <f t="shared" si="116"/>
        <v>0</v>
      </c>
      <c r="BL290" s="29"/>
      <c r="BM290" s="29"/>
      <c r="BN290" s="37">
        <f t="shared" si="113"/>
        <v>0</v>
      </c>
      <c r="BO290" s="7"/>
      <c r="BP290" s="7"/>
      <c r="BQ290" s="33">
        <f t="shared" si="117"/>
        <v>0</v>
      </c>
      <c r="BR290" s="33"/>
      <c r="BS290" s="45"/>
      <c r="BT290" s="45"/>
      <c r="BU290" s="37">
        <f t="shared" si="114"/>
        <v>0</v>
      </c>
      <c r="BV290" s="7"/>
      <c r="BW290" s="7"/>
      <c r="BX290" s="33">
        <f t="shared" si="115"/>
        <v>0</v>
      </c>
      <c r="BY290" s="33"/>
      <c r="BZ290" s="7"/>
      <c r="CA290" s="7"/>
      <c r="CB290" s="37">
        <f t="shared" si="124"/>
        <v>0</v>
      </c>
      <c r="CC290" s="7"/>
      <c r="CD290" s="7"/>
      <c r="CE290" s="33">
        <f t="shared" si="118"/>
        <v>0</v>
      </c>
      <c r="CF290" s="7"/>
      <c r="CG290" s="7"/>
      <c r="CH290" s="37">
        <f t="shared" si="125"/>
        <v>0</v>
      </c>
      <c r="CI290" s="7"/>
      <c r="CJ290" s="46"/>
      <c r="CK290" s="33">
        <f t="shared" si="119"/>
        <v>0</v>
      </c>
      <c r="CL290" s="7"/>
      <c r="CM290" s="7"/>
      <c r="CN290" s="37">
        <f t="shared" si="126"/>
        <v>0</v>
      </c>
      <c r="CO290" s="7"/>
      <c r="CP290" s="7"/>
      <c r="CQ290" s="33">
        <f t="shared" si="120"/>
        <v>0</v>
      </c>
      <c r="CR290" s="7"/>
      <c r="CS290" s="7"/>
      <c r="CT290" s="37">
        <f t="shared" si="127"/>
        <v>0</v>
      </c>
      <c r="CU290" s="7"/>
      <c r="CV290" s="7"/>
      <c r="CW290" s="33">
        <f t="shared" si="121"/>
        <v>0</v>
      </c>
      <c r="CX290" s="7"/>
      <c r="CY290" s="7"/>
      <c r="CZ290" s="47">
        <f t="shared" si="128"/>
        <v>0</v>
      </c>
      <c r="DA290" s="7"/>
      <c r="DB290" s="7"/>
      <c r="DC290" s="33">
        <f t="shared" si="122"/>
        <v>0</v>
      </c>
    </row>
    <row r="291" spans="1:107" s="49" customFormat="1" x14ac:dyDescent="0.2">
      <c r="A291" s="60" t="s">
        <v>29</v>
      </c>
      <c r="B291" s="60"/>
      <c r="C291" s="60"/>
      <c r="D291" s="60"/>
      <c r="E291" s="60"/>
      <c r="F291" s="27" t="s">
        <v>164</v>
      </c>
      <c r="G291" s="64" t="s">
        <v>110</v>
      </c>
      <c r="H291" s="64"/>
      <c r="I291" s="28" t="s">
        <v>166</v>
      </c>
      <c r="J291" s="66"/>
      <c r="K291" s="30" t="s">
        <v>125</v>
      </c>
      <c r="L291" s="27"/>
      <c r="M291" s="29"/>
      <c r="N291" s="102"/>
      <c r="O291" s="103"/>
      <c r="P291" s="103"/>
      <c r="Q291" s="33"/>
      <c r="R291" s="34"/>
      <c r="S291" s="34"/>
      <c r="T291" s="34"/>
      <c r="U291" s="35"/>
      <c r="V291" s="108"/>
      <c r="W291" s="60"/>
      <c r="X291" s="29"/>
      <c r="Y291" s="37">
        <f t="shared" si="123"/>
        <v>0</v>
      </c>
      <c r="Z291" s="29"/>
      <c r="AA291" s="29"/>
      <c r="AB291" s="33">
        <v>100</v>
      </c>
      <c r="AC291" s="33"/>
      <c r="AD291" s="29"/>
      <c r="AE291" s="29"/>
      <c r="AF291" s="37">
        <v>10</v>
      </c>
      <c r="AG291" s="7"/>
      <c r="AH291" s="7"/>
      <c r="AI291" s="33">
        <v>200</v>
      </c>
      <c r="AJ291" s="33"/>
      <c r="AK291" s="29"/>
      <c r="AL291" s="29"/>
      <c r="AM291" s="38">
        <v>23</v>
      </c>
      <c r="AN291" s="29"/>
      <c r="AO291" s="61"/>
      <c r="AP291" s="33">
        <v>123</v>
      </c>
      <c r="AQ291" s="128"/>
      <c r="AR291" s="39"/>
      <c r="AS291" s="29"/>
      <c r="AT291" s="131">
        <v>1</v>
      </c>
      <c r="AU291" s="7"/>
      <c r="AV291" s="7"/>
      <c r="AW291" s="33">
        <v>12</v>
      </c>
      <c r="AX291" s="128" t="s">
        <v>158</v>
      </c>
      <c r="AY291" s="40"/>
      <c r="AZ291" s="40"/>
      <c r="BA291" s="41">
        <v>4</v>
      </c>
      <c r="BB291" s="29"/>
      <c r="BC291" s="29"/>
      <c r="BD291" s="33">
        <v>123</v>
      </c>
      <c r="BE291" s="33"/>
      <c r="BF291" s="29"/>
      <c r="BG291" s="29"/>
      <c r="BH291" s="42">
        <f t="shared" si="129"/>
        <v>0</v>
      </c>
      <c r="BI291" s="28"/>
      <c r="BJ291" s="43"/>
      <c r="BK291" s="44">
        <f t="shared" si="116"/>
        <v>0</v>
      </c>
      <c r="BL291" s="29"/>
      <c r="BM291" s="29"/>
      <c r="BN291" s="37">
        <f t="shared" si="113"/>
        <v>0</v>
      </c>
      <c r="BO291" s="7"/>
      <c r="BP291" s="7"/>
      <c r="BQ291" s="33">
        <f t="shared" si="117"/>
        <v>0</v>
      </c>
      <c r="BR291" s="33"/>
      <c r="BS291" s="45"/>
      <c r="BT291" s="45"/>
      <c r="BU291" s="37">
        <f t="shared" si="114"/>
        <v>0</v>
      </c>
      <c r="BV291" s="7"/>
      <c r="BW291" s="7"/>
      <c r="BX291" s="33">
        <f t="shared" si="115"/>
        <v>0</v>
      </c>
      <c r="BY291" s="33"/>
      <c r="BZ291" s="7"/>
      <c r="CA291" s="7"/>
      <c r="CB291" s="37">
        <f t="shared" si="124"/>
        <v>0</v>
      </c>
      <c r="CC291" s="7"/>
      <c r="CD291" s="7"/>
      <c r="CE291" s="33">
        <f t="shared" si="118"/>
        <v>0</v>
      </c>
      <c r="CF291" s="7"/>
      <c r="CG291" s="7"/>
      <c r="CH291" s="37">
        <f t="shared" si="125"/>
        <v>0</v>
      </c>
      <c r="CI291" s="7"/>
      <c r="CJ291" s="46"/>
      <c r="CK291" s="33">
        <f t="shared" si="119"/>
        <v>0</v>
      </c>
      <c r="CL291" s="7"/>
      <c r="CM291" s="7"/>
      <c r="CN291" s="37">
        <f t="shared" si="126"/>
        <v>0</v>
      </c>
      <c r="CO291" s="7"/>
      <c r="CP291" s="7"/>
      <c r="CQ291" s="33">
        <f t="shared" si="120"/>
        <v>0</v>
      </c>
      <c r="CR291" s="7"/>
      <c r="CS291" s="7"/>
      <c r="CT291" s="37">
        <f t="shared" si="127"/>
        <v>0</v>
      </c>
      <c r="CU291" s="7"/>
      <c r="CV291" s="7"/>
      <c r="CW291" s="33">
        <f t="shared" si="121"/>
        <v>0</v>
      </c>
      <c r="CX291" s="7"/>
      <c r="CY291" s="7"/>
      <c r="CZ291" s="47">
        <f t="shared" si="128"/>
        <v>0</v>
      </c>
      <c r="DA291" s="7"/>
      <c r="DB291" s="7"/>
      <c r="DC291" s="33">
        <f t="shared" si="122"/>
        <v>0</v>
      </c>
    </row>
    <row r="292" spans="1:107" s="49" customFormat="1" x14ac:dyDescent="0.2">
      <c r="A292" s="60" t="s">
        <v>29</v>
      </c>
      <c r="B292" s="60"/>
      <c r="C292" s="60"/>
      <c r="D292" s="60"/>
      <c r="E292" s="60"/>
      <c r="F292" s="27" t="s">
        <v>164</v>
      </c>
      <c r="G292" s="64" t="s">
        <v>111</v>
      </c>
      <c r="H292" s="64"/>
      <c r="I292" s="28" t="s">
        <v>166</v>
      </c>
      <c r="J292" s="66"/>
      <c r="K292" s="30" t="s">
        <v>125</v>
      </c>
      <c r="L292" s="27"/>
      <c r="M292" s="29"/>
      <c r="N292" s="102"/>
      <c r="O292" s="103"/>
      <c r="P292" s="103"/>
      <c r="Q292" s="33"/>
      <c r="R292" s="34"/>
      <c r="S292" s="34"/>
      <c r="T292" s="34"/>
      <c r="U292" s="35"/>
      <c r="V292" s="108"/>
      <c r="W292" s="60"/>
      <c r="X292" s="29"/>
      <c r="Y292" s="37">
        <f t="shared" si="123"/>
        <v>0</v>
      </c>
      <c r="Z292" s="29"/>
      <c r="AA292" s="29"/>
      <c r="AB292" s="33">
        <v>100</v>
      </c>
      <c r="AC292" s="33"/>
      <c r="AD292" s="29"/>
      <c r="AE292" s="29"/>
      <c r="AF292" s="37">
        <v>10</v>
      </c>
      <c r="AG292" s="7"/>
      <c r="AH292" s="7"/>
      <c r="AI292" s="33">
        <v>200</v>
      </c>
      <c r="AJ292" s="33"/>
      <c r="AK292" s="29"/>
      <c r="AL292" s="29"/>
      <c r="AM292" s="38">
        <v>23</v>
      </c>
      <c r="AN292" s="29"/>
      <c r="AO292" s="61"/>
      <c r="AP292" s="33">
        <v>123</v>
      </c>
      <c r="AQ292" s="128"/>
      <c r="AR292" s="39"/>
      <c r="AS292" s="29"/>
      <c r="AT292" s="131">
        <v>1</v>
      </c>
      <c r="AU292" s="7"/>
      <c r="AV292" s="7"/>
      <c r="AW292" s="33">
        <v>12</v>
      </c>
      <c r="AX292" s="128" t="s">
        <v>158</v>
      </c>
      <c r="AY292" s="40"/>
      <c r="AZ292" s="40"/>
      <c r="BA292" s="41">
        <v>4</v>
      </c>
      <c r="BB292" s="29"/>
      <c r="BC292" s="29"/>
      <c r="BD292" s="33">
        <v>123</v>
      </c>
      <c r="BE292" s="33"/>
      <c r="BF292" s="29"/>
      <c r="BG292" s="29"/>
      <c r="BH292" s="42">
        <f t="shared" si="129"/>
        <v>0</v>
      </c>
      <c r="BI292" s="28"/>
      <c r="BJ292" s="43"/>
      <c r="BK292" s="44">
        <f t="shared" si="116"/>
        <v>0</v>
      </c>
      <c r="BL292" s="29"/>
      <c r="BM292" s="29"/>
      <c r="BN292" s="37">
        <f t="shared" si="113"/>
        <v>0</v>
      </c>
      <c r="BO292" s="7"/>
      <c r="BP292" s="7"/>
      <c r="BQ292" s="33">
        <f t="shared" si="117"/>
        <v>0</v>
      </c>
      <c r="BR292" s="33"/>
      <c r="BS292" s="45"/>
      <c r="BT292" s="45"/>
      <c r="BU292" s="37">
        <f t="shared" si="114"/>
        <v>0</v>
      </c>
      <c r="BV292" s="7"/>
      <c r="BW292" s="7"/>
      <c r="BX292" s="33">
        <f t="shared" si="115"/>
        <v>0</v>
      </c>
      <c r="BY292" s="33"/>
      <c r="BZ292" s="7"/>
      <c r="CA292" s="7"/>
      <c r="CB292" s="37">
        <f t="shared" si="124"/>
        <v>0</v>
      </c>
      <c r="CC292" s="7"/>
      <c r="CD292" s="7"/>
      <c r="CE292" s="33">
        <f t="shared" si="118"/>
        <v>0</v>
      </c>
      <c r="CF292" s="7"/>
      <c r="CG292" s="7"/>
      <c r="CH292" s="37">
        <f t="shared" si="125"/>
        <v>0</v>
      </c>
      <c r="CI292" s="7"/>
      <c r="CJ292" s="46"/>
      <c r="CK292" s="33">
        <f t="shared" si="119"/>
        <v>0</v>
      </c>
      <c r="CL292" s="7"/>
      <c r="CM292" s="7"/>
      <c r="CN292" s="37">
        <f t="shared" si="126"/>
        <v>0</v>
      </c>
      <c r="CO292" s="7"/>
      <c r="CP292" s="7"/>
      <c r="CQ292" s="33">
        <f t="shared" si="120"/>
        <v>0</v>
      </c>
      <c r="CR292" s="7"/>
      <c r="CS292" s="7"/>
      <c r="CT292" s="37">
        <f t="shared" si="127"/>
        <v>0</v>
      </c>
      <c r="CU292" s="7"/>
      <c r="CV292" s="7"/>
      <c r="CW292" s="33">
        <f t="shared" si="121"/>
        <v>0</v>
      </c>
      <c r="CX292" s="7"/>
      <c r="CY292" s="7"/>
      <c r="CZ292" s="47">
        <f t="shared" si="128"/>
        <v>0</v>
      </c>
      <c r="DA292" s="7"/>
      <c r="DB292" s="7"/>
      <c r="DC292" s="33">
        <f t="shared" si="122"/>
        <v>0</v>
      </c>
    </row>
    <row r="293" spans="1:107" s="49" customFormat="1" x14ac:dyDescent="0.2">
      <c r="A293" s="60" t="s">
        <v>29</v>
      </c>
      <c r="B293" s="60"/>
      <c r="C293" s="60"/>
      <c r="D293" s="60"/>
      <c r="E293" s="60"/>
      <c r="F293" s="27" t="s">
        <v>164</v>
      </c>
      <c r="G293" s="64" t="s">
        <v>112</v>
      </c>
      <c r="H293" s="64"/>
      <c r="I293" s="28" t="s">
        <v>166</v>
      </c>
      <c r="J293" s="66"/>
      <c r="K293" s="30" t="s">
        <v>125</v>
      </c>
      <c r="L293" s="27"/>
      <c r="M293" s="29"/>
      <c r="N293" s="102"/>
      <c r="O293" s="103"/>
      <c r="P293" s="103"/>
      <c r="Q293" s="33"/>
      <c r="R293" s="34"/>
      <c r="S293" s="34"/>
      <c r="T293" s="34"/>
      <c r="U293" s="35"/>
      <c r="V293" s="108"/>
      <c r="W293" s="60"/>
      <c r="X293" s="29"/>
      <c r="Y293" s="37">
        <f t="shared" si="123"/>
        <v>0</v>
      </c>
      <c r="Z293" s="29"/>
      <c r="AA293" s="29"/>
      <c r="AB293" s="33">
        <v>100</v>
      </c>
      <c r="AC293" s="33"/>
      <c r="AD293" s="29"/>
      <c r="AE293" s="29"/>
      <c r="AF293" s="37">
        <v>10</v>
      </c>
      <c r="AG293" s="7"/>
      <c r="AH293" s="7"/>
      <c r="AI293" s="33">
        <v>200</v>
      </c>
      <c r="AJ293" s="33"/>
      <c r="AK293" s="29"/>
      <c r="AL293" s="29"/>
      <c r="AM293" s="38">
        <v>23</v>
      </c>
      <c r="AN293" s="29"/>
      <c r="AO293" s="61"/>
      <c r="AP293" s="33">
        <v>123</v>
      </c>
      <c r="AQ293" s="128"/>
      <c r="AR293" s="39"/>
      <c r="AS293" s="29"/>
      <c r="AT293" s="131">
        <v>1</v>
      </c>
      <c r="AU293" s="7"/>
      <c r="AV293" s="7"/>
      <c r="AW293" s="33">
        <v>12</v>
      </c>
      <c r="AX293" s="128" t="s">
        <v>158</v>
      </c>
      <c r="AY293" s="40"/>
      <c r="AZ293" s="40"/>
      <c r="BA293" s="41">
        <v>4</v>
      </c>
      <c r="BB293" s="29"/>
      <c r="BC293" s="29"/>
      <c r="BD293" s="33">
        <v>123</v>
      </c>
      <c r="BE293" s="33"/>
      <c r="BF293" s="29"/>
      <c r="BG293" s="29"/>
      <c r="BH293" s="42">
        <f t="shared" si="129"/>
        <v>0</v>
      </c>
      <c r="BI293" s="28"/>
      <c r="BJ293" s="43"/>
      <c r="BK293" s="44">
        <f t="shared" si="116"/>
        <v>0</v>
      </c>
      <c r="BL293" s="29"/>
      <c r="BM293" s="29"/>
      <c r="BN293" s="37">
        <f t="shared" si="113"/>
        <v>0</v>
      </c>
      <c r="BO293" s="7"/>
      <c r="BP293" s="7"/>
      <c r="BQ293" s="33">
        <f t="shared" si="117"/>
        <v>0</v>
      </c>
      <c r="BR293" s="33"/>
      <c r="BS293" s="45"/>
      <c r="BT293" s="45"/>
      <c r="BU293" s="37">
        <f t="shared" si="114"/>
        <v>0</v>
      </c>
      <c r="BV293" s="7"/>
      <c r="BW293" s="7"/>
      <c r="BX293" s="33">
        <f t="shared" si="115"/>
        <v>0</v>
      </c>
      <c r="BY293" s="33"/>
      <c r="BZ293" s="7"/>
      <c r="CA293" s="7"/>
      <c r="CB293" s="37">
        <f t="shared" si="124"/>
        <v>0</v>
      </c>
      <c r="CC293" s="7"/>
      <c r="CD293" s="7"/>
      <c r="CE293" s="33">
        <f t="shared" si="118"/>
        <v>0</v>
      </c>
      <c r="CF293" s="7"/>
      <c r="CG293" s="7"/>
      <c r="CH293" s="37">
        <f t="shared" si="125"/>
        <v>0</v>
      </c>
      <c r="CI293" s="7"/>
      <c r="CJ293" s="46"/>
      <c r="CK293" s="33">
        <f t="shared" si="119"/>
        <v>0</v>
      </c>
      <c r="CL293" s="7"/>
      <c r="CM293" s="7"/>
      <c r="CN293" s="37">
        <f t="shared" si="126"/>
        <v>0</v>
      </c>
      <c r="CO293" s="7"/>
      <c r="CP293" s="7"/>
      <c r="CQ293" s="33">
        <f t="shared" si="120"/>
        <v>0</v>
      </c>
      <c r="CR293" s="7"/>
      <c r="CS293" s="7"/>
      <c r="CT293" s="37">
        <f t="shared" si="127"/>
        <v>0</v>
      </c>
      <c r="CU293" s="7"/>
      <c r="CV293" s="7"/>
      <c r="CW293" s="33">
        <f t="shared" si="121"/>
        <v>0</v>
      </c>
      <c r="CX293" s="7"/>
      <c r="CY293" s="7"/>
      <c r="CZ293" s="47">
        <f t="shared" si="128"/>
        <v>0</v>
      </c>
      <c r="DA293" s="7"/>
      <c r="DB293" s="7"/>
      <c r="DC293" s="33">
        <f t="shared" si="122"/>
        <v>0</v>
      </c>
    </row>
    <row r="294" spans="1:107" x14ac:dyDescent="0.2">
      <c r="A294" s="60" t="s">
        <v>29</v>
      </c>
      <c r="B294" s="60"/>
      <c r="C294" s="60"/>
      <c r="D294" s="60"/>
      <c r="E294" s="60"/>
      <c r="F294" s="27" t="s">
        <v>164</v>
      </c>
      <c r="G294" s="64" t="s">
        <v>113</v>
      </c>
      <c r="H294" s="64"/>
      <c r="I294" s="28" t="s">
        <v>166</v>
      </c>
      <c r="J294" s="66"/>
      <c r="K294" s="30" t="s">
        <v>125</v>
      </c>
      <c r="N294" s="102"/>
      <c r="O294" s="103"/>
      <c r="P294" s="103"/>
      <c r="Q294" s="33"/>
      <c r="R294" s="34"/>
      <c r="S294" s="34"/>
      <c r="T294" s="34"/>
      <c r="U294" s="35"/>
      <c r="V294" s="108"/>
      <c r="W294" s="60"/>
      <c r="X294" s="29"/>
      <c r="Y294" s="37">
        <f t="shared" si="123"/>
        <v>0</v>
      </c>
      <c r="Z294" s="29"/>
      <c r="AA294" s="29"/>
      <c r="AB294" s="33">
        <v>100</v>
      </c>
      <c r="AC294" s="33"/>
      <c r="AD294" s="29"/>
      <c r="AE294" s="29"/>
      <c r="AF294" s="37">
        <v>10</v>
      </c>
      <c r="AI294" s="33">
        <v>200</v>
      </c>
      <c r="AJ294" s="33"/>
      <c r="AK294" s="29"/>
      <c r="AL294" s="29"/>
      <c r="AM294" s="38">
        <v>23</v>
      </c>
      <c r="AN294" s="29"/>
      <c r="AO294" s="61"/>
      <c r="AP294" s="33">
        <v>123</v>
      </c>
      <c r="AR294" s="39"/>
      <c r="AS294" s="29"/>
      <c r="AT294" s="131">
        <v>1</v>
      </c>
      <c r="AW294" s="33">
        <v>12</v>
      </c>
      <c r="AX294" s="128" t="s">
        <v>158</v>
      </c>
      <c r="AY294" s="40"/>
      <c r="AZ294" s="40"/>
      <c r="BA294" s="41">
        <v>4</v>
      </c>
      <c r="BB294" s="29"/>
      <c r="BC294" s="29"/>
      <c r="BD294" s="33">
        <v>123</v>
      </c>
      <c r="BE294" s="33"/>
      <c r="BF294" s="29"/>
      <c r="BG294" s="29"/>
      <c r="BH294" s="42">
        <f t="shared" si="129"/>
        <v>0</v>
      </c>
      <c r="BK294" s="44">
        <f t="shared" si="116"/>
        <v>0</v>
      </c>
      <c r="BN294" s="37">
        <f t="shared" si="113"/>
        <v>0</v>
      </c>
      <c r="BQ294" s="33">
        <f t="shared" si="117"/>
        <v>0</v>
      </c>
      <c r="BR294" s="33"/>
      <c r="BS294" s="45"/>
      <c r="BT294" s="45"/>
      <c r="BU294" s="37">
        <f t="shared" si="114"/>
        <v>0</v>
      </c>
      <c r="BX294" s="33">
        <f t="shared" si="115"/>
        <v>0</v>
      </c>
      <c r="BY294" s="33"/>
      <c r="CB294" s="37">
        <f t="shared" si="124"/>
        <v>0</v>
      </c>
      <c r="CE294" s="33">
        <f t="shared" si="118"/>
        <v>0</v>
      </c>
      <c r="CH294" s="37">
        <f t="shared" si="125"/>
        <v>0</v>
      </c>
      <c r="CK294" s="33">
        <f t="shared" si="119"/>
        <v>0</v>
      </c>
      <c r="CN294" s="37">
        <f t="shared" si="126"/>
        <v>0</v>
      </c>
      <c r="CQ294" s="33">
        <f t="shared" si="120"/>
        <v>0</v>
      </c>
      <c r="CT294" s="37">
        <f t="shared" si="127"/>
        <v>0</v>
      </c>
      <c r="CW294" s="33">
        <f t="shared" si="121"/>
        <v>0</v>
      </c>
      <c r="CZ294" s="47">
        <f t="shared" si="128"/>
        <v>0</v>
      </c>
      <c r="DC294" s="33">
        <f t="shared" si="122"/>
        <v>0</v>
      </c>
    </row>
    <row r="295" spans="1:107" x14ac:dyDescent="0.2">
      <c r="A295" s="60" t="s">
        <v>29</v>
      </c>
      <c r="B295" s="60"/>
      <c r="C295" s="60"/>
      <c r="D295" s="60"/>
      <c r="E295" s="60"/>
      <c r="F295" s="27" t="s">
        <v>164</v>
      </c>
      <c r="G295" s="64" t="s">
        <v>105</v>
      </c>
      <c r="H295" s="64"/>
      <c r="I295" s="28" t="s">
        <v>166</v>
      </c>
      <c r="J295" s="66"/>
      <c r="K295" s="30" t="s">
        <v>125</v>
      </c>
      <c r="N295" s="102"/>
      <c r="O295" s="103"/>
      <c r="P295" s="103"/>
      <c r="Q295" s="33"/>
      <c r="R295" s="34"/>
      <c r="S295" s="34"/>
      <c r="T295" s="34"/>
      <c r="U295" s="35"/>
      <c r="V295" s="108"/>
      <c r="W295" s="60"/>
      <c r="X295" s="29"/>
      <c r="Y295" s="37">
        <f t="shared" si="123"/>
        <v>0</v>
      </c>
      <c r="Z295" s="29"/>
      <c r="AA295" s="29"/>
      <c r="AB295" s="33">
        <v>100</v>
      </c>
      <c r="AC295" s="33"/>
      <c r="AD295" s="29"/>
      <c r="AE295" s="29"/>
      <c r="AF295" s="37">
        <v>10</v>
      </c>
      <c r="AI295" s="33">
        <v>200</v>
      </c>
      <c r="AJ295" s="33"/>
      <c r="AK295" s="29"/>
      <c r="AL295" s="29"/>
      <c r="AM295" s="38">
        <v>23</v>
      </c>
      <c r="AN295" s="29"/>
      <c r="AO295" s="61"/>
      <c r="AP295" s="33">
        <v>123</v>
      </c>
      <c r="AR295" s="39"/>
      <c r="AS295" s="29"/>
      <c r="AT295" s="131">
        <v>1</v>
      </c>
      <c r="AW295" s="33">
        <v>12</v>
      </c>
      <c r="AX295" s="128" t="s">
        <v>158</v>
      </c>
      <c r="AY295" s="40"/>
      <c r="AZ295" s="40"/>
      <c r="BA295" s="41">
        <v>4</v>
      </c>
      <c r="BB295" s="29"/>
      <c r="BC295" s="29"/>
      <c r="BD295" s="33">
        <v>123</v>
      </c>
      <c r="BE295" s="33"/>
      <c r="BF295" s="29"/>
      <c r="BG295" s="29"/>
      <c r="BH295" s="42">
        <f t="shared" si="129"/>
        <v>0</v>
      </c>
      <c r="BK295" s="44">
        <f t="shared" si="116"/>
        <v>0</v>
      </c>
      <c r="BN295" s="37">
        <f t="shared" si="113"/>
        <v>0</v>
      </c>
      <c r="BQ295" s="33">
        <f t="shared" si="117"/>
        <v>0</v>
      </c>
      <c r="BR295" s="33"/>
      <c r="BS295" s="45"/>
      <c r="BT295" s="45"/>
      <c r="BU295" s="37">
        <f t="shared" si="114"/>
        <v>0</v>
      </c>
      <c r="BX295" s="33">
        <f t="shared" si="115"/>
        <v>0</v>
      </c>
      <c r="BY295" s="33"/>
      <c r="CB295" s="37">
        <f t="shared" si="124"/>
        <v>0</v>
      </c>
      <c r="CE295" s="33">
        <f t="shared" si="118"/>
        <v>0</v>
      </c>
      <c r="CH295" s="37">
        <f t="shared" si="125"/>
        <v>0</v>
      </c>
      <c r="CK295" s="33">
        <f t="shared" si="119"/>
        <v>0</v>
      </c>
      <c r="CN295" s="37">
        <f t="shared" si="126"/>
        <v>0</v>
      </c>
      <c r="CQ295" s="33">
        <f t="shared" si="120"/>
        <v>0</v>
      </c>
      <c r="CT295" s="37">
        <f t="shared" si="127"/>
        <v>0</v>
      </c>
      <c r="CW295" s="33">
        <f t="shared" si="121"/>
        <v>0</v>
      </c>
      <c r="CZ295" s="47">
        <f t="shared" si="128"/>
        <v>0</v>
      </c>
      <c r="DC295" s="33">
        <f t="shared" si="122"/>
        <v>0</v>
      </c>
    </row>
    <row r="296" spans="1:107" x14ac:dyDescent="0.2">
      <c r="A296" s="60" t="s">
        <v>29</v>
      </c>
      <c r="B296" s="60"/>
      <c r="C296" s="60"/>
      <c r="D296" s="60"/>
      <c r="E296" s="60"/>
      <c r="F296" s="27" t="s">
        <v>164</v>
      </c>
      <c r="G296" s="64"/>
      <c r="H296" s="64" t="s">
        <v>68</v>
      </c>
      <c r="I296" s="28" t="s">
        <v>166</v>
      </c>
      <c r="J296" s="66"/>
      <c r="K296" s="30" t="s">
        <v>125</v>
      </c>
      <c r="N296" s="102"/>
      <c r="O296" s="103"/>
      <c r="P296" s="103"/>
      <c r="Q296" s="33"/>
      <c r="R296" s="34"/>
      <c r="S296" s="34"/>
      <c r="T296" s="34"/>
      <c r="U296" s="35"/>
      <c r="V296" s="108"/>
      <c r="W296" s="60"/>
      <c r="X296" s="29"/>
      <c r="Y296" s="37">
        <f t="shared" si="123"/>
        <v>0</v>
      </c>
      <c r="Z296" s="29"/>
      <c r="AA296" s="29"/>
      <c r="AB296" s="33">
        <v>100</v>
      </c>
      <c r="AC296" s="33"/>
      <c r="AD296" s="29"/>
      <c r="AE296" s="29"/>
      <c r="AF296" s="37">
        <v>10</v>
      </c>
      <c r="AI296" s="33">
        <v>200</v>
      </c>
      <c r="AJ296" s="33"/>
      <c r="AK296" s="29"/>
      <c r="AL296" s="29"/>
      <c r="AM296" s="38">
        <v>23</v>
      </c>
      <c r="AN296" s="29"/>
      <c r="AO296" s="61"/>
      <c r="AP296" s="33">
        <v>123</v>
      </c>
      <c r="AR296" s="39"/>
      <c r="AS296" s="29"/>
      <c r="AT296" s="131">
        <v>1</v>
      </c>
      <c r="AW296" s="33">
        <v>12</v>
      </c>
      <c r="AX296" s="128" t="s">
        <v>158</v>
      </c>
      <c r="AY296" s="40"/>
      <c r="AZ296" s="40"/>
      <c r="BA296" s="41">
        <v>4</v>
      </c>
      <c r="BB296" s="29"/>
      <c r="BC296" s="29"/>
      <c r="BD296" s="33">
        <v>123</v>
      </c>
      <c r="BE296" s="33"/>
      <c r="BF296" s="29"/>
      <c r="BG296" s="29"/>
      <c r="BH296" s="42">
        <f t="shared" si="129"/>
        <v>0</v>
      </c>
      <c r="BK296" s="44">
        <f t="shared" si="116"/>
        <v>0</v>
      </c>
      <c r="BN296" s="37">
        <f t="shared" si="113"/>
        <v>0</v>
      </c>
      <c r="BQ296" s="33">
        <f t="shared" si="117"/>
        <v>0</v>
      </c>
      <c r="BR296" s="33"/>
      <c r="BS296" s="45"/>
      <c r="BT296" s="45"/>
      <c r="BU296" s="37">
        <f t="shared" si="114"/>
        <v>0</v>
      </c>
      <c r="BX296" s="33">
        <f t="shared" si="115"/>
        <v>0</v>
      </c>
      <c r="BY296" s="33"/>
      <c r="CB296" s="37">
        <f t="shared" si="124"/>
        <v>0</v>
      </c>
      <c r="CE296" s="33">
        <f t="shared" si="118"/>
        <v>0</v>
      </c>
      <c r="CH296" s="37">
        <f t="shared" si="125"/>
        <v>0</v>
      </c>
      <c r="CK296" s="33">
        <f t="shared" si="119"/>
        <v>0</v>
      </c>
      <c r="CN296" s="37">
        <f t="shared" si="126"/>
        <v>0</v>
      </c>
      <c r="CQ296" s="33">
        <f t="shared" si="120"/>
        <v>0</v>
      </c>
      <c r="CT296" s="37">
        <f t="shared" si="127"/>
        <v>0</v>
      </c>
      <c r="CW296" s="33">
        <f t="shared" si="121"/>
        <v>0</v>
      </c>
      <c r="CZ296" s="47">
        <f t="shared" si="128"/>
        <v>0</v>
      </c>
      <c r="DC296" s="33">
        <f t="shared" si="122"/>
        <v>0</v>
      </c>
    </row>
    <row r="297" spans="1:107" x14ac:dyDescent="0.2">
      <c r="A297" s="60" t="s">
        <v>29</v>
      </c>
      <c r="B297" s="60"/>
      <c r="C297" s="60"/>
      <c r="D297" s="60"/>
      <c r="E297" s="60"/>
      <c r="F297" s="27" t="s">
        <v>164</v>
      </c>
      <c r="G297" s="64" t="s">
        <v>59</v>
      </c>
      <c r="H297" s="64"/>
      <c r="I297" s="28" t="s">
        <v>166</v>
      </c>
      <c r="J297" s="66"/>
      <c r="K297" s="30" t="s">
        <v>72</v>
      </c>
      <c r="M297" s="7"/>
      <c r="N297" s="31"/>
      <c r="Q297" s="33"/>
      <c r="R297" s="34"/>
      <c r="S297" s="34"/>
      <c r="T297" s="34"/>
      <c r="U297" s="35"/>
      <c r="Y297" s="37">
        <v>0</v>
      </c>
      <c r="AB297" s="33">
        <v>100</v>
      </c>
      <c r="AC297" s="33"/>
      <c r="AD297" s="29"/>
      <c r="AE297" s="29"/>
      <c r="AF297" s="37">
        <v>10</v>
      </c>
      <c r="AI297" s="33">
        <v>200</v>
      </c>
      <c r="AJ297" s="33"/>
      <c r="AK297" s="29"/>
      <c r="AL297" s="29"/>
      <c r="AM297" s="38">
        <v>23</v>
      </c>
      <c r="AN297" s="29"/>
      <c r="AO297" s="61"/>
      <c r="AP297" s="33">
        <v>123</v>
      </c>
      <c r="AR297" s="39"/>
      <c r="AS297" s="29"/>
      <c r="AT297" s="131">
        <v>1</v>
      </c>
      <c r="AW297" s="33">
        <v>12</v>
      </c>
      <c r="AX297" s="128" t="s">
        <v>158</v>
      </c>
      <c r="AY297" s="40"/>
      <c r="AZ297" s="40"/>
      <c r="BA297" s="41">
        <v>4</v>
      </c>
      <c r="BB297" s="29"/>
      <c r="BC297" s="80"/>
      <c r="BD297" s="33">
        <v>123</v>
      </c>
      <c r="BE297" s="33"/>
      <c r="BF297" s="29"/>
      <c r="BG297" s="29"/>
      <c r="BH297" s="42">
        <f t="shared" si="129"/>
        <v>0</v>
      </c>
      <c r="BK297" s="44">
        <f t="shared" ref="BK297:BK328" si="130">IFERROR(BH297*$O297,0)</f>
        <v>0</v>
      </c>
      <c r="BN297" s="37">
        <f t="shared" si="113"/>
        <v>0</v>
      </c>
      <c r="BQ297" s="33">
        <v>0</v>
      </c>
      <c r="BR297" s="33"/>
      <c r="BS297" s="45"/>
      <c r="BT297" s="45"/>
      <c r="BU297" s="37">
        <f t="shared" si="114"/>
        <v>0</v>
      </c>
      <c r="BX297" s="33">
        <f t="shared" si="115"/>
        <v>0</v>
      </c>
      <c r="BY297" s="33"/>
      <c r="CB297" s="37">
        <v>0</v>
      </c>
      <c r="CE297" s="33">
        <v>0</v>
      </c>
      <c r="CH297" s="37">
        <v>0</v>
      </c>
      <c r="CK297" s="33">
        <v>0</v>
      </c>
      <c r="CN297" s="37">
        <v>0</v>
      </c>
      <c r="CQ297" s="33">
        <v>0</v>
      </c>
      <c r="CT297" s="37">
        <v>0</v>
      </c>
      <c r="CW297" s="33">
        <v>0</v>
      </c>
      <c r="CZ297" s="47">
        <v>0</v>
      </c>
      <c r="DC297" s="33">
        <v>0</v>
      </c>
    </row>
    <row r="298" spans="1:107" x14ac:dyDescent="0.2">
      <c r="A298" s="60" t="s">
        <v>29</v>
      </c>
      <c r="B298" s="60"/>
      <c r="C298" s="60"/>
      <c r="D298" s="60"/>
      <c r="E298" s="60"/>
      <c r="F298" s="27" t="s">
        <v>164</v>
      </c>
      <c r="G298" s="64" t="s">
        <v>54</v>
      </c>
      <c r="H298" s="64"/>
      <c r="I298" s="28" t="s">
        <v>166</v>
      </c>
      <c r="J298" s="64"/>
      <c r="K298" s="30" t="s">
        <v>72</v>
      </c>
      <c r="M298" s="7"/>
      <c r="N298" s="31"/>
      <c r="Q298" s="33"/>
      <c r="R298" s="34"/>
      <c r="S298" s="34"/>
      <c r="T298" s="34"/>
      <c r="U298" s="35"/>
      <c r="Y298" s="37">
        <v>0</v>
      </c>
      <c r="AB298" s="33">
        <v>100</v>
      </c>
      <c r="AC298" s="33"/>
      <c r="AD298" s="29"/>
      <c r="AE298" s="29"/>
      <c r="AF298" s="37">
        <v>10</v>
      </c>
      <c r="AI298" s="33">
        <v>200</v>
      </c>
      <c r="AJ298" s="33"/>
      <c r="AK298" s="29"/>
      <c r="AL298" s="29"/>
      <c r="AM298" s="38">
        <v>23</v>
      </c>
      <c r="AN298" s="29"/>
      <c r="AO298" s="61"/>
      <c r="AP298" s="33">
        <v>123</v>
      </c>
      <c r="AR298" s="39"/>
      <c r="AS298" s="29"/>
      <c r="AT298" s="131">
        <v>1</v>
      </c>
      <c r="AW298" s="33">
        <v>12</v>
      </c>
      <c r="AX298" s="128" t="s">
        <v>158</v>
      </c>
      <c r="AY298" s="40"/>
      <c r="AZ298" s="40"/>
      <c r="BA298" s="41">
        <v>4</v>
      </c>
      <c r="BB298" s="29"/>
      <c r="BC298" s="80"/>
      <c r="BD298" s="33">
        <v>123</v>
      </c>
      <c r="BE298" s="33"/>
      <c r="BF298" s="29"/>
      <c r="BG298" s="29"/>
      <c r="BH298" s="42">
        <f t="shared" si="129"/>
        <v>0</v>
      </c>
      <c r="BK298" s="44">
        <f t="shared" si="130"/>
        <v>0</v>
      </c>
      <c r="BN298" s="37">
        <f t="shared" si="113"/>
        <v>0</v>
      </c>
      <c r="BQ298" s="33">
        <v>0</v>
      </c>
      <c r="BR298" s="33"/>
      <c r="BS298" s="45"/>
      <c r="BT298" s="45"/>
      <c r="BU298" s="37">
        <f t="shared" si="114"/>
        <v>0</v>
      </c>
      <c r="BX298" s="33">
        <f t="shared" si="115"/>
        <v>0</v>
      </c>
      <c r="BY298" s="33"/>
      <c r="CB298" s="37">
        <v>0</v>
      </c>
      <c r="CE298" s="33">
        <v>0</v>
      </c>
      <c r="CH298" s="37">
        <v>0</v>
      </c>
      <c r="CK298" s="33">
        <v>0</v>
      </c>
      <c r="CN298" s="37">
        <v>0</v>
      </c>
      <c r="CQ298" s="33">
        <v>0</v>
      </c>
      <c r="CT298" s="37">
        <v>0</v>
      </c>
      <c r="CW298" s="33">
        <v>0</v>
      </c>
      <c r="CZ298" s="47">
        <v>0</v>
      </c>
      <c r="DC298" s="33">
        <v>0</v>
      </c>
    </row>
    <row r="299" spans="1:107" x14ac:dyDescent="0.2">
      <c r="A299" s="60" t="s">
        <v>29</v>
      </c>
      <c r="B299" s="60"/>
      <c r="C299" s="60"/>
      <c r="D299" s="60"/>
      <c r="E299" s="60"/>
      <c r="F299" s="27" t="s">
        <v>164</v>
      </c>
      <c r="G299" s="64" t="s">
        <v>53</v>
      </c>
      <c r="H299" s="64"/>
      <c r="I299" s="28" t="s">
        <v>166</v>
      </c>
      <c r="J299" s="66"/>
      <c r="K299" s="30" t="s">
        <v>72</v>
      </c>
      <c r="N299" s="31"/>
      <c r="Q299" s="33"/>
      <c r="R299" s="34"/>
      <c r="S299" s="34"/>
      <c r="T299" s="34"/>
      <c r="U299" s="35"/>
      <c r="Y299" s="37">
        <f>IFERROR(ROUNDUP((W299+X299)*IF(ISBLANK($P299),1,$P299)/$O299,3),0)</f>
        <v>0</v>
      </c>
      <c r="AB299" s="33">
        <v>100</v>
      </c>
      <c r="AC299" s="33"/>
      <c r="AD299" s="29"/>
      <c r="AE299" s="29"/>
      <c r="AF299" s="37">
        <v>10</v>
      </c>
      <c r="AI299" s="33">
        <v>200</v>
      </c>
      <c r="AJ299" s="33"/>
      <c r="AK299" s="29"/>
      <c r="AL299" s="29"/>
      <c r="AM299" s="38">
        <v>23</v>
      </c>
      <c r="AN299" s="29"/>
      <c r="AO299" s="61"/>
      <c r="AP299" s="33">
        <v>123</v>
      </c>
      <c r="AR299" s="39"/>
      <c r="AS299" s="29"/>
      <c r="AT299" s="131">
        <v>1</v>
      </c>
      <c r="AW299" s="33">
        <v>12</v>
      </c>
      <c r="AX299" s="128" t="s">
        <v>158</v>
      </c>
      <c r="AY299" s="40"/>
      <c r="AZ299" s="40"/>
      <c r="BA299" s="41">
        <v>4</v>
      </c>
      <c r="BB299" s="29"/>
      <c r="BC299" s="80"/>
      <c r="BD299" s="33">
        <v>123</v>
      </c>
      <c r="BE299" s="33"/>
      <c r="BF299" s="29"/>
      <c r="BG299" s="29"/>
      <c r="BH299" s="42">
        <f t="shared" si="129"/>
        <v>0</v>
      </c>
      <c r="BK299" s="44">
        <f t="shared" si="130"/>
        <v>0</v>
      </c>
      <c r="BN299" s="37">
        <f t="shared" si="113"/>
        <v>0</v>
      </c>
      <c r="BQ299" s="33">
        <f>IFERROR(BN299*$O299,0)</f>
        <v>0</v>
      </c>
      <c r="BR299" s="33"/>
      <c r="BS299" s="45"/>
      <c r="BT299" s="45"/>
      <c r="BU299" s="37">
        <f t="shared" si="114"/>
        <v>0</v>
      </c>
      <c r="BX299" s="33">
        <f t="shared" si="115"/>
        <v>0</v>
      </c>
      <c r="BY299" s="33"/>
      <c r="CB299" s="37">
        <f>IFERROR(ROUNDUP((BZ299+CA299)*IF(ISBLANK($P299),1,$P299)/$O299,3),0)</f>
        <v>0</v>
      </c>
      <c r="CE299" s="33">
        <f>IFERROR(CB299*$O299,0)</f>
        <v>0</v>
      </c>
      <c r="CH299" s="37">
        <f>IFERROR(ROUNDUP((CF299+CG299)*IF(ISBLANK($P299),1,$P299)/$O299,3),0)</f>
        <v>0</v>
      </c>
      <c r="CK299" s="33">
        <f>IFERROR(CH299*$O299,0)</f>
        <v>0</v>
      </c>
      <c r="CN299" s="37">
        <f>IFERROR(ROUNDUP((CL299+CM299)*IF(ISBLANK($P299),1,$P299)/$O299,3),0)</f>
        <v>0</v>
      </c>
      <c r="CQ299" s="33">
        <f>IFERROR(CN299*$O299,0)</f>
        <v>0</v>
      </c>
      <c r="CT299" s="37">
        <f>IFERROR(ROUNDUP((CR299+CS299)*IF(ISBLANK($P299),1,$P299)/$O299,3),0)</f>
        <v>0</v>
      </c>
      <c r="CW299" s="33">
        <f>IFERROR(CT299*$O299,0)</f>
        <v>0</v>
      </c>
      <c r="CZ299" s="47">
        <f>IFERROR(ROUNDUP((CX299+CY299)*IF(ISBLANK($P299),1,$P299)/$O299,3),0)</f>
        <v>0</v>
      </c>
      <c r="DC299" s="33">
        <f>IFERROR(CZ299*$O299,0)</f>
        <v>0</v>
      </c>
    </row>
    <row r="300" spans="1:107" s="49" customFormat="1" x14ac:dyDescent="0.2">
      <c r="A300" s="60" t="s">
        <v>29</v>
      </c>
      <c r="B300" s="60"/>
      <c r="C300" s="60"/>
      <c r="D300" s="60"/>
      <c r="E300" s="60"/>
      <c r="F300" s="27" t="s">
        <v>164</v>
      </c>
      <c r="G300" s="64" t="s">
        <v>64</v>
      </c>
      <c r="H300" s="64"/>
      <c r="I300" s="28" t="s">
        <v>166</v>
      </c>
      <c r="J300" s="66"/>
      <c r="K300" s="30" t="s">
        <v>72</v>
      </c>
      <c r="L300" s="27"/>
      <c r="M300" s="29"/>
      <c r="N300" s="31"/>
      <c r="O300" s="32"/>
      <c r="P300" s="32"/>
      <c r="Q300" s="33"/>
      <c r="R300" s="34"/>
      <c r="S300" s="34"/>
      <c r="T300" s="34"/>
      <c r="U300" s="35"/>
      <c r="V300" s="36"/>
      <c r="W300" s="26"/>
      <c r="X300" s="7"/>
      <c r="Y300" s="37">
        <f>IFERROR(ROUNDUP((W300+X300)*IF(ISBLANK($P300),1,$P300)/$O300,3),0)</f>
        <v>0</v>
      </c>
      <c r="Z300" s="7"/>
      <c r="AA300" s="7"/>
      <c r="AB300" s="33">
        <v>100</v>
      </c>
      <c r="AC300" s="33"/>
      <c r="AD300" s="29"/>
      <c r="AE300" s="29"/>
      <c r="AF300" s="37">
        <v>10</v>
      </c>
      <c r="AG300" s="7"/>
      <c r="AH300" s="7"/>
      <c r="AI300" s="33">
        <v>200</v>
      </c>
      <c r="AJ300" s="33"/>
      <c r="AK300" s="29"/>
      <c r="AL300" s="29"/>
      <c r="AM300" s="38">
        <v>23</v>
      </c>
      <c r="AN300" s="29"/>
      <c r="AO300" s="61"/>
      <c r="AP300" s="33">
        <v>123</v>
      </c>
      <c r="AQ300" s="128"/>
      <c r="AR300" s="39"/>
      <c r="AS300" s="29"/>
      <c r="AT300" s="131">
        <v>1</v>
      </c>
      <c r="AU300" s="7"/>
      <c r="AV300" s="7"/>
      <c r="AW300" s="33">
        <v>12</v>
      </c>
      <c r="AX300" s="128" t="s">
        <v>158</v>
      </c>
      <c r="AY300" s="40"/>
      <c r="AZ300" s="40"/>
      <c r="BA300" s="41">
        <v>4</v>
      </c>
      <c r="BB300" s="29"/>
      <c r="BC300" s="80"/>
      <c r="BD300" s="33">
        <v>123</v>
      </c>
      <c r="BE300" s="33"/>
      <c r="BF300" s="29"/>
      <c r="BG300" s="29"/>
      <c r="BH300" s="42">
        <f t="shared" si="129"/>
        <v>0</v>
      </c>
      <c r="BI300" s="28"/>
      <c r="BJ300" s="43"/>
      <c r="BK300" s="44">
        <f t="shared" si="130"/>
        <v>0</v>
      </c>
      <c r="BL300" s="29"/>
      <c r="BM300" s="29"/>
      <c r="BN300" s="37">
        <f t="shared" si="113"/>
        <v>0</v>
      </c>
      <c r="BO300" s="7"/>
      <c r="BP300" s="7"/>
      <c r="BQ300" s="33">
        <f>IFERROR(BN300*$O300,0)</f>
        <v>0</v>
      </c>
      <c r="BR300" s="33"/>
      <c r="BS300" s="45"/>
      <c r="BT300" s="45"/>
      <c r="BU300" s="37">
        <f t="shared" si="114"/>
        <v>0</v>
      </c>
      <c r="BV300" s="7"/>
      <c r="BW300" s="7"/>
      <c r="BX300" s="33">
        <f t="shared" si="115"/>
        <v>0</v>
      </c>
      <c r="BY300" s="33"/>
      <c r="BZ300" s="7"/>
      <c r="CA300" s="7"/>
      <c r="CB300" s="37">
        <f>IFERROR(ROUNDUP((BZ300+CA300)*IF(ISBLANK($P300),1,$P300)/$O300,3),0)</f>
        <v>0</v>
      </c>
      <c r="CC300" s="7"/>
      <c r="CD300" s="7"/>
      <c r="CE300" s="33">
        <f>IFERROR(CB300*$O300,0)</f>
        <v>0</v>
      </c>
      <c r="CF300" s="7"/>
      <c r="CG300" s="7"/>
      <c r="CH300" s="37">
        <f>IFERROR(ROUNDUP((CF300+CG300)*IF(ISBLANK($P300),1,$P300)/$O300,3),0)</f>
        <v>0</v>
      </c>
      <c r="CI300" s="7"/>
      <c r="CJ300" s="46"/>
      <c r="CK300" s="33">
        <f>IFERROR(CH300*$O300,0)</f>
        <v>0</v>
      </c>
      <c r="CL300" s="7"/>
      <c r="CM300" s="7"/>
      <c r="CN300" s="37">
        <f>IFERROR(ROUNDUP((CL300+CM300)*IF(ISBLANK($P300),1,$P300)/$O300,3),0)</f>
        <v>0</v>
      </c>
      <c r="CO300" s="7"/>
      <c r="CP300" s="7"/>
      <c r="CQ300" s="33">
        <f>IFERROR(CN300*$O300,0)</f>
        <v>0</v>
      </c>
      <c r="CR300" s="7"/>
      <c r="CS300" s="7"/>
      <c r="CT300" s="37">
        <f>IFERROR(ROUNDUP((CR300+CS300)*IF(ISBLANK($P300),1,$P300)/$O300,3),0)</f>
        <v>0</v>
      </c>
      <c r="CU300" s="7"/>
      <c r="CV300" s="7"/>
      <c r="CW300" s="33">
        <f>IFERROR(CT300*$O300,0)</f>
        <v>0</v>
      </c>
      <c r="CX300" s="7"/>
      <c r="CY300" s="7"/>
      <c r="CZ300" s="47">
        <f>IFERROR(ROUNDUP((CX300+CY300)*IF(ISBLANK($P300),1,$P300)/$O300,3),0)</f>
        <v>0</v>
      </c>
      <c r="DA300" s="7"/>
      <c r="DB300" s="7"/>
      <c r="DC300" s="33">
        <f>IFERROR(CZ300*$O300,0)</f>
        <v>0</v>
      </c>
    </row>
    <row r="301" spans="1:107" x14ac:dyDescent="0.2">
      <c r="A301" s="60" t="s">
        <v>29</v>
      </c>
      <c r="B301" s="60"/>
      <c r="C301" s="60"/>
      <c r="D301" s="60"/>
      <c r="E301" s="60"/>
      <c r="F301" s="27" t="s">
        <v>164</v>
      </c>
      <c r="G301" s="64" t="s">
        <v>57</v>
      </c>
      <c r="H301" s="64"/>
      <c r="I301" s="28" t="s">
        <v>166</v>
      </c>
      <c r="J301" s="66"/>
      <c r="K301" s="30" t="s">
        <v>72</v>
      </c>
      <c r="N301" s="31"/>
      <c r="Q301" s="33"/>
      <c r="R301" s="34"/>
      <c r="S301" s="34"/>
      <c r="T301" s="34"/>
      <c r="U301" s="35"/>
      <c r="Y301" s="37">
        <f>IFERROR(ROUNDUP((W301+X301)*IF(ISBLANK($P301),1,$P301)/$O301,3),0)</f>
        <v>0</v>
      </c>
      <c r="AB301" s="33">
        <v>100</v>
      </c>
      <c r="AC301" s="33"/>
      <c r="AD301" s="29"/>
      <c r="AE301" s="29"/>
      <c r="AF301" s="37">
        <v>10</v>
      </c>
      <c r="AI301" s="33">
        <v>200</v>
      </c>
      <c r="AJ301" s="33"/>
      <c r="AK301" s="29"/>
      <c r="AL301" s="29"/>
      <c r="AM301" s="38">
        <v>23</v>
      </c>
      <c r="AN301" s="29"/>
      <c r="AO301" s="61"/>
      <c r="AP301" s="33">
        <v>123</v>
      </c>
      <c r="AR301" s="39"/>
      <c r="AS301" s="29"/>
      <c r="AT301" s="131">
        <v>1</v>
      </c>
      <c r="AW301" s="33">
        <v>12</v>
      </c>
      <c r="AX301" s="128" t="s">
        <v>158</v>
      </c>
      <c r="AY301" s="40"/>
      <c r="AZ301" s="40"/>
      <c r="BA301" s="41">
        <v>4</v>
      </c>
      <c r="BB301" s="29"/>
      <c r="BC301" s="80"/>
      <c r="BD301" s="33">
        <v>123</v>
      </c>
      <c r="BE301" s="33"/>
      <c r="BF301" s="29"/>
      <c r="BG301" s="29"/>
      <c r="BH301" s="42">
        <f t="shared" si="129"/>
        <v>0</v>
      </c>
      <c r="BK301" s="44">
        <f t="shared" si="130"/>
        <v>0</v>
      </c>
      <c r="BN301" s="37">
        <f t="shared" si="113"/>
        <v>0</v>
      </c>
      <c r="BQ301" s="33">
        <f>IFERROR(BN301*$O301,0)</f>
        <v>0</v>
      </c>
      <c r="BR301" s="33"/>
      <c r="BS301" s="45"/>
      <c r="BT301" s="45"/>
      <c r="BU301" s="37">
        <f t="shared" si="114"/>
        <v>0</v>
      </c>
      <c r="BX301" s="33">
        <f t="shared" si="115"/>
        <v>0</v>
      </c>
      <c r="BY301" s="33"/>
      <c r="CB301" s="37">
        <f>IFERROR(ROUNDUP((BZ301+CA301)*IF(ISBLANK($P301),1,$P301)/$O301,3),0)</f>
        <v>0</v>
      </c>
      <c r="CE301" s="33">
        <f>IFERROR(CB301*$O301,0)</f>
        <v>0</v>
      </c>
      <c r="CH301" s="37">
        <f>IFERROR(ROUNDUP((CF301+CG301)*IF(ISBLANK($P301),1,$P301)/$O301,3),0)</f>
        <v>0</v>
      </c>
      <c r="CK301" s="33">
        <f>IFERROR(CH301*$O301,0)</f>
        <v>0</v>
      </c>
      <c r="CN301" s="37">
        <f>IFERROR(ROUNDUP((CL301+CM301)*IF(ISBLANK($P301),1,$P301)/$O301,3),0)</f>
        <v>0</v>
      </c>
      <c r="CQ301" s="33">
        <f>IFERROR(CN301*$O301,0)</f>
        <v>0</v>
      </c>
      <c r="CT301" s="37">
        <f>IFERROR(ROUNDUP((CR301+CS301)*IF(ISBLANK($P301),1,$P301)/$O301,3),0)</f>
        <v>0</v>
      </c>
      <c r="CW301" s="33">
        <f>IFERROR(CT301*$O301,0)</f>
        <v>0</v>
      </c>
      <c r="CZ301" s="47">
        <f>IFERROR(ROUNDUP((CX301+CY301)*IF(ISBLANK($P301),1,$P301)/$O301,3),0)</f>
        <v>0</v>
      </c>
      <c r="DC301" s="33">
        <f>IFERROR(CZ301*$O301,0)</f>
        <v>0</v>
      </c>
    </row>
    <row r="302" spans="1:107" x14ac:dyDescent="0.2">
      <c r="A302" s="60" t="s">
        <v>29</v>
      </c>
      <c r="B302" s="60"/>
      <c r="C302" s="60"/>
      <c r="D302" s="60"/>
      <c r="E302" s="60"/>
      <c r="F302" s="27" t="s">
        <v>164</v>
      </c>
      <c r="G302" s="64" t="s">
        <v>56</v>
      </c>
      <c r="H302" s="64"/>
      <c r="I302" s="28" t="s">
        <v>166</v>
      </c>
      <c r="J302" s="66"/>
      <c r="K302" s="30" t="s">
        <v>72</v>
      </c>
      <c r="N302" s="31"/>
      <c r="Q302" s="33"/>
      <c r="R302" s="34"/>
      <c r="S302" s="34"/>
      <c r="T302" s="34"/>
      <c r="U302" s="35"/>
      <c r="Y302" s="37">
        <f>IFERROR(ROUNDUP((W302+X302)*IF(ISBLANK($P302),1,$P302)/$O302,3),0)</f>
        <v>0</v>
      </c>
      <c r="AB302" s="33">
        <v>100</v>
      </c>
      <c r="AC302" s="33"/>
      <c r="AD302" s="29"/>
      <c r="AE302" s="29"/>
      <c r="AF302" s="37">
        <v>10</v>
      </c>
      <c r="AI302" s="33">
        <v>200</v>
      </c>
      <c r="AJ302" s="33"/>
      <c r="AK302" s="29"/>
      <c r="AL302" s="29"/>
      <c r="AM302" s="38">
        <v>23</v>
      </c>
      <c r="AN302" s="29"/>
      <c r="AO302" s="61"/>
      <c r="AP302" s="33">
        <v>123</v>
      </c>
      <c r="AR302" s="39"/>
      <c r="AS302" s="29"/>
      <c r="AT302" s="131">
        <v>1</v>
      </c>
      <c r="AW302" s="33">
        <v>12</v>
      </c>
      <c r="AX302" s="128" t="s">
        <v>158</v>
      </c>
      <c r="AY302" s="40"/>
      <c r="AZ302" s="40"/>
      <c r="BA302" s="41">
        <v>4</v>
      </c>
      <c r="BB302" s="29"/>
      <c r="BC302" s="80"/>
      <c r="BD302" s="33">
        <v>123</v>
      </c>
      <c r="BE302" s="33"/>
      <c r="BF302" s="29"/>
      <c r="BG302" s="29"/>
      <c r="BH302" s="42">
        <f t="shared" si="129"/>
        <v>0</v>
      </c>
      <c r="BK302" s="44">
        <f t="shared" si="130"/>
        <v>0</v>
      </c>
      <c r="BN302" s="37">
        <f t="shared" si="113"/>
        <v>0</v>
      </c>
      <c r="BQ302" s="33">
        <f>IFERROR(BN302*$O302,0)</f>
        <v>0</v>
      </c>
      <c r="BR302" s="33"/>
      <c r="BS302" s="45"/>
      <c r="BT302" s="45"/>
      <c r="BU302" s="37">
        <f t="shared" si="114"/>
        <v>0</v>
      </c>
      <c r="BX302" s="33">
        <f t="shared" si="115"/>
        <v>0</v>
      </c>
      <c r="BY302" s="33"/>
      <c r="CB302" s="37">
        <f>IFERROR(ROUNDUP((BZ302+CA302)*IF(ISBLANK($P302),1,$P302)/$O302,3),0)</f>
        <v>0</v>
      </c>
      <c r="CE302" s="33">
        <f>IFERROR(CB302*$O302,0)</f>
        <v>0</v>
      </c>
      <c r="CH302" s="37">
        <f>IFERROR(ROUNDUP((CF302+CG302)*IF(ISBLANK($P302),1,$P302)/$O302,3),0)</f>
        <v>0</v>
      </c>
      <c r="CK302" s="33">
        <f>IFERROR(CH302*$O302,0)</f>
        <v>0</v>
      </c>
      <c r="CN302" s="37">
        <f>IFERROR(ROUNDUP((CL302+CM302)*IF(ISBLANK($P302),1,$P302)/$O302,3),0)</f>
        <v>0</v>
      </c>
      <c r="CQ302" s="33">
        <f>IFERROR(CN302*$O302,0)</f>
        <v>0</v>
      </c>
      <c r="CT302" s="37">
        <f>IFERROR(ROUNDUP((CR302+CS302)*IF(ISBLANK($P302),1,$P302)/$O302,3),0)</f>
        <v>0</v>
      </c>
      <c r="CW302" s="33">
        <f>IFERROR(CT302*$O302,0)</f>
        <v>0</v>
      </c>
      <c r="CZ302" s="47">
        <f>IFERROR(ROUNDUP((CX302+CY302)*IF(ISBLANK($P302),1,$P302)/$O302,3),0)</f>
        <v>0</v>
      </c>
      <c r="DC302" s="33">
        <f>IFERROR(CZ302*$O302,0)</f>
        <v>0</v>
      </c>
    </row>
    <row r="303" spans="1:107" x14ac:dyDescent="0.2">
      <c r="A303" s="60" t="s">
        <v>29</v>
      </c>
      <c r="B303" s="60"/>
      <c r="C303" s="60"/>
      <c r="D303" s="60"/>
      <c r="E303" s="60"/>
      <c r="F303" s="27" t="s">
        <v>164</v>
      </c>
      <c r="G303" s="64"/>
      <c r="H303" s="64"/>
      <c r="I303" s="28" t="s">
        <v>166</v>
      </c>
      <c r="J303" s="66"/>
      <c r="K303" s="30" t="s">
        <v>72</v>
      </c>
      <c r="M303" s="7"/>
      <c r="N303" s="31"/>
      <c r="Q303" s="33"/>
      <c r="R303" s="34"/>
      <c r="S303" s="34"/>
      <c r="T303" s="34"/>
      <c r="U303" s="35"/>
      <c r="Y303" s="37">
        <v>0</v>
      </c>
      <c r="AB303" s="33">
        <v>100</v>
      </c>
      <c r="AC303" s="33"/>
      <c r="AD303" s="29"/>
      <c r="AE303" s="29"/>
      <c r="AF303" s="37">
        <v>10</v>
      </c>
      <c r="AI303" s="33">
        <v>200</v>
      </c>
      <c r="AJ303" s="33"/>
      <c r="AK303" s="29"/>
      <c r="AL303" s="29"/>
      <c r="AM303" s="38">
        <v>23</v>
      </c>
      <c r="AN303" s="29"/>
      <c r="AO303" s="61"/>
      <c r="AP303" s="33">
        <v>123</v>
      </c>
      <c r="AR303" s="39"/>
      <c r="AS303" s="29"/>
      <c r="AT303" s="131">
        <v>1</v>
      </c>
      <c r="AW303" s="33">
        <v>12</v>
      </c>
      <c r="AX303" s="128" t="s">
        <v>158</v>
      </c>
      <c r="AY303" s="40"/>
      <c r="AZ303" s="40"/>
      <c r="BA303" s="41">
        <v>4</v>
      </c>
      <c r="BB303" s="29"/>
      <c r="BC303" s="80"/>
      <c r="BD303" s="33">
        <v>123</v>
      </c>
      <c r="BE303" s="33"/>
      <c r="BF303" s="29"/>
      <c r="BG303" s="29"/>
      <c r="BH303" s="42">
        <f t="shared" ref="BH303:BH334" si="131">IFERROR(ROUNDUP((BF303+BG303)*IF(ISBLANK($P303),1,$P303)/$O303,3),0)</f>
        <v>0</v>
      </c>
      <c r="BK303" s="44">
        <f t="shared" si="130"/>
        <v>0</v>
      </c>
      <c r="BN303" s="37">
        <f t="shared" si="113"/>
        <v>0</v>
      </c>
      <c r="BQ303" s="33">
        <v>0</v>
      </c>
      <c r="BR303" s="33"/>
      <c r="BS303" s="45"/>
      <c r="BT303" s="45"/>
      <c r="BU303" s="37">
        <f t="shared" si="114"/>
        <v>0</v>
      </c>
      <c r="BX303" s="33">
        <f t="shared" si="115"/>
        <v>0</v>
      </c>
      <c r="BY303" s="33"/>
      <c r="CB303" s="37">
        <v>0</v>
      </c>
      <c r="CE303" s="33">
        <v>0</v>
      </c>
      <c r="CH303" s="37">
        <v>0</v>
      </c>
      <c r="CK303" s="33">
        <v>0</v>
      </c>
      <c r="CN303" s="37">
        <v>0</v>
      </c>
      <c r="CQ303" s="33">
        <v>0</v>
      </c>
      <c r="CT303" s="37">
        <v>0</v>
      </c>
      <c r="CW303" s="33">
        <v>0</v>
      </c>
      <c r="CZ303" s="47">
        <v>0</v>
      </c>
      <c r="DC303" s="33">
        <v>0</v>
      </c>
    </row>
    <row r="304" spans="1:107" x14ac:dyDescent="0.2">
      <c r="A304" s="60" t="s">
        <v>29</v>
      </c>
      <c r="B304" s="60"/>
      <c r="C304" s="60"/>
      <c r="D304" s="60"/>
      <c r="E304" s="60"/>
      <c r="F304" s="27" t="s">
        <v>164</v>
      </c>
      <c r="G304" s="64" t="s">
        <v>37</v>
      </c>
      <c r="H304" s="64"/>
      <c r="I304" s="28" t="s">
        <v>166</v>
      </c>
      <c r="K304" s="30" t="s">
        <v>127</v>
      </c>
      <c r="N304" s="102"/>
      <c r="O304" s="103"/>
      <c r="P304" s="103"/>
      <c r="Q304" s="33"/>
      <c r="R304" s="34"/>
      <c r="S304" s="34"/>
      <c r="T304" s="34"/>
      <c r="U304" s="35"/>
      <c r="W304" s="60"/>
      <c r="X304" s="29"/>
      <c r="Y304" s="37">
        <f t="shared" ref="Y304:Y319" si="132">IFERROR(ROUNDUP((W304+X304)*IF(ISBLANK($P304),1,$P304)/$O304,3),0)</f>
        <v>0</v>
      </c>
      <c r="Z304" s="29"/>
      <c r="AA304" s="29"/>
      <c r="AB304" s="33">
        <v>100</v>
      </c>
      <c r="AC304" s="33"/>
      <c r="AD304" s="29"/>
      <c r="AE304" s="29"/>
      <c r="AF304" s="37">
        <v>10</v>
      </c>
      <c r="AI304" s="33">
        <v>200</v>
      </c>
      <c r="AJ304" s="33"/>
      <c r="AK304" s="29"/>
      <c r="AL304" s="29"/>
      <c r="AM304" s="38">
        <v>23</v>
      </c>
      <c r="AN304" s="29"/>
      <c r="AO304" s="61"/>
      <c r="AP304" s="33">
        <v>123</v>
      </c>
      <c r="AR304" s="39"/>
      <c r="AS304" s="29"/>
      <c r="AT304" s="131">
        <v>1</v>
      </c>
      <c r="AW304" s="33">
        <v>12</v>
      </c>
      <c r="AX304" s="128" t="s">
        <v>158</v>
      </c>
      <c r="AY304" s="40"/>
      <c r="AZ304" s="40"/>
      <c r="BA304" s="41">
        <v>4</v>
      </c>
      <c r="BB304" s="29"/>
      <c r="BC304" s="80"/>
      <c r="BD304" s="33">
        <v>123</v>
      </c>
      <c r="BE304" s="33"/>
      <c r="BF304" s="29"/>
      <c r="BG304" s="29"/>
      <c r="BH304" s="42">
        <f t="shared" si="131"/>
        <v>0</v>
      </c>
      <c r="BK304" s="44">
        <f t="shared" si="130"/>
        <v>0</v>
      </c>
      <c r="BN304" s="37">
        <f t="shared" si="113"/>
        <v>0</v>
      </c>
      <c r="BQ304" s="33">
        <f t="shared" ref="BQ304:BQ319" si="133">IFERROR(BN304*$O304,0)</f>
        <v>0</v>
      </c>
      <c r="BR304" s="33"/>
      <c r="BS304" s="45"/>
      <c r="BT304" s="45"/>
      <c r="BU304" s="37">
        <f t="shared" si="114"/>
        <v>0</v>
      </c>
      <c r="BX304" s="33">
        <f t="shared" si="115"/>
        <v>0</v>
      </c>
      <c r="BY304" s="33"/>
      <c r="CB304" s="37">
        <f t="shared" ref="CB304:CB319" si="134">IFERROR(ROUNDUP((BZ304+CA304)*IF(ISBLANK($P304),1,$P304)/$O304,3),0)</f>
        <v>0</v>
      </c>
      <c r="CE304" s="33">
        <f t="shared" ref="CE304:CE319" si="135">IFERROR(CB304*$O304,0)</f>
        <v>0</v>
      </c>
      <c r="CH304" s="37">
        <f t="shared" ref="CH304:CH319" si="136">IFERROR(ROUNDUP((CF304+CG304)*IF(ISBLANK($P304),1,$P304)/$O304,3),0)</f>
        <v>0</v>
      </c>
      <c r="CK304" s="33">
        <f t="shared" ref="CK304:CK319" si="137">IFERROR(CH304*$O304,0)</f>
        <v>0</v>
      </c>
      <c r="CN304" s="37">
        <f t="shared" ref="CN304:CN319" si="138">IFERROR(ROUNDUP((CL304+CM304)*IF(ISBLANK($P304),1,$P304)/$O304,3),0)</f>
        <v>0</v>
      </c>
      <c r="CQ304" s="33">
        <f t="shared" ref="CQ304:CQ319" si="139">IFERROR(CN304*$O304,0)</f>
        <v>0</v>
      </c>
      <c r="CT304" s="37">
        <f t="shared" ref="CT304:CT319" si="140">IFERROR(ROUNDUP((CR304+CS304)*IF(ISBLANK($P304),1,$P304)/$O304,3),0)</f>
        <v>0</v>
      </c>
      <c r="CW304" s="33">
        <f t="shared" ref="CW304:CW319" si="141">IFERROR(CT304*$O304,0)</f>
        <v>0</v>
      </c>
      <c r="CZ304" s="47">
        <f t="shared" ref="CZ304:CZ319" si="142">IFERROR(ROUNDUP((CX304+CY304)*IF(ISBLANK($P304),1,$P304)/$O304,3),0)</f>
        <v>0</v>
      </c>
      <c r="DC304" s="33">
        <f t="shared" ref="DC304:DC319" si="143">IFERROR(CZ304*$O304,0)</f>
        <v>0</v>
      </c>
    </row>
    <row r="305" spans="1:107" x14ac:dyDescent="0.2">
      <c r="A305" s="60" t="s">
        <v>29</v>
      </c>
      <c r="B305" s="60"/>
      <c r="C305" s="60"/>
      <c r="D305" s="60"/>
      <c r="E305" s="60"/>
      <c r="F305" s="27" t="s">
        <v>164</v>
      </c>
      <c r="G305" s="64" t="s">
        <v>37</v>
      </c>
      <c r="H305" s="64"/>
      <c r="I305" s="28" t="s">
        <v>166</v>
      </c>
      <c r="K305" s="30" t="s">
        <v>127</v>
      </c>
      <c r="N305" s="102"/>
      <c r="O305" s="103"/>
      <c r="P305" s="103"/>
      <c r="Q305" s="33"/>
      <c r="R305" s="34"/>
      <c r="S305" s="34"/>
      <c r="T305" s="34"/>
      <c r="U305" s="35"/>
      <c r="W305" s="60"/>
      <c r="X305" s="29"/>
      <c r="Y305" s="37">
        <f t="shared" si="132"/>
        <v>0</v>
      </c>
      <c r="Z305" s="29"/>
      <c r="AA305" s="29"/>
      <c r="AB305" s="33">
        <v>100</v>
      </c>
      <c r="AC305" s="33"/>
      <c r="AD305" s="29"/>
      <c r="AE305" s="29"/>
      <c r="AF305" s="37">
        <v>10</v>
      </c>
      <c r="AI305" s="33">
        <v>200</v>
      </c>
      <c r="AJ305" s="33"/>
      <c r="AK305" s="29"/>
      <c r="AL305" s="29"/>
      <c r="AM305" s="38">
        <v>23</v>
      </c>
      <c r="AN305" s="29"/>
      <c r="AO305" s="61"/>
      <c r="AP305" s="33">
        <v>123</v>
      </c>
      <c r="AR305" s="39"/>
      <c r="AS305" s="29"/>
      <c r="AT305" s="131">
        <v>1</v>
      </c>
      <c r="AW305" s="33">
        <v>12</v>
      </c>
      <c r="AX305" s="128" t="s">
        <v>158</v>
      </c>
      <c r="AY305" s="40"/>
      <c r="AZ305" s="40"/>
      <c r="BA305" s="41">
        <v>4</v>
      </c>
      <c r="BB305" s="29"/>
      <c r="BC305" s="80"/>
      <c r="BD305" s="33">
        <v>123</v>
      </c>
      <c r="BE305" s="33"/>
      <c r="BF305" s="29"/>
      <c r="BG305" s="29"/>
      <c r="BH305" s="42">
        <f t="shared" si="131"/>
        <v>0</v>
      </c>
      <c r="BK305" s="44">
        <f t="shared" si="130"/>
        <v>0</v>
      </c>
      <c r="BN305" s="37">
        <f t="shared" si="113"/>
        <v>0</v>
      </c>
      <c r="BQ305" s="33">
        <f t="shared" si="133"/>
        <v>0</v>
      </c>
      <c r="BR305" s="33"/>
      <c r="BS305" s="45"/>
      <c r="BT305" s="45"/>
      <c r="BU305" s="37">
        <f t="shared" si="114"/>
        <v>0</v>
      </c>
      <c r="BX305" s="33">
        <f t="shared" si="115"/>
        <v>0</v>
      </c>
      <c r="BY305" s="33"/>
      <c r="CB305" s="37">
        <f t="shared" si="134"/>
        <v>0</v>
      </c>
      <c r="CE305" s="33">
        <f t="shared" si="135"/>
        <v>0</v>
      </c>
      <c r="CH305" s="37">
        <f t="shared" si="136"/>
        <v>0</v>
      </c>
      <c r="CK305" s="33">
        <f t="shared" si="137"/>
        <v>0</v>
      </c>
      <c r="CN305" s="37">
        <f t="shared" si="138"/>
        <v>0</v>
      </c>
      <c r="CQ305" s="33">
        <f t="shared" si="139"/>
        <v>0</v>
      </c>
      <c r="CT305" s="37">
        <f t="shared" si="140"/>
        <v>0</v>
      </c>
      <c r="CW305" s="33">
        <f t="shared" si="141"/>
        <v>0</v>
      </c>
      <c r="CZ305" s="47">
        <f t="shared" si="142"/>
        <v>0</v>
      </c>
      <c r="DC305" s="33">
        <f t="shared" si="143"/>
        <v>0</v>
      </c>
    </row>
    <row r="306" spans="1:107" x14ac:dyDescent="0.2">
      <c r="A306" s="60" t="s">
        <v>29</v>
      </c>
      <c r="B306" s="60"/>
      <c r="C306" s="60"/>
      <c r="D306" s="60"/>
      <c r="E306" s="60"/>
      <c r="F306" s="27" t="s">
        <v>164</v>
      </c>
      <c r="G306" s="64" t="s">
        <v>67</v>
      </c>
      <c r="H306" s="64"/>
      <c r="I306" s="28" t="s">
        <v>166</v>
      </c>
      <c r="J306" s="66"/>
      <c r="K306" s="30" t="s">
        <v>73</v>
      </c>
      <c r="N306" s="31"/>
      <c r="Q306" s="33"/>
      <c r="R306" s="34"/>
      <c r="S306" s="34"/>
      <c r="T306" s="34"/>
      <c r="U306" s="35"/>
      <c r="W306" s="60"/>
      <c r="X306" s="29"/>
      <c r="Y306" s="37">
        <f t="shared" si="132"/>
        <v>0</v>
      </c>
      <c r="Z306" s="29"/>
      <c r="AA306" s="29"/>
      <c r="AB306" s="33">
        <v>100</v>
      </c>
      <c r="AC306" s="33"/>
      <c r="AD306" s="29"/>
      <c r="AE306" s="29"/>
      <c r="AF306" s="37">
        <v>10</v>
      </c>
      <c r="AI306" s="33">
        <v>200</v>
      </c>
      <c r="AJ306" s="33"/>
      <c r="AK306" s="92"/>
      <c r="AL306" s="92"/>
      <c r="AM306" s="38">
        <v>23</v>
      </c>
      <c r="AN306" s="29"/>
      <c r="AO306" s="61"/>
      <c r="AP306" s="33">
        <v>123</v>
      </c>
      <c r="AR306" s="39"/>
      <c r="AS306" s="29"/>
      <c r="AT306" s="131">
        <v>1</v>
      </c>
      <c r="AW306" s="33">
        <v>12</v>
      </c>
      <c r="AX306" s="128" t="s">
        <v>158</v>
      </c>
      <c r="AY306" s="40"/>
      <c r="AZ306" s="40"/>
      <c r="BA306" s="41">
        <v>4</v>
      </c>
      <c r="BB306" s="29"/>
      <c r="BC306" s="80"/>
      <c r="BD306" s="33">
        <v>123</v>
      </c>
      <c r="BE306" s="33"/>
      <c r="BF306" s="29"/>
      <c r="BG306" s="29"/>
      <c r="BH306" s="42">
        <f t="shared" si="131"/>
        <v>0</v>
      </c>
      <c r="BK306" s="44">
        <f t="shared" si="130"/>
        <v>0</v>
      </c>
      <c r="BN306" s="37">
        <f t="shared" si="113"/>
        <v>0</v>
      </c>
      <c r="BQ306" s="33">
        <f t="shared" si="133"/>
        <v>0</v>
      </c>
      <c r="BR306" s="33"/>
      <c r="BS306" s="45"/>
      <c r="BT306" s="45"/>
      <c r="BU306" s="37">
        <f t="shared" si="114"/>
        <v>0</v>
      </c>
      <c r="BX306" s="33">
        <f t="shared" si="115"/>
        <v>0</v>
      </c>
      <c r="BY306" s="33"/>
      <c r="CB306" s="37">
        <f t="shared" si="134"/>
        <v>0</v>
      </c>
      <c r="CE306" s="33">
        <f t="shared" si="135"/>
        <v>0</v>
      </c>
      <c r="CH306" s="37">
        <f t="shared" si="136"/>
        <v>0</v>
      </c>
      <c r="CK306" s="33">
        <f t="shared" si="137"/>
        <v>0</v>
      </c>
      <c r="CN306" s="37">
        <f t="shared" si="138"/>
        <v>0</v>
      </c>
      <c r="CQ306" s="33">
        <f t="shared" si="139"/>
        <v>0</v>
      </c>
      <c r="CT306" s="37">
        <f t="shared" si="140"/>
        <v>0</v>
      </c>
      <c r="CW306" s="33">
        <f t="shared" si="141"/>
        <v>0</v>
      </c>
      <c r="CZ306" s="47">
        <f t="shared" si="142"/>
        <v>0</v>
      </c>
      <c r="DC306" s="33">
        <f t="shared" si="143"/>
        <v>0</v>
      </c>
    </row>
    <row r="307" spans="1:107" x14ac:dyDescent="0.2">
      <c r="A307" s="60" t="s">
        <v>29</v>
      </c>
      <c r="B307" s="60"/>
      <c r="C307" s="60"/>
      <c r="D307" s="60"/>
      <c r="E307" s="60"/>
      <c r="F307" s="27" t="s">
        <v>164</v>
      </c>
      <c r="G307" s="64" t="s">
        <v>67</v>
      </c>
      <c r="H307" s="64"/>
      <c r="I307" s="28" t="s">
        <v>166</v>
      </c>
      <c r="J307" s="66"/>
      <c r="K307" s="30" t="s">
        <v>73</v>
      </c>
      <c r="N307" s="31"/>
      <c r="Q307" s="33"/>
      <c r="R307" s="34"/>
      <c r="S307" s="34"/>
      <c r="T307" s="34"/>
      <c r="U307" s="35"/>
      <c r="W307" s="60"/>
      <c r="X307" s="29"/>
      <c r="Y307" s="37">
        <f t="shared" si="132"/>
        <v>0</v>
      </c>
      <c r="Z307" s="29"/>
      <c r="AA307" s="29"/>
      <c r="AB307" s="33">
        <v>100</v>
      </c>
      <c r="AC307" s="33"/>
      <c r="AD307" s="29"/>
      <c r="AE307" s="29"/>
      <c r="AF307" s="37">
        <v>10</v>
      </c>
      <c r="AI307" s="33">
        <v>200</v>
      </c>
      <c r="AJ307" s="33"/>
      <c r="AK307" s="92"/>
      <c r="AL307" s="92"/>
      <c r="AM307" s="38">
        <v>23</v>
      </c>
      <c r="AN307" s="29"/>
      <c r="AO307" s="61"/>
      <c r="AP307" s="33">
        <v>123</v>
      </c>
      <c r="AR307" s="39"/>
      <c r="AS307" s="29"/>
      <c r="AT307" s="131">
        <v>1</v>
      </c>
      <c r="AW307" s="33">
        <v>12</v>
      </c>
      <c r="AX307" s="128" t="s">
        <v>158</v>
      </c>
      <c r="AY307" s="40"/>
      <c r="AZ307" s="40"/>
      <c r="BA307" s="41">
        <v>4</v>
      </c>
      <c r="BB307" s="29"/>
      <c r="BC307" s="80"/>
      <c r="BD307" s="33">
        <v>123</v>
      </c>
      <c r="BE307" s="33"/>
      <c r="BF307" s="29"/>
      <c r="BG307" s="29"/>
      <c r="BH307" s="42">
        <f t="shared" si="131"/>
        <v>0</v>
      </c>
      <c r="BK307" s="44">
        <f t="shared" si="130"/>
        <v>0</v>
      </c>
      <c r="BN307" s="37">
        <f t="shared" si="113"/>
        <v>0</v>
      </c>
      <c r="BQ307" s="33">
        <f t="shared" si="133"/>
        <v>0</v>
      </c>
      <c r="BR307" s="33"/>
      <c r="BS307" s="45"/>
      <c r="BT307" s="45"/>
      <c r="BU307" s="37">
        <f t="shared" si="114"/>
        <v>0</v>
      </c>
      <c r="BX307" s="33">
        <f t="shared" si="115"/>
        <v>0</v>
      </c>
      <c r="BY307" s="33"/>
      <c r="CB307" s="37">
        <f t="shared" si="134"/>
        <v>0</v>
      </c>
      <c r="CE307" s="33">
        <f t="shared" si="135"/>
        <v>0</v>
      </c>
      <c r="CH307" s="37">
        <f t="shared" si="136"/>
        <v>0</v>
      </c>
      <c r="CK307" s="33">
        <f t="shared" si="137"/>
        <v>0</v>
      </c>
      <c r="CN307" s="37">
        <f t="shared" si="138"/>
        <v>0</v>
      </c>
      <c r="CQ307" s="33">
        <f t="shared" si="139"/>
        <v>0</v>
      </c>
      <c r="CT307" s="37">
        <f t="shared" si="140"/>
        <v>0</v>
      </c>
      <c r="CW307" s="33">
        <f t="shared" si="141"/>
        <v>0</v>
      </c>
      <c r="CZ307" s="47">
        <f t="shared" si="142"/>
        <v>0</v>
      </c>
      <c r="DC307" s="33">
        <f t="shared" si="143"/>
        <v>0</v>
      </c>
    </row>
    <row r="308" spans="1:107" x14ac:dyDescent="0.2">
      <c r="A308" s="60" t="s">
        <v>29</v>
      </c>
      <c r="B308" s="60"/>
      <c r="C308" s="60"/>
      <c r="D308" s="60"/>
      <c r="E308" s="60"/>
      <c r="F308" s="27" t="s">
        <v>164</v>
      </c>
      <c r="G308" s="64" t="s">
        <v>80</v>
      </c>
      <c r="H308" s="64"/>
      <c r="I308" s="28" t="s">
        <v>166</v>
      </c>
      <c r="J308" s="66" t="s">
        <v>94</v>
      </c>
      <c r="K308" s="30" t="s">
        <v>95</v>
      </c>
      <c r="L308" s="86">
        <v>1</v>
      </c>
      <c r="N308" s="31"/>
      <c r="Q308" s="33"/>
      <c r="R308" s="34"/>
      <c r="S308" s="34"/>
      <c r="T308" s="34"/>
      <c r="U308" s="35"/>
      <c r="W308" s="60"/>
      <c r="X308" s="29"/>
      <c r="Y308" s="37">
        <f t="shared" si="132"/>
        <v>0</v>
      </c>
      <c r="Z308" s="29"/>
      <c r="AA308" s="29"/>
      <c r="AB308" s="33">
        <v>100</v>
      </c>
      <c r="AC308" s="33"/>
      <c r="AD308" s="29"/>
      <c r="AE308" s="29"/>
      <c r="AF308" s="37">
        <v>10</v>
      </c>
      <c r="AI308" s="33">
        <v>200</v>
      </c>
      <c r="AJ308" s="33"/>
      <c r="AK308" s="29"/>
      <c r="AL308" s="29"/>
      <c r="AM308" s="38">
        <v>23</v>
      </c>
      <c r="AN308" s="29"/>
      <c r="AO308" s="61"/>
      <c r="AP308" s="33">
        <v>123</v>
      </c>
      <c r="AR308" s="39"/>
      <c r="AS308" s="29"/>
      <c r="AT308" s="131">
        <v>1</v>
      </c>
      <c r="AW308" s="33">
        <v>12</v>
      </c>
      <c r="AX308" s="128" t="s">
        <v>158</v>
      </c>
      <c r="AY308" s="40"/>
      <c r="AZ308" s="40"/>
      <c r="BA308" s="41">
        <v>4</v>
      </c>
      <c r="BB308" s="29"/>
      <c r="BC308" s="80"/>
      <c r="BD308" s="33">
        <v>123</v>
      </c>
      <c r="BE308" s="33"/>
      <c r="BF308" s="29"/>
      <c r="BG308" s="29"/>
      <c r="BH308" s="42">
        <f t="shared" si="131"/>
        <v>0</v>
      </c>
      <c r="BK308" s="44">
        <f t="shared" si="130"/>
        <v>0</v>
      </c>
      <c r="BN308" s="37">
        <f t="shared" si="113"/>
        <v>0</v>
      </c>
      <c r="BQ308" s="33">
        <f t="shared" si="133"/>
        <v>0</v>
      </c>
      <c r="BR308" s="33"/>
      <c r="BS308" s="45"/>
      <c r="BT308" s="45"/>
      <c r="BU308" s="37">
        <f t="shared" si="114"/>
        <v>0</v>
      </c>
      <c r="BX308" s="33">
        <f t="shared" si="115"/>
        <v>0</v>
      </c>
      <c r="BY308" s="33"/>
      <c r="CB308" s="37">
        <f t="shared" si="134"/>
        <v>0</v>
      </c>
      <c r="CE308" s="33">
        <f t="shared" si="135"/>
        <v>0</v>
      </c>
      <c r="CH308" s="37">
        <f t="shared" si="136"/>
        <v>0</v>
      </c>
      <c r="CK308" s="33">
        <f t="shared" si="137"/>
        <v>0</v>
      </c>
      <c r="CN308" s="37">
        <f t="shared" si="138"/>
        <v>0</v>
      </c>
      <c r="CQ308" s="33">
        <f t="shared" si="139"/>
        <v>0</v>
      </c>
      <c r="CT308" s="37">
        <f t="shared" si="140"/>
        <v>0</v>
      </c>
      <c r="CW308" s="33">
        <f t="shared" si="141"/>
        <v>0</v>
      </c>
      <c r="CZ308" s="47">
        <f t="shared" si="142"/>
        <v>0</v>
      </c>
      <c r="DC308" s="33">
        <f t="shared" si="143"/>
        <v>0</v>
      </c>
    </row>
    <row r="309" spans="1:107" x14ac:dyDescent="0.2">
      <c r="A309" s="60" t="s">
        <v>29</v>
      </c>
      <c r="B309" s="60"/>
      <c r="C309" s="60"/>
      <c r="D309" s="60"/>
      <c r="E309" s="60"/>
      <c r="F309" s="27" t="s">
        <v>164</v>
      </c>
      <c r="G309" s="64" t="s">
        <v>86</v>
      </c>
      <c r="H309" s="64"/>
      <c r="I309" s="28" t="s">
        <v>166</v>
      </c>
      <c r="J309" s="66"/>
      <c r="K309" s="30" t="s">
        <v>95</v>
      </c>
      <c r="L309" s="86">
        <v>2</v>
      </c>
      <c r="N309" s="31"/>
      <c r="Q309" s="33"/>
      <c r="R309" s="34"/>
      <c r="S309" s="34"/>
      <c r="T309" s="34"/>
      <c r="U309" s="35"/>
      <c r="Y309" s="37">
        <f t="shared" si="132"/>
        <v>0</v>
      </c>
      <c r="AB309" s="33">
        <v>100</v>
      </c>
      <c r="AC309" s="33"/>
      <c r="AD309" s="29"/>
      <c r="AE309" s="29"/>
      <c r="AF309" s="37">
        <v>10</v>
      </c>
      <c r="AI309" s="33">
        <v>200</v>
      </c>
      <c r="AJ309" s="33"/>
      <c r="AK309" s="29"/>
      <c r="AL309" s="29"/>
      <c r="AM309" s="38">
        <v>23</v>
      </c>
      <c r="AN309" s="29"/>
      <c r="AO309" s="61"/>
      <c r="AP309" s="33">
        <v>123</v>
      </c>
      <c r="AR309" s="39"/>
      <c r="AS309" s="29"/>
      <c r="AT309" s="131">
        <v>1</v>
      </c>
      <c r="AW309" s="33">
        <v>12</v>
      </c>
      <c r="AX309" s="128" t="s">
        <v>158</v>
      </c>
      <c r="AY309" s="40"/>
      <c r="AZ309" s="40"/>
      <c r="BA309" s="41">
        <v>4</v>
      </c>
      <c r="BB309" s="29"/>
      <c r="BC309" s="80"/>
      <c r="BD309" s="33">
        <v>123</v>
      </c>
      <c r="BE309" s="33"/>
      <c r="BF309" s="29"/>
      <c r="BG309" s="29"/>
      <c r="BH309" s="42">
        <f t="shared" si="131"/>
        <v>0</v>
      </c>
      <c r="BK309" s="44">
        <f t="shared" si="130"/>
        <v>0</v>
      </c>
      <c r="BN309" s="37">
        <f t="shared" si="113"/>
        <v>0</v>
      </c>
      <c r="BQ309" s="33">
        <f t="shared" si="133"/>
        <v>0</v>
      </c>
      <c r="BR309" s="33"/>
      <c r="BS309" s="45"/>
      <c r="BT309" s="45"/>
      <c r="BU309" s="37">
        <f t="shared" si="114"/>
        <v>0</v>
      </c>
      <c r="BX309" s="33">
        <f t="shared" si="115"/>
        <v>0</v>
      </c>
      <c r="BY309" s="33"/>
      <c r="CB309" s="37">
        <f t="shared" si="134"/>
        <v>0</v>
      </c>
      <c r="CE309" s="33">
        <f t="shared" si="135"/>
        <v>0</v>
      </c>
      <c r="CH309" s="37">
        <f t="shared" si="136"/>
        <v>0</v>
      </c>
      <c r="CK309" s="33">
        <f t="shared" si="137"/>
        <v>0</v>
      </c>
      <c r="CN309" s="37">
        <f t="shared" si="138"/>
        <v>0</v>
      </c>
      <c r="CQ309" s="33">
        <f t="shared" si="139"/>
        <v>0</v>
      </c>
      <c r="CT309" s="37">
        <f t="shared" si="140"/>
        <v>0</v>
      </c>
      <c r="CW309" s="33">
        <f t="shared" si="141"/>
        <v>0</v>
      </c>
      <c r="CZ309" s="47">
        <f t="shared" si="142"/>
        <v>0</v>
      </c>
      <c r="DC309" s="33">
        <f t="shared" si="143"/>
        <v>0</v>
      </c>
    </row>
    <row r="310" spans="1:107" s="49" customFormat="1" x14ac:dyDescent="0.2">
      <c r="A310" s="60" t="s">
        <v>29</v>
      </c>
      <c r="B310" s="60"/>
      <c r="C310" s="60"/>
      <c r="D310" s="60"/>
      <c r="E310" s="60"/>
      <c r="F310" s="27" t="s">
        <v>164</v>
      </c>
      <c r="G310" s="64" t="s">
        <v>92</v>
      </c>
      <c r="H310" s="64"/>
      <c r="I310" s="28" t="s">
        <v>166</v>
      </c>
      <c r="J310" s="66"/>
      <c r="K310" s="30" t="s">
        <v>95</v>
      </c>
      <c r="L310" s="86">
        <v>3</v>
      </c>
      <c r="M310" s="29"/>
      <c r="N310" s="31"/>
      <c r="O310" s="32"/>
      <c r="P310" s="32"/>
      <c r="Q310" s="33"/>
      <c r="R310" s="34"/>
      <c r="S310" s="34"/>
      <c r="T310" s="34"/>
      <c r="U310" s="35"/>
      <c r="V310" s="36"/>
      <c r="W310" s="60"/>
      <c r="X310" s="29"/>
      <c r="Y310" s="37">
        <f t="shared" si="132"/>
        <v>0</v>
      </c>
      <c r="Z310" s="29"/>
      <c r="AA310" s="29"/>
      <c r="AB310" s="33">
        <v>100</v>
      </c>
      <c r="AC310" s="33"/>
      <c r="AD310" s="29"/>
      <c r="AE310" s="29"/>
      <c r="AF310" s="37">
        <v>10</v>
      </c>
      <c r="AG310" s="7"/>
      <c r="AH310" s="7"/>
      <c r="AI310" s="33">
        <v>200</v>
      </c>
      <c r="AJ310" s="33"/>
      <c r="AK310" s="29"/>
      <c r="AL310" s="29"/>
      <c r="AM310" s="38">
        <v>23</v>
      </c>
      <c r="AN310" s="29"/>
      <c r="AO310" s="61"/>
      <c r="AP310" s="33">
        <v>123</v>
      </c>
      <c r="AQ310" s="128"/>
      <c r="AR310" s="39"/>
      <c r="AS310" s="29"/>
      <c r="AT310" s="131">
        <v>1</v>
      </c>
      <c r="AU310" s="7"/>
      <c r="AV310" s="7"/>
      <c r="AW310" s="33">
        <v>12</v>
      </c>
      <c r="AX310" s="128" t="s">
        <v>158</v>
      </c>
      <c r="AY310" s="40"/>
      <c r="AZ310" s="40"/>
      <c r="BA310" s="41">
        <v>4</v>
      </c>
      <c r="BB310" s="29"/>
      <c r="BC310" s="80"/>
      <c r="BD310" s="33">
        <v>123</v>
      </c>
      <c r="BE310" s="33"/>
      <c r="BF310" s="29"/>
      <c r="BG310" s="29"/>
      <c r="BH310" s="42">
        <f t="shared" si="131"/>
        <v>0</v>
      </c>
      <c r="BI310" s="28"/>
      <c r="BJ310" s="43"/>
      <c r="BK310" s="44">
        <f t="shared" si="130"/>
        <v>0</v>
      </c>
      <c r="BL310" s="29"/>
      <c r="BM310" s="29"/>
      <c r="BN310" s="37">
        <f t="shared" si="113"/>
        <v>0</v>
      </c>
      <c r="BO310" s="7"/>
      <c r="BP310" s="7"/>
      <c r="BQ310" s="33">
        <f t="shared" si="133"/>
        <v>0</v>
      </c>
      <c r="BR310" s="33"/>
      <c r="BS310" s="45"/>
      <c r="BT310" s="45"/>
      <c r="BU310" s="37">
        <f t="shared" si="114"/>
        <v>0</v>
      </c>
      <c r="BV310" s="7"/>
      <c r="BW310" s="7"/>
      <c r="BX310" s="33">
        <f t="shared" si="115"/>
        <v>0</v>
      </c>
      <c r="BY310" s="33"/>
      <c r="BZ310" s="7"/>
      <c r="CA310" s="7"/>
      <c r="CB310" s="37">
        <f t="shared" si="134"/>
        <v>0</v>
      </c>
      <c r="CC310" s="7"/>
      <c r="CD310" s="7"/>
      <c r="CE310" s="33">
        <f t="shared" si="135"/>
        <v>0</v>
      </c>
      <c r="CF310" s="7"/>
      <c r="CG310" s="7"/>
      <c r="CH310" s="37">
        <f t="shared" si="136"/>
        <v>0</v>
      </c>
      <c r="CI310" s="7"/>
      <c r="CJ310" s="46"/>
      <c r="CK310" s="33">
        <f t="shared" si="137"/>
        <v>0</v>
      </c>
      <c r="CL310" s="7"/>
      <c r="CM310" s="7"/>
      <c r="CN310" s="37">
        <f t="shared" si="138"/>
        <v>0</v>
      </c>
      <c r="CO310" s="7"/>
      <c r="CP310" s="7"/>
      <c r="CQ310" s="33">
        <f t="shared" si="139"/>
        <v>0</v>
      </c>
      <c r="CR310" s="7"/>
      <c r="CS310" s="7"/>
      <c r="CT310" s="37">
        <f t="shared" si="140"/>
        <v>0</v>
      </c>
      <c r="CU310" s="7"/>
      <c r="CV310" s="7"/>
      <c r="CW310" s="33">
        <f t="shared" si="141"/>
        <v>0</v>
      </c>
      <c r="CX310" s="7"/>
      <c r="CY310" s="7"/>
      <c r="CZ310" s="47">
        <f t="shared" si="142"/>
        <v>0</v>
      </c>
      <c r="DA310" s="7"/>
      <c r="DB310" s="7"/>
      <c r="DC310" s="33">
        <f t="shared" si="143"/>
        <v>0</v>
      </c>
    </row>
    <row r="311" spans="1:107" s="49" customFormat="1" x14ac:dyDescent="0.2">
      <c r="A311" s="60" t="s">
        <v>29</v>
      </c>
      <c r="B311" s="60"/>
      <c r="C311" s="60"/>
      <c r="D311" s="60"/>
      <c r="E311" s="60"/>
      <c r="F311" s="27" t="s">
        <v>164</v>
      </c>
      <c r="G311" s="64"/>
      <c r="H311" s="64"/>
      <c r="I311" s="28" t="s">
        <v>166</v>
      </c>
      <c r="J311" s="66"/>
      <c r="K311" s="30" t="s">
        <v>95</v>
      </c>
      <c r="L311" s="86">
        <v>4</v>
      </c>
      <c r="M311" s="29"/>
      <c r="N311" s="31"/>
      <c r="O311" s="32"/>
      <c r="P311" s="32"/>
      <c r="Q311" s="33"/>
      <c r="R311" s="34"/>
      <c r="S311" s="34"/>
      <c r="T311" s="34"/>
      <c r="U311" s="35"/>
      <c r="V311" s="36"/>
      <c r="W311" s="26"/>
      <c r="X311" s="7"/>
      <c r="Y311" s="37">
        <f t="shared" si="132"/>
        <v>0</v>
      </c>
      <c r="Z311" s="7"/>
      <c r="AA311" s="7"/>
      <c r="AB311" s="33">
        <v>100</v>
      </c>
      <c r="AC311" s="33"/>
      <c r="AD311" s="29"/>
      <c r="AE311" s="29"/>
      <c r="AF311" s="37">
        <v>10</v>
      </c>
      <c r="AG311" s="7"/>
      <c r="AH311" s="7"/>
      <c r="AI311" s="33">
        <v>200</v>
      </c>
      <c r="AJ311" s="33"/>
      <c r="AK311" s="29"/>
      <c r="AL311" s="29"/>
      <c r="AM311" s="38">
        <v>23</v>
      </c>
      <c r="AN311" s="29"/>
      <c r="AO311" s="7"/>
      <c r="AP311" s="33">
        <v>123</v>
      </c>
      <c r="AQ311" s="128"/>
      <c r="AR311" s="39"/>
      <c r="AS311" s="29"/>
      <c r="AT311" s="131">
        <v>1</v>
      </c>
      <c r="AU311" s="7"/>
      <c r="AV311" s="7"/>
      <c r="AW311" s="33">
        <v>12</v>
      </c>
      <c r="AX311" s="128" t="s">
        <v>158</v>
      </c>
      <c r="AY311" s="40"/>
      <c r="AZ311" s="40"/>
      <c r="BA311" s="41">
        <v>4</v>
      </c>
      <c r="BB311" s="29"/>
      <c r="BC311" s="80"/>
      <c r="BD311" s="33">
        <v>123</v>
      </c>
      <c r="BE311" s="33"/>
      <c r="BF311" s="29"/>
      <c r="BG311" s="29"/>
      <c r="BH311" s="42">
        <f t="shared" si="131"/>
        <v>0</v>
      </c>
      <c r="BI311" s="28"/>
      <c r="BJ311" s="43"/>
      <c r="BK311" s="44">
        <f t="shared" si="130"/>
        <v>0</v>
      </c>
      <c r="BL311" s="29"/>
      <c r="BM311" s="29"/>
      <c r="BN311" s="37">
        <f t="shared" si="113"/>
        <v>0</v>
      </c>
      <c r="BO311" s="7"/>
      <c r="BP311" s="7"/>
      <c r="BQ311" s="33">
        <f t="shared" si="133"/>
        <v>0</v>
      </c>
      <c r="BR311" s="33"/>
      <c r="BS311" s="45"/>
      <c r="BT311" s="45"/>
      <c r="BU311" s="37">
        <f t="shared" si="114"/>
        <v>0</v>
      </c>
      <c r="BV311" s="7"/>
      <c r="BW311" s="7"/>
      <c r="BX311" s="33">
        <f t="shared" si="115"/>
        <v>0</v>
      </c>
      <c r="BY311" s="33"/>
      <c r="BZ311" s="7"/>
      <c r="CA311" s="7"/>
      <c r="CB311" s="37">
        <f t="shared" si="134"/>
        <v>0</v>
      </c>
      <c r="CC311" s="7"/>
      <c r="CD311" s="7"/>
      <c r="CE311" s="33">
        <f t="shared" si="135"/>
        <v>0</v>
      </c>
      <c r="CF311" s="7"/>
      <c r="CG311" s="7"/>
      <c r="CH311" s="37">
        <f t="shared" si="136"/>
        <v>0</v>
      </c>
      <c r="CI311" s="7"/>
      <c r="CJ311" s="46"/>
      <c r="CK311" s="33">
        <f t="shared" si="137"/>
        <v>0</v>
      </c>
      <c r="CL311" s="7"/>
      <c r="CM311" s="7"/>
      <c r="CN311" s="37">
        <f t="shared" si="138"/>
        <v>0</v>
      </c>
      <c r="CO311" s="7"/>
      <c r="CP311" s="7"/>
      <c r="CQ311" s="33">
        <f t="shared" si="139"/>
        <v>0</v>
      </c>
      <c r="CR311" s="7"/>
      <c r="CS311" s="7"/>
      <c r="CT311" s="37">
        <f t="shared" si="140"/>
        <v>0</v>
      </c>
      <c r="CU311" s="7"/>
      <c r="CV311" s="7"/>
      <c r="CW311" s="33">
        <f t="shared" si="141"/>
        <v>0</v>
      </c>
      <c r="CX311" s="7"/>
      <c r="CY311" s="7"/>
      <c r="CZ311" s="47">
        <f t="shared" si="142"/>
        <v>0</v>
      </c>
      <c r="DA311" s="7"/>
      <c r="DB311" s="7"/>
      <c r="DC311" s="33">
        <f t="shared" si="143"/>
        <v>0</v>
      </c>
    </row>
    <row r="312" spans="1:107" s="49" customFormat="1" x14ac:dyDescent="0.2">
      <c r="A312" s="60" t="s">
        <v>29</v>
      </c>
      <c r="B312" s="60"/>
      <c r="C312" s="60"/>
      <c r="D312" s="60"/>
      <c r="E312" s="60"/>
      <c r="F312" s="27" t="s">
        <v>164</v>
      </c>
      <c r="G312" s="64"/>
      <c r="H312" s="64"/>
      <c r="I312" s="28" t="s">
        <v>166</v>
      </c>
      <c r="J312" s="66"/>
      <c r="K312" s="30" t="s">
        <v>95</v>
      </c>
      <c r="L312" s="86">
        <v>5</v>
      </c>
      <c r="M312" s="29"/>
      <c r="N312" s="31"/>
      <c r="O312" s="32"/>
      <c r="P312" s="32"/>
      <c r="Q312" s="33"/>
      <c r="R312" s="34"/>
      <c r="S312" s="34"/>
      <c r="T312" s="34"/>
      <c r="U312" s="35"/>
      <c r="V312" s="36"/>
      <c r="W312" s="26"/>
      <c r="X312" s="7"/>
      <c r="Y312" s="37">
        <f t="shared" si="132"/>
        <v>0</v>
      </c>
      <c r="Z312" s="7"/>
      <c r="AA312" s="7"/>
      <c r="AB312" s="33">
        <v>100</v>
      </c>
      <c r="AC312" s="33"/>
      <c r="AD312" s="29"/>
      <c r="AE312" s="29"/>
      <c r="AF312" s="37">
        <v>10</v>
      </c>
      <c r="AG312" s="7"/>
      <c r="AH312" s="7"/>
      <c r="AI312" s="33">
        <v>200</v>
      </c>
      <c r="AJ312" s="33"/>
      <c r="AK312" s="29"/>
      <c r="AL312" s="29"/>
      <c r="AM312" s="38">
        <v>23</v>
      </c>
      <c r="AN312" s="29"/>
      <c r="AO312" s="61"/>
      <c r="AP312" s="33">
        <v>123</v>
      </c>
      <c r="AQ312" s="128"/>
      <c r="AR312" s="39"/>
      <c r="AS312" s="29"/>
      <c r="AT312" s="131">
        <v>1</v>
      </c>
      <c r="AU312" s="7"/>
      <c r="AV312" s="7"/>
      <c r="AW312" s="33">
        <v>12</v>
      </c>
      <c r="AX312" s="128" t="s">
        <v>158</v>
      </c>
      <c r="AY312" s="40"/>
      <c r="AZ312" s="40"/>
      <c r="BA312" s="41">
        <v>4</v>
      </c>
      <c r="BB312" s="29"/>
      <c r="BC312" s="29"/>
      <c r="BD312" s="33">
        <v>123</v>
      </c>
      <c r="BE312" s="33"/>
      <c r="BF312" s="29"/>
      <c r="BG312" s="29"/>
      <c r="BH312" s="42">
        <f t="shared" si="131"/>
        <v>0</v>
      </c>
      <c r="BI312" s="28"/>
      <c r="BJ312" s="43"/>
      <c r="BK312" s="44">
        <f t="shared" si="130"/>
        <v>0</v>
      </c>
      <c r="BL312" s="29"/>
      <c r="BM312" s="29"/>
      <c r="BN312" s="37">
        <f t="shared" si="113"/>
        <v>0</v>
      </c>
      <c r="BO312" s="7"/>
      <c r="BP312" s="7"/>
      <c r="BQ312" s="33">
        <f t="shared" si="133"/>
        <v>0</v>
      </c>
      <c r="BR312" s="33"/>
      <c r="BS312" s="45"/>
      <c r="BT312" s="45"/>
      <c r="BU312" s="37">
        <f t="shared" si="114"/>
        <v>0</v>
      </c>
      <c r="BV312" s="7"/>
      <c r="BW312" s="7"/>
      <c r="BX312" s="33">
        <f t="shared" si="115"/>
        <v>0</v>
      </c>
      <c r="BY312" s="33"/>
      <c r="BZ312" s="7"/>
      <c r="CA312" s="7"/>
      <c r="CB312" s="37">
        <f t="shared" si="134"/>
        <v>0</v>
      </c>
      <c r="CC312" s="7"/>
      <c r="CD312" s="7"/>
      <c r="CE312" s="33">
        <f t="shared" si="135"/>
        <v>0</v>
      </c>
      <c r="CF312" s="7"/>
      <c r="CG312" s="7"/>
      <c r="CH312" s="37">
        <f t="shared" si="136"/>
        <v>0</v>
      </c>
      <c r="CI312" s="7"/>
      <c r="CJ312" s="46"/>
      <c r="CK312" s="33">
        <f t="shared" si="137"/>
        <v>0</v>
      </c>
      <c r="CL312" s="7"/>
      <c r="CM312" s="7"/>
      <c r="CN312" s="37">
        <f t="shared" si="138"/>
        <v>0</v>
      </c>
      <c r="CO312" s="7"/>
      <c r="CP312" s="7"/>
      <c r="CQ312" s="33">
        <f t="shared" si="139"/>
        <v>0</v>
      </c>
      <c r="CR312" s="7"/>
      <c r="CS312" s="7"/>
      <c r="CT312" s="37">
        <f t="shared" si="140"/>
        <v>0</v>
      </c>
      <c r="CU312" s="7"/>
      <c r="CV312" s="7"/>
      <c r="CW312" s="33">
        <f t="shared" si="141"/>
        <v>0</v>
      </c>
      <c r="CX312" s="7"/>
      <c r="CY312" s="7"/>
      <c r="CZ312" s="47">
        <f t="shared" si="142"/>
        <v>0</v>
      </c>
      <c r="DA312" s="7"/>
      <c r="DB312" s="7"/>
      <c r="DC312" s="33">
        <f t="shared" si="143"/>
        <v>0</v>
      </c>
    </row>
    <row r="313" spans="1:107" s="49" customFormat="1" x14ac:dyDescent="0.2">
      <c r="A313" s="60" t="s">
        <v>29</v>
      </c>
      <c r="B313" s="60"/>
      <c r="C313" s="60"/>
      <c r="D313" s="60"/>
      <c r="E313" s="60"/>
      <c r="F313" s="27" t="s">
        <v>164</v>
      </c>
      <c r="G313" s="64"/>
      <c r="H313" s="64"/>
      <c r="I313" s="28" t="s">
        <v>166</v>
      </c>
      <c r="J313" s="66"/>
      <c r="K313" s="30" t="s">
        <v>95</v>
      </c>
      <c r="L313" s="86">
        <v>6</v>
      </c>
      <c r="M313" s="29"/>
      <c r="N313" s="31"/>
      <c r="O313" s="32"/>
      <c r="P313" s="32"/>
      <c r="Q313" s="33"/>
      <c r="R313" s="34"/>
      <c r="S313" s="34"/>
      <c r="T313" s="34"/>
      <c r="U313" s="35"/>
      <c r="V313" s="36"/>
      <c r="W313" s="60"/>
      <c r="X313" s="29"/>
      <c r="Y313" s="37">
        <f t="shared" si="132"/>
        <v>0</v>
      </c>
      <c r="Z313" s="29"/>
      <c r="AA313" s="29"/>
      <c r="AB313" s="33">
        <v>100</v>
      </c>
      <c r="AC313" s="33"/>
      <c r="AD313" s="29"/>
      <c r="AE313" s="29"/>
      <c r="AF313" s="37">
        <v>10</v>
      </c>
      <c r="AG313" s="7"/>
      <c r="AH313" s="7"/>
      <c r="AI313" s="33">
        <v>200</v>
      </c>
      <c r="AJ313" s="33"/>
      <c r="AK313" s="29"/>
      <c r="AL313" s="29"/>
      <c r="AM313" s="38">
        <v>23</v>
      </c>
      <c r="AN313" s="29"/>
      <c r="AO313" s="61"/>
      <c r="AP313" s="33">
        <v>123</v>
      </c>
      <c r="AQ313" s="128"/>
      <c r="AR313" s="39"/>
      <c r="AS313" s="29"/>
      <c r="AT313" s="131">
        <v>1</v>
      </c>
      <c r="AU313" s="7"/>
      <c r="AV313" s="7"/>
      <c r="AW313" s="33">
        <v>12</v>
      </c>
      <c r="AX313" s="128" t="s">
        <v>158</v>
      </c>
      <c r="AY313" s="40"/>
      <c r="AZ313" s="40"/>
      <c r="BA313" s="41">
        <v>4</v>
      </c>
      <c r="BB313" s="29"/>
      <c r="BC313" s="29"/>
      <c r="BD313" s="33">
        <v>123</v>
      </c>
      <c r="BE313" s="33"/>
      <c r="BF313" s="29"/>
      <c r="BG313" s="29"/>
      <c r="BH313" s="42">
        <f t="shared" si="131"/>
        <v>0</v>
      </c>
      <c r="BI313" s="28"/>
      <c r="BJ313" s="43"/>
      <c r="BK313" s="44">
        <f t="shared" si="130"/>
        <v>0</v>
      </c>
      <c r="BL313" s="29"/>
      <c r="BM313" s="29"/>
      <c r="BN313" s="37">
        <f t="shared" si="113"/>
        <v>0</v>
      </c>
      <c r="BO313" s="7"/>
      <c r="BP313" s="7"/>
      <c r="BQ313" s="33">
        <f t="shared" si="133"/>
        <v>0</v>
      </c>
      <c r="BR313" s="33"/>
      <c r="BS313" s="45"/>
      <c r="BT313" s="45"/>
      <c r="BU313" s="37">
        <f t="shared" si="114"/>
        <v>0</v>
      </c>
      <c r="BV313" s="7"/>
      <c r="BW313" s="7"/>
      <c r="BX313" s="33">
        <f t="shared" si="115"/>
        <v>0</v>
      </c>
      <c r="BY313" s="33"/>
      <c r="BZ313" s="7"/>
      <c r="CA313" s="7"/>
      <c r="CB313" s="37">
        <f t="shared" si="134"/>
        <v>0</v>
      </c>
      <c r="CC313" s="7"/>
      <c r="CD313" s="7"/>
      <c r="CE313" s="33">
        <f t="shared" si="135"/>
        <v>0</v>
      </c>
      <c r="CF313" s="7"/>
      <c r="CG313" s="7"/>
      <c r="CH313" s="37">
        <f t="shared" si="136"/>
        <v>0</v>
      </c>
      <c r="CI313" s="7"/>
      <c r="CJ313" s="46"/>
      <c r="CK313" s="33">
        <f t="shared" si="137"/>
        <v>0</v>
      </c>
      <c r="CL313" s="7"/>
      <c r="CM313" s="7"/>
      <c r="CN313" s="37">
        <f t="shared" si="138"/>
        <v>0</v>
      </c>
      <c r="CO313" s="7"/>
      <c r="CP313" s="7"/>
      <c r="CQ313" s="33">
        <f t="shared" si="139"/>
        <v>0</v>
      </c>
      <c r="CR313" s="7"/>
      <c r="CS313" s="7"/>
      <c r="CT313" s="37">
        <f t="shared" si="140"/>
        <v>0</v>
      </c>
      <c r="CU313" s="7"/>
      <c r="CV313" s="7"/>
      <c r="CW313" s="33">
        <f t="shared" si="141"/>
        <v>0</v>
      </c>
      <c r="CX313" s="7"/>
      <c r="CY313" s="7"/>
      <c r="CZ313" s="47">
        <f t="shared" si="142"/>
        <v>0</v>
      </c>
      <c r="DA313" s="7"/>
      <c r="DB313" s="7"/>
      <c r="DC313" s="33">
        <f t="shared" si="143"/>
        <v>0</v>
      </c>
    </row>
    <row r="314" spans="1:107" s="49" customFormat="1" x14ac:dyDescent="0.2">
      <c r="A314" s="60" t="s">
        <v>29</v>
      </c>
      <c r="B314" s="60"/>
      <c r="C314" s="60"/>
      <c r="D314" s="60"/>
      <c r="E314" s="60"/>
      <c r="F314" s="27" t="s">
        <v>164</v>
      </c>
      <c r="G314" s="64"/>
      <c r="H314" s="64"/>
      <c r="I314" s="28" t="s">
        <v>166</v>
      </c>
      <c r="J314" s="66"/>
      <c r="K314" s="30" t="s">
        <v>95</v>
      </c>
      <c r="L314" s="86">
        <v>7</v>
      </c>
      <c r="M314" s="29"/>
      <c r="N314" s="31"/>
      <c r="O314" s="32"/>
      <c r="P314" s="32"/>
      <c r="Q314" s="33"/>
      <c r="R314" s="34"/>
      <c r="S314" s="34"/>
      <c r="T314" s="34"/>
      <c r="U314" s="35"/>
      <c r="V314" s="36"/>
      <c r="W314" s="60"/>
      <c r="X314" s="29"/>
      <c r="Y314" s="37">
        <f t="shared" si="132"/>
        <v>0</v>
      </c>
      <c r="Z314" s="29"/>
      <c r="AA314" s="29"/>
      <c r="AB314" s="33">
        <v>100</v>
      </c>
      <c r="AC314" s="33"/>
      <c r="AD314" s="29"/>
      <c r="AE314" s="29"/>
      <c r="AF314" s="37">
        <v>10</v>
      </c>
      <c r="AG314" s="7"/>
      <c r="AH314" s="7"/>
      <c r="AI314" s="33">
        <v>200</v>
      </c>
      <c r="AJ314" s="33"/>
      <c r="AK314" s="29"/>
      <c r="AL314" s="29"/>
      <c r="AM314" s="38">
        <v>23</v>
      </c>
      <c r="AN314" s="29"/>
      <c r="AO314" s="61"/>
      <c r="AP314" s="33">
        <v>123</v>
      </c>
      <c r="AQ314" s="128"/>
      <c r="AR314" s="39"/>
      <c r="AS314" s="29"/>
      <c r="AT314" s="131">
        <v>1</v>
      </c>
      <c r="AU314" s="7"/>
      <c r="AV314" s="7"/>
      <c r="AW314" s="33">
        <v>12</v>
      </c>
      <c r="AX314" s="128" t="s">
        <v>158</v>
      </c>
      <c r="AY314" s="40"/>
      <c r="AZ314" s="40"/>
      <c r="BA314" s="41">
        <v>4</v>
      </c>
      <c r="BB314" s="29"/>
      <c r="BC314" s="80"/>
      <c r="BD314" s="33">
        <v>123</v>
      </c>
      <c r="BE314" s="33"/>
      <c r="BF314" s="29"/>
      <c r="BG314" s="29"/>
      <c r="BH314" s="42">
        <f t="shared" si="131"/>
        <v>0</v>
      </c>
      <c r="BI314" s="28"/>
      <c r="BJ314" s="43"/>
      <c r="BK314" s="44">
        <f t="shared" si="130"/>
        <v>0</v>
      </c>
      <c r="BL314" s="29"/>
      <c r="BM314" s="29"/>
      <c r="BN314" s="37">
        <f t="shared" si="113"/>
        <v>0</v>
      </c>
      <c r="BO314" s="7"/>
      <c r="BP314" s="7"/>
      <c r="BQ314" s="33">
        <f t="shared" si="133"/>
        <v>0</v>
      </c>
      <c r="BR314" s="33"/>
      <c r="BS314" s="45"/>
      <c r="BT314" s="45"/>
      <c r="BU314" s="37">
        <f t="shared" si="114"/>
        <v>0</v>
      </c>
      <c r="BV314" s="7"/>
      <c r="BW314" s="7"/>
      <c r="BX314" s="33">
        <f t="shared" si="115"/>
        <v>0</v>
      </c>
      <c r="BY314" s="33"/>
      <c r="BZ314" s="7"/>
      <c r="CA314" s="7"/>
      <c r="CB314" s="37">
        <f t="shared" si="134"/>
        <v>0</v>
      </c>
      <c r="CC314" s="7"/>
      <c r="CD314" s="7"/>
      <c r="CE314" s="33">
        <f t="shared" si="135"/>
        <v>0</v>
      </c>
      <c r="CF314" s="7"/>
      <c r="CG314" s="7"/>
      <c r="CH314" s="37">
        <f t="shared" si="136"/>
        <v>0</v>
      </c>
      <c r="CI314" s="7"/>
      <c r="CJ314" s="46"/>
      <c r="CK314" s="33">
        <f t="shared" si="137"/>
        <v>0</v>
      </c>
      <c r="CL314" s="7"/>
      <c r="CM314" s="7"/>
      <c r="CN314" s="37">
        <f t="shared" si="138"/>
        <v>0</v>
      </c>
      <c r="CO314" s="7"/>
      <c r="CP314" s="7"/>
      <c r="CQ314" s="33">
        <f t="shared" si="139"/>
        <v>0</v>
      </c>
      <c r="CR314" s="7"/>
      <c r="CS314" s="7"/>
      <c r="CT314" s="37">
        <f t="shared" si="140"/>
        <v>0</v>
      </c>
      <c r="CU314" s="7"/>
      <c r="CV314" s="7"/>
      <c r="CW314" s="33">
        <f t="shared" si="141"/>
        <v>0</v>
      </c>
      <c r="CX314" s="7"/>
      <c r="CY314" s="7"/>
      <c r="CZ314" s="47">
        <f t="shared" si="142"/>
        <v>0</v>
      </c>
      <c r="DA314" s="7"/>
      <c r="DB314" s="7"/>
      <c r="DC314" s="33">
        <f t="shared" si="143"/>
        <v>0</v>
      </c>
    </row>
    <row r="315" spans="1:107" s="49" customFormat="1" x14ac:dyDescent="0.2">
      <c r="A315" s="60" t="s">
        <v>29</v>
      </c>
      <c r="B315" s="60"/>
      <c r="C315" s="60"/>
      <c r="D315" s="60"/>
      <c r="E315" s="60"/>
      <c r="F315" s="27" t="s">
        <v>164</v>
      </c>
      <c r="G315" s="64"/>
      <c r="H315" s="64"/>
      <c r="I315" s="28" t="s">
        <v>166</v>
      </c>
      <c r="J315" s="66"/>
      <c r="K315" s="30" t="s">
        <v>95</v>
      </c>
      <c r="L315" s="86">
        <v>8</v>
      </c>
      <c r="M315" s="29"/>
      <c r="N315" s="31"/>
      <c r="O315" s="32"/>
      <c r="P315" s="32"/>
      <c r="Q315" s="33"/>
      <c r="R315" s="34"/>
      <c r="S315" s="34"/>
      <c r="T315" s="34"/>
      <c r="U315" s="35"/>
      <c r="V315" s="36"/>
      <c r="W315" s="60"/>
      <c r="X315" s="29"/>
      <c r="Y315" s="37">
        <f t="shared" si="132"/>
        <v>0</v>
      </c>
      <c r="Z315" s="29"/>
      <c r="AA315" s="29"/>
      <c r="AB315" s="33">
        <v>100</v>
      </c>
      <c r="AC315" s="33"/>
      <c r="AD315" s="29"/>
      <c r="AE315" s="29"/>
      <c r="AF315" s="37">
        <v>10</v>
      </c>
      <c r="AG315" s="7"/>
      <c r="AH315" s="7"/>
      <c r="AI315" s="33">
        <v>200</v>
      </c>
      <c r="AJ315" s="33"/>
      <c r="AK315" s="29"/>
      <c r="AL315" s="29"/>
      <c r="AM315" s="38">
        <v>23</v>
      </c>
      <c r="AN315" s="29"/>
      <c r="AO315" s="61"/>
      <c r="AP315" s="33">
        <v>123</v>
      </c>
      <c r="AQ315" s="128"/>
      <c r="AR315" s="39"/>
      <c r="AS315" s="29"/>
      <c r="AT315" s="131">
        <v>1</v>
      </c>
      <c r="AU315" s="7"/>
      <c r="AV315" s="7"/>
      <c r="AW315" s="33">
        <v>12</v>
      </c>
      <c r="AX315" s="128" t="s">
        <v>158</v>
      </c>
      <c r="AY315" s="40"/>
      <c r="AZ315" s="40"/>
      <c r="BA315" s="41">
        <v>4</v>
      </c>
      <c r="BB315" s="29"/>
      <c r="BC315" s="80"/>
      <c r="BD315" s="33">
        <v>123</v>
      </c>
      <c r="BE315" s="33"/>
      <c r="BF315" s="29"/>
      <c r="BG315" s="29"/>
      <c r="BH315" s="42">
        <f t="shared" si="131"/>
        <v>0</v>
      </c>
      <c r="BI315" s="28"/>
      <c r="BJ315" s="43"/>
      <c r="BK315" s="44">
        <f t="shared" si="130"/>
        <v>0</v>
      </c>
      <c r="BL315" s="29"/>
      <c r="BM315" s="29"/>
      <c r="BN315" s="37">
        <f t="shared" si="113"/>
        <v>0</v>
      </c>
      <c r="BO315" s="7"/>
      <c r="BP315" s="7"/>
      <c r="BQ315" s="33">
        <f t="shared" si="133"/>
        <v>0</v>
      </c>
      <c r="BR315" s="33"/>
      <c r="BS315" s="45"/>
      <c r="BT315" s="45"/>
      <c r="BU315" s="37">
        <f t="shared" si="114"/>
        <v>0</v>
      </c>
      <c r="BV315" s="7"/>
      <c r="BW315" s="7"/>
      <c r="BX315" s="33">
        <f t="shared" si="115"/>
        <v>0</v>
      </c>
      <c r="BY315" s="33"/>
      <c r="BZ315" s="7"/>
      <c r="CA315" s="7"/>
      <c r="CB315" s="37">
        <f t="shared" si="134"/>
        <v>0</v>
      </c>
      <c r="CC315" s="7"/>
      <c r="CD315" s="7"/>
      <c r="CE315" s="33">
        <f t="shared" si="135"/>
        <v>0</v>
      </c>
      <c r="CF315" s="7"/>
      <c r="CG315" s="7"/>
      <c r="CH315" s="37">
        <f t="shared" si="136"/>
        <v>0</v>
      </c>
      <c r="CI315" s="7"/>
      <c r="CJ315" s="46"/>
      <c r="CK315" s="33">
        <f t="shared" si="137"/>
        <v>0</v>
      </c>
      <c r="CL315" s="7"/>
      <c r="CM315" s="7"/>
      <c r="CN315" s="37">
        <f t="shared" si="138"/>
        <v>0</v>
      </c>
      <c r="CO315" s="7"/>
      <c r="CP315" s="7"/>
      <c r="CQ315" s="33">
        <f t="shared" si="139"/>
        <v>0</v>
      </c>
      <c r="CR315" s="7"/>
      <c r="CS315" s="7"/>
      <c r="CT315" s="37">
        <f t="shared" si="140"/>
        <v>0</v>
      </c>
      <c r="CU315" s="7"/>
      <c r="CV315" s="7"/>
      <c r="CW315" s="33">
        <f t="shared" si="141"/>
        <v>0</v>
      </c>
      <c r="CX315" s="7"/>
      <c r="CY315" s="7"/>
      <c r="CZ315" s="47">
        <f t="shared" si="142"/>
        <v>0</v>
      </c>
      <c r="DA315" s="7"/>
      <c r="DB315" s="7"/>
      <c r="DC315" s="33">
        <f t="shared" si="143"/>
        <v>0</v>
      </c>
    </row>
    <row r="316" spans="1:107" x14ac:dyDescent="0.2">
      <c r="A316" s="60" t="s">
        <v>29</v>
      </c>
      <c r="B316" s="60"/>
      <c r="C316" s="60"/>
      <c r="D316" s="60"/>
      <c r="E316" s="60"/>
      <c r="F316" s="27" t="s">
        <v>164</v>
      </c>
      <c r="G316" s="64"/>
      <c r="H316" s="64"/>
      <c r="I316" s="28" t="s">
        <v>166</v>
      </c>
      <c r="J316" s="66"/>
      <c r="K316" s="30" t="s">
        <v>95</v>
      </c>
      <c r="L316" s="86">
        <v>9</v>
      </c>
      <c r="N316" s="31"/>
      <c r="Q316" s="33"/>
      <c r="R316" s="34"/>
      <c r="S316" s="34"/>
      <c r="T316" s="34"/>
      <c r="U316" s="35"/>
      <c r="W316" s="60"/>
      <c r="X316" s="29"/>
      <c r="Y316" s="37">
        <f t="shared" si="132"/>
        <v>0</v>
      </c>
      <c r="Z316" s="29"/>
      <c r="AA316" s="29"/>
      <c r="AB316" s="33">
        <v>100</v>
      </c>
      <c r="AC316" s="33"/>
      <c r="AD316" s="29"/>
      <c r="AE316" s="29"/>
      <c r="AF316" s="37">
        <v>10</v>
      </c>
      <c r="AI316" s="33">
        <v>200</v>
      </c>
      <c r="AJ316" s="33"/>
      <c r="AK316" s="29"/>
      <c r="AL316" s="29"/>
      <c r="AM316" s="38">
        <v>23</v>
      </c>
      <c r="AN316" s="29"/>
      <c r="AO316" s="61"/>
      <c r="AP316" s="33">
        <v>123</v>
      </c>
      <c r="AR316" s="39"/>
      <c r="AS316" s="29"/>
      <c r="AT316" s="131">
        <v>1</v>
      </c>
      <c r="AW316" s="33">
        <v>12</v>
      </c>
      <c r="AX316" s="128" t="s">
        <v>158</v>
      </c>
      <c r="AY316" s="40"/>
      <c r="AZ316" s="40"/>
      <c r="BA316" s="41">
        <v>4</v>
      </c>
      <c r="BB316" s="29"/>
      <c r="BC316" s="80"/>
      <c r="BD316" s="33">
        <v>123</v>
      </c>
      <c r="BE316" s="33"/>
      <c r="BF316" s="29"/>
      <c r="BG316" s="29"/>
      <c r="BH316" s="42">
        <f t="shared" si="131"/>
        <v>0</v>
      </c>
      <c r="BK316" s="44">
        <f t="shared" si="130"/>
        <v>0</v>
      </c>
      <c r="BL316" s="29">
        <v>16</v>
      </c>
      <c r="BN316" s="37">
        <f t="shared" si="113"/>
        <v>0</v>
      </c>
      <c r="BQ316" s="33">
        <f t="shared" si="133"/>
        <v>0</v>
      </c>
      <c r="BR316" s="33"/>
      <c r="BS316" s="45"/>
      <c r="BT316" s="45"/>
      <c r="BU316" s="37">
        <f t="shared" si="114"/>
        <v>0</v>
      </c>
      <c r="BX316" s="33">
        <f t="shared" si="115"/>
        <v>0</v>
      </c>
      <c r="BY316" s="33"/>
      <c r="CB316" s="37">
        <f t="shared" si="134"/>
        <v>0</v>
      </c>
      <c r="CE316" s="33">
        <f t="shared" si="135"/>
        <v>0</v>
      </c>
      <c r="CH316" s="37">
        <f t="shared" si="136"/>
        <v>0</v>
      </c>
      <c r="CK316" s="33">
        <f t="shared" si="137"/>
        <v>0</v>
      </c>
      <c r="CN316" s="37">
        <f t="shared" si="138"/>
        <v>0</v>
      </c>
      <c r="CQ316" s="33">
        <f t="shared" si="139"/>
        <v>0</v>
      </c>
      <c r="CT316" s="37">
        <f t="shared" si="140"/>
        <v>0</v>
      </c>
      <c r="CW316" s="33">
        <f t="shared" si="141"/>
        <v>0</v>
      </c>
      <c r="CZ316" s="47">
        <f t="shared" si="142"/>
        <v>0</v>
      </c>
      <c r="DC316" s="33">
        <f t="shared" si="143"/>
        <v>0</v>
      </c>
    </row>
    <row r="317" spans="1:107" x14ac:dyDescent="0.2">
      <c r="A317" s="60" t="s">
        <v>29</v>
      </c>
      <c r="B317" s="60"/>
      <c r="C317" s="60"/>
      <c r="D317" s="60"/>
      <c r="E317" s="60"/>
      <c r="F317" s="27" t="s">
        <v>164</v>
      </c>
      <c r="G317" s="64"/>
      <c r="H317" s="64"/>
      <c r="I317" s="28" t="s">
        <v>166</v>
      </c>
      <c r="J317" s="66"/>
      <c r="K317" s="30" t="s">
        <v>96</v>
      </c>
      <c r="L317" s="86">
        <v>1</v>
      </c>
      <c r="N317" s="31"/>
      <c r="Q317" s="33"/>
      <c r="R317" s="34"/>
      <c r="S317" s="34"/>
      <c r="T317" s="34"/>
      <c r="U317" s="35"/>
      <c r="W317" s="60"/>
      <c r="X317" s="29"/>
      <c r="Y317" s="37">
        <f t="shared" si="132"/>
        <v>0</v>
      </c>
      <c r="Z317" s="29"/>
      <c r="AA317" s="29"/>
      <c r="AB317" s="33">
        <v>100</v>
      </c>
      <c r="AC317" s="33"/>
      <c r="AD317" s="29"/>
      <c r="AE317" s="29"/>
      <c r="AF317" s="37">
        <v>10</v>
      </c>
      <c r="AI317" s="33">
        <v>200</v>
      </c>
      <c r="AJ317" s="33"/>
      <c r="AK317" s="29"/>
      <c r="AL317" s="29"/>
      <c r="AM317" s="38">
        <v>23</v>
      </c>
      <c r="AN317" s="29"/>
      <c r="AO317" s="61"/>
      <c r="AP317" s="33">
        <v>123</v>
      </c>
      <c r="AR317" s="39"/>
      <c r="AS317" s="29"/>
      <c r="AT317" s="131">
        <v>1</v>
      </c>
      <c r="AW317" s="33">
        <v>12</v>
      </c>
      <c r="AX317" s="128" t="s">
        <v>158</v>
      </c>
      <c r="AY317" s="40"/>
      <c r="AZ317" s="40"/>
      <c r="BA317" s="41">
        <v>4</v>
      </c>
      <c r="BB317" s="29"/>
      <c r="BC317" s="80"/>
      <c r="BD317" s="33">
        <v>123</v>
      </c>
      <c r="BE317" s="33"/>
      <c r="BF317" s="29"/>
      <c r="BG317" s="29"/>
      <c r="BH317" s="42">
        <f t="shared" si="131"/>
        <v>0</v>
      </c>
      <c r="BK317" s="44">
        <f t="shared" si="130"/>
        <v>0</v>
      </c>
      <c r="BL317" s="29">
        <v>1</v>
      </c>
      <c r="BN317" s="37">
        <f t="shared" si="113"/>
        <v>0</v>
      </c>
      <c r="BQ317" s="33">
        <f t="shared" si="133"/>
        <v>0</v>
      </c>
      <c r="BR317" s="33"/>
      <c r="BS317" s="45"/>
      <c r="BT317" s="45"/>
      <c r="BU317" s="37">
        <f t="shared" si="114"/>
        <v>0</v>
      </c>
      <c r="BX317" s="33">
        <f t="shared" si="115"/>
        <v>0</v>
      </c>
      <c r="BY317" s="33"/>
      <c r="CB317" s="37">
        <f t="shared" si="134"/>
        <v>0</v>
      </c>
      <c r="CE317" s="33">
        <f t="shared" si="135"/>
        <v>0</v>
      </c>
      <c r="CH317" s="37">
        <f t="shared" si="136"/>
        <v>0</v>
      </c>
      <c r="CK317" s="33">
        <f t="shared" si="137"/>
        <v>0</v>
      </c>
      <c r="CN317" s="37">
        <f t="shared" si="138"/>
        <v>0</v>
      </c>
      <c r="CQ317" s="33">
        <f t="shared" si="139"/>
        <v>0</v>
      </c>
      <c r="CT317" s="37">
        <f t="shared" si="140"/>
        <v>0</v>
      </c>
      <c r="CW317" s="33">
        <f t="shared" si="141"/>
        <v>0</v>
      </c>
      <c r="CZ317" s="47">
        <f t="shared" si="142"/>
        <v>0</v>
      </c>
      <c r="DC317" s="33">
        <f t="shared" si="143"/>
        <v>0</v>
      </c>
    </row>
    <row r="318" spans="1:107" x14ac:dyDescent="0.2">
      <c r="A318" s="60" t="s">
        <v>29</v>
      </c>
      <c r="B318" s="60"/>
      <c r="C318" s="60"/>
      <c r="D318" s="60"/>
      <c r="E318" s="60"/>
      <c r="F318" s="27" t="s">
        <v>164</v>
      </c>
      <c r="G318" s="64"/>
      <c r="H318" s="64"/>
      <c r="I318" s="28" t="s">
        <v>166</v>
      </c>
      <c r="J318" s="66"/>
      <c r="K318" s="30" t="s">
        <v>96</v>
      </c>
      <c r="L318" s="86">
        <v>2</v>
      </c>
      <c r="N318" s="31"/>
      <c r="Q318" s="33"/>
      <c r="R318" s="34"/>
      <c r="S318" s="34"/>
      <c r="T318" s="34"/>
      <c r="U318" s="35"/>
      <c r="Y318" s="37">
        <f t="shared" si="132"/>
        <v>0</v>
      </c>
      <c r="AB318" s="33">
        <v>100</v>
      </c>
      <c r="AC318" s="33"/>
      <c r="AD318" s="29"/>
      <c r="AE318" s="29"/>
      <c r="AF318" s="37">
        <v>10</v>
      </c>
      <c r="AI318" s="33">
        <v>200</v>
      </c>
      <c r="AJ318" s="33"/>
      <c r="AK318" s="29"/>
      <c r="AL318" s="29"/>
      <c r="AM318" s="38">
        <v>23</v>
      </c>
      <c r="AN318" s="29"/>
      <c r="AO318" s="61"/>
      <c r="AP318" s="33">
        <v>123</v>
      </c>
      <c r="AR318" s="39"/>
      <c r="AS318" s="29"/>
      <c r="AT318" s="131">
        <v>1</v>
      </c>
      <c r="AW318" s="33">
        <v>12</v>
      </c>
      <c r="AX318" s="128" t="s">
        <v>158</v>
      </c>
      <c r="AY318" s="40"/>
      <c r="AZ318" s="40"/>
      <c r="BA318" s="41">
        <v>4</v>
      </c>
      <c r="BB318" s="29"/>
      <c r="BC318" s="80"/>
      <c r="BD318" s="33">
        <v>123</v>
      </c>
      <c r="BE318" s="33"/>
      <c r="BF318" s="29"/>
      <c r="BG318" s="29"/>
      <c r="BH318" s="42">
        <f t="shared" si="131"/>
        <v>0</v>
      </c>
      <c r="BK318" s="44">
        <f t="shared" si="130"/>
        <v>0</v>
      </c>
      <c r="BL318" s="29">
        <v>1</v>
      </c>
      <c r="BN318" s="37">
        <f t="shared" si="113"/>
        <v>0</v>
      </c>
      <c r="BQ318" s="33">
        <f t="shared" si="133"/>
        <v>0</v>
      </c>
      <c r="BR318" s="33"/>
      <c r="BS318" s="45"/>
      <c r="BT318" s="45"/>
      <c r="BU318" s="37">
        <f t="shared" si="114"/>
        <v>0</v>
      </c>
      <c r="BX318" s="33">
        <f t="shared" si="115"/>
        <v>0</v>
      </c>
      <c r="BY318" s="33"/>
      <c r="CB318" s="37">
        <f t="shared" si="134"/>
        <v>0</v>
      </c>
      <c r="CE318" s="33">
        <f t="shared" si="135"/>
        <v>0</v>
      </c>
      <c r="CH318" s="37">
        <f t="shared" si="136"/>
        <v>0</v>
      </c>
      <c r="CK318" s="33">
        <f t="shared" si="137"/>
        <v>0</v>
      </c>
      <c r="CN318" s="37">
        <f t="shared" si="138"/>
        <v>0</v>
      </c>
      <c r="CQ318" s="33">
        <f t="shared" si="139"/>
        <v>0</v>
      </c>
      <c r="CT318" s="37">
        <f t="shared" si="140"/>
        <v>0</v>
      </c>
      <c r="CW318" s="33">
        <f t="shared" si="141"/>
        <v>0</v>
      </c>
      <c r="CZ318" s="47">
        <f t="shared" si="142"/>
        <v>0</v>
      </c>
      <c r="DC318" s="33">
        <f t="shared" si="143"/>
        <v>0</v>
      </c>
    </row>
    <row r="319" spans="1:107" x14ac:dyDescent="0.2">
      <c r="A319" s="60" t="s">
        <v>29</v>
      </c>
      <c r="B319" s="60"/>
      <c r="C319" s="60"/>
      <c r="D319" s="60"/>
      <c r="E319" s="60"/>
      <c r="F319" s="27" t="s">
        <v>164</v>
      </c>
      <c r="G319" s="64" t="s">
        <v>47</v>
      </c>
      <c r="H319" s="64"/>
      <c r="I319" s="28" t="s">
        <v>166</v>
      </c>
      <c r="J319" s="66"/>
      <c r="K319" s="30" t="s">
        <v>52</v>
      </c>
      <c r="L319" s="86">
        <v>2</v>
      </c>
      <c r="N319" s="31"/>
      <c r="Q319" s="33"/>
      <c r="R319" s="34"/>
      <c r="S319" s="34"/>
      <c r="T319" s="34"/>
      <c r="U319" s="35"/>
      <c r="Y319" s="37">
        <f t="shared" si="132"/>
        <v>0</v>
      </c>
      <c r="AB319" s="33">
        <v>100</v>
      </c>
      <c r="AC319" s="33"/>
      <c r="AD319" s="29"/>
      <c r="AE319" s="29"/>
      <c r="AF319" s="37">
        <v>10</v>
      </c>
      <c r="AI319" s="33">
        <v>200</v>
      </c>
      <c r="AJ319" s="33"/>
      <c r="AK319" s="29"/>
      <c r="AL319" s="29"/>
      <c r="AM319" s="38">
        <v>23</v>
      </c>
      <c r="AN319" s="29"/>
      <c r="AO319" s="61"/>
      <c r="AP319" s="33">
        <v>123</v>
      </c>
      <c r="AR319" s="39"/>
      <c r="AS319" s="29"/>
      <c r="AT319" s="131">
        <v>1</v>
      </c>
      <c r="AW319" s="33">
        <v>12</v>
      </c>
      <c r="AX319" s="128" t="s">
        <v>158</v>
      </c>
      <c r="AY319" s="40"/>
      <c r="AZ319" s="40"/>
      <c r="BA319" s="41">
        <v>4</v>
      </c>
      <c r="BB319" s="29"/>
      <c r="BC319" s="80"/>
      <c r="BD319" s="33">
        <v>123</v>
      </c>
      <c r="BE319" s="33"/>
      <c r="BF319" s="29"/>
      <c r="BG319" s="29"/>
      <c r="BH319" s="42">
        <f t="shared" si="131"/>
        <v>0</v>
      </c>
      <c r="BK319" s="44">
        <f t="shared" si="130"/>
        <v>0</v>
      </c>
      <c r="BL319" s="29">
        <v>10</v>
      </c>
      <c r="BN319" s="37">
        <f t="shared" si="113"/>
        <v>0</v>
      </c>
      <c r="BQ319" s="33">
        <f t="shared" si="133"/>
        <v>0</v>
      </c>
      <c r="BR319" s="33"/>
      <c r="BS319" s="45"/>
      <c r="BT319" s="45"/>
      <c r="BU319" s="37">
        <f t="shared" si="114"/>
        <v>0</v>
      </c>
      <c r="BX319" s="33">
        <f t="shared" si="115"/>
        <v>0</v>
      </c>
      <c r="BY319" s="33"/>
      <c r="CB319" s="37">
        <f t="shared" si="134"/>
        <v>0</v>
      </c>
      <c r="CE319" s="33">
        <f t="shared" si="135"/>
        <v>0</v>
      </c>
      <c r="CH319" s="37">
        <f t="shared" si="136"/>
        <v>0</v>
      </c>
      <c r="CK319" s="33">
        <f t="shared" si="137"/>
        <v>0</v>
      </c>
      <c r="CN319" s="37">
        <f t="shared" si="138"/>
        <v>0</v>
      </c>
      <c r="CQ319" s="33">
        <f t="shared" si="139"/>
        <v>0</v>
      </c>
      <c r="CT319" s="37">
        <f t="shared" si="140"/>
        <v>0</v>
      </c>
      <c r="CW319" s="33">
        <f t="shared" si="141"/>
        <v>0</v>
      </c>
      <c r="CZ319" s="47">
        <f t="shared" si="142"/>
        <v>0</v>
      </c>
      <c r="DC319" s="33">
        <f t="shared" si="143"/>
        <v>0</v>
      </c>
    </row>
    <row r="320" spans="1:107" ht="15.75" customHeight="1" x14ac:dyDescent="0.25">
      <c r="A320" s="60" t="s">
        <v>29</v>
      </c>
      <c r="B320" s="60"/>
      <c r="C320" s="60"/>
      <c r="D320" s="60"/>
      <c r="E320" s="60"/>
      <c r="F320" s="27" t="s">
        <v>164</v>
      </c>
      <c r="G320" s="64" t="s">
        <v>49</v>
      </c>
      <c r="H320" s="64"/>
      <c r="I320" s="28" t="s">
        <v>166</v>
      </c>
      <c r="J320" s="87"/>
      <c r="K320" s="30" t="s">
        <v>52</v>
      </c>
      <c r="L320" s="86">
        <v>1</v>
      </c>
      <c r="M320" s="7"/>
      <c r="N320" s="31"/>
      <c r="Q320" s="33"/>
      <c r="R320" s="34"/>
      <c r="S320" s="34"/>
      <c r="T320" s="34"/>
      <c r="U320" s="35"/>
      <c r="Y320" s="37">
        <v>0</v>
      </c>
      <c r="AB320" s="33">
        <v>100</v>
      </c>
      <c r="AC320" s="33"/>
      <c r="AD320" s="29"/>
      <c r="AE320" s="29"/>
      <c r="AF320" s="37">
        <v>10</v>
      </c>
      <c r="AI320" s="33">
        <v>200</v>
      </c>
      <c r="AJ320" s="33"/>
      <c r="AK320" s="81"/>
      <c r="AL320" s="29"/>
      <c r="AM320" s="38">
        <v>23</v>
      </c>
      <c r="AN320" s="72"/>
      <c r="AO320" s="61"/>
      <c r="AP320" s="33">
        <v>123</v>
      </c>
      <c r="AR320" s="73"/>
      <c r="AS320" s="72"/>
      <c r="AT320" s="131">
        <v>1</v>
      </c>
      <c r="AU320" s="69"/>
      <c r="AW320" s="33">
        <v>12</v>
      </c>
      <c r="AX320" s="128" t="s">
        <v>158</v>
      </c>
      <c r="AY320" s="74"/>
      <c r="AZ320" s="74"/>
      <c r="BA320" s="41">
        <v>4</v>
      </c>
      <c r="BB320" s="72"/>
      <c r="BC320" s="80"/>
      <c r="BD320" s="33">
        <v>123</v>
      </c>
      <c r="BE320" s="33"/>
      <c r="BF320" s="29"/>
      <c r="BG320" s="29"/>
      <c r="BH320" s="42">
        <f t="shared" si="131"/>
        <v>0</v>
      </c>
      <c r="BI320" s="75"/>
      <c r="BJ320" s="77"/>
      <c r="BK320" s="44">
        <f t="shared" si="130"/>
        <v>0</v>
      </c>
      <c r="BL320" s="72">
        <v>20</v>
      </c>
      <c r="BM320" s="72"/>
      <c r="BN320" s="37">
        <f t="shared" si="113"/>
        <v>0</v>
      </c>
      <c r="BO320" s="69"/>
      <c r="BP320" s="69"/>
      <c r="BQ320" s="33">
        <v>0</v>
      </c>
      <c r="BR320" s="33"/>
      <c r="BS320" s="78"/>
      <c r="BT320" s="78"/>
      <c r="BU320" s="37">
        <f t="shared" si="114"/>
        <v>0</v>
      </c>
      <c r="BV320" s="69"/>
      <c r="BW320" s="69"/>
      <c r="BX320" s="33">
        <f t="shared" si="115"/>
        <v>0</v>
      </c>
      <c r="BY320" s="33"/>
      <c r="BZ320" s="69"/>
      <c r="CA320" s="69"/>
      <c r="CB320" s="37">
        <v>0</v>
      </c>
      <c r="CC320" s="69"/>
      <c r="CD320" s="69"/>
      <c r="CE320" s="33">
        <v>0</v>
      </c>
      <c r="CF320" s="69"/>
      <c r="CG320" s="69"/>
      <c r="CH320" s="37">
        <v>0</v>
      </c>
      <c r="CI320" s="69"/>
      <c r="CK320" s="33">
        <v>0</v>
      </c>
      <c r="CL320" s="69"/>
      <c r="CM320" s="69"/>
      <c r="CN320" s="37">
        <v>0</v>
      </c>
      <c r="CO320" s="69"/>
      <c r="CP320" s="69"/>
      <c r="CQ320" s="33">
        <v>0</v>
      </c>
      <c r="CR320" s="69"/>
      <c r="CS320" s="69"/>
      <c r="CT320" s="37">
        <v>0</v>
      </c>
      <c r="CU320" s="69"/>
      <c r="CV320" s="69"/>
      <c r="CW320" s="33">
        <v>0</v>
      </c>
      <c r="CX320" s="69"/>
      <c r="CY320" s="69"/>
      <c r="CZ320" s="47">
        <v>0</v>
      </c>
      <c r="DA320" s="69"/>
      <c r="DB320" s="69"/>
      <c r="DC320" s="33">
        <v>0</v>
      </c>
    </row>
    <row r="321" spans="1:107" x14ac:dyDescent="0.2">
      <c r="A321" s="60" t="s">
        <v>29</v>
      </c>
      <c r="B321" s="60"/>
      <c r="C321" s="60"/>
      <c r="D321" s="60"/>
      <c r="E321" s="60"/>
      <c r="F321" s="27" t="s">
        <v>164</v>
      </c>
      <c r="G321" s="26" t="s">
        <v>97</v>
      </c>
      <c r="I321" s="28" t="s">
        <v>166</v>
      </c>
      <c r="K321" s="79" t="s">
        <v>98</v>
      </c>
      <c r="L321" s="101">
        <v>1</v>
      </c>
      <c r="N321" s="31"/>
      <c r="Q321" s="33"/>
      <c r="R321" s="34"/>
      <c r="S321" s="34"/>
      <c r="T321" s="34"/>
      <c r="U321" s="35"/>
      <c r="W321" s="60"/>
      <c r="X321" s="29"/>
      <c r="Y321" s="37">
        <f t="shared" ref="Y321:Y335" si="144">IFERROR(ROUNDUP((W321+X321)*IF(ISBLANK($P321),1,$P321)/$O321,3),0)</f>
        <v>0</v>
      </c>
      <c r="Z321" s="29"/>
      <c r="AA321" s="29"/>
      <c r="AB321" s="33">
        <v>100</v>
      </c>
      <c r="AC321" s="33"/>
      <c r="AD321" s="29"/>
      <c r="AE321" s="29"/>
      <c r="AF321" s="37">
        <v>10</v>
      </c>
      <c r="AI321" s="33">
        <v>200</v>
      </c>
      <c r="AJ321" s="33"/>
      <c r="AK321" s="29"/>
      <c r="AL321" s="29">
        <f>8+21.576</f>
        <v>29.576000000000001</v>
      </c>
      <c r="AM321" s="38">
        <v>23</v>
      </c>
      <c r="AN321" s="29" t="s">
        <v>99</v>
      </c>
      <c r="AO321" s="61"/>
      <c r="AP321" s="33">
        <v>123</v>
      </c>
      <c r="AR321" s="39"/>
      <c r="AS321" s="29"/>
      <c r="AT321" s="131">
        <v>1</v>
      </c>
      <c r="AW321" s="33">
        <v>12</v>
      </c>
      <c r="AX321" s="128" t="s">
        <v>158</v>
      </c>
      <c r="AY321" s="40"/>
      <c r="AZ321" s="40"/>
      <c r="BA321" s="41">
        <v>4</v>
      </c>
      <c r="BB321" s="29">
        <v>31579</v>
      </c>
      <c r="BC321" s="29"/>
      <c r="BD321" s="33">
        <v>123</v>
      </c>
      <c r="BE321" s="33"/>
      <c r="BF321" s="29"/>
      <c r="BG321" s="29"/>
      <c r="BH321" s="42">
        <f t="shared" si="131"/>
        <v>0</v>
      </c>
      <c r="BK321" s="44">
        <f t="shared" si="130"/>
        <v>0</v>
      </c>
      <c r="BL321" s="29">
        <v>0</v>
      </c>
      <c r="BN321" s="37">
        <f t="shared" si="113"/>
        <v>0</v>
      </c>
      <c r="BQ321" s="33">
        <f t="shared" ref="BQ321:BQ335" si="145">IFERROR(BN321*$O321,0)</f>
        <v>0</v>
      </c>
      <c r="BR321" s="33"/>
      <c r="BS321" s="45"/>
      <c r="BT321" s="45"/>
      <c r="BU321" s="37">
        <f t="shared" si="114"/>
        <v>0</v>
      </c>
      <c r="BX321" s="33">
        <f t="shared" si="115"/>
        <v>0</v>
      </c>
      <c r="BY321" s="33"/>
      <c r="CB321" s="37">
        <f t="shared" ref="CB321:CB335" si="146">IFERROR(ROUNDUP((BZ321+CA321)*IF(ISBLANK($P321),1,$P321)/$O321,3),0)</f>
        <v>0</v>
      </c>
      <c r="CE321" s="33">
        <f t="shared" ref="CE321:CE335" si="147">IFERROR(CB321*$O321,0)</f>
        <v>0</v>
      </c>
      <c r="CH321" s="37">
        <f t="shared" ref="CH321:CH335" si="148">IFERROR(ROUNDUP((CF321+CG321)*IF(ISBLANK($P321),1,$P321)/$O321,3),0)</f>
        <v>0</v>
      </c>
      <c r="CK321" s="33">
        <f t="shared" ref="CK321:CK335" si="149">IFERROR(CH321*$O321,0)</f>
        <v>0</v>
      </c>
      <c r="CN321" s="37">
        <f t="shared" ref="CN321:CN335" si="150">IFERROR(ROUNDUP((CL321+CM321)*IF(ISBLANK($P321),1,$P321)/$O321,3),0)</f>
        <v>0</v>
      </c>
      <c r="CQ321" s="33">
        <f t="shared" ref="CQ321:CQ335" si="151">IFERROR(CN321*$O321,0)</f>
        <v>0</v>
      </c>
      <c r="CT321" s="37">
        <f t="shared" ref="CT321:CT335" si="152">IFERROR(ROUNDUP((CR321+CS321)*IF(ISBLANK($P321),1,$P321)/$O321,3),0)</f>
        <v>0</v>
      </c>
      <c r="CW321" s="33">
        <f t="shared" ref="CW321:CW335" si="153">IFERROR(CT321*$O321,0)</f>
        <v>0</v>
      </c>
      <c r="CZ321" s="47">
        <f t="shared" ref="CZ321:CZ335" si="154">IFERROR(ROUNDUP((CX321+CY321)*IF(ISBLANK($P321),1,$P321)/$O321,3),0)</f>
        <v>0</v>
      </c>
      <c r="DC321" s="33">
        <f t="shared" ref="DC321:DC335" si="155">IFERROR(CZ321*$O321,0)</f>
        <v>0</v>
      </c>
    </row>
    <row r="322" spans="1:107" x14ac:dyDescent="0.2">
      <c r="A322" s="26" t="s">
        <v>29</v>
      </c>
      <c r="B322" s="26"/>
      <c r="C322" s="26"/>
      <c r="F322" s="27" t="s">
        <v>164</v>
      </c>
      <c r="I322" s="28" t="s">
        <v>166</v>
      </c>
      <c r="J322" s="66"/>
      <c r="K322" s="79" t="s">
        <v>70</v>
      </c>
      <c r="L322" s="27">
        <v>1</v>
      </c>
      <c r="N322" s="31"/>
      <c r="Q322" s="33"/>
      <c r="R322" s="34"/>
      <c r="S322" s="34"/>
      <c r="T322" s="34"/>
      <c r="U322" s="35"/>
      <c r="W322" s="60"/>
      <c r="X322" s="29"/>
      <c r="Y322" s="37">
        <f t="shared" si="144"/>
        <v>0</v>
      </c>
      <c r="Z322" s="29"/>
      <c r="AA322" s="29"/>
      <c r="AB322" s="33">
        <v>100</v>
      </c>
      <c r="AC322" s="33"/>
      <c r="AD322" s="29"/>
      <c r="AE322" s="29"/>
      <c r="AF322" s="37">
        <v>10</v>
      </c>
      <c r="AI322" s="33">
        <v>200</v>
      </c>
      <c r="AJ322" s="33"/>
      <c r="AK322" s="92"/>
      <c r="AL322" s="92">
        <v>0</v>
      </c>
      <c r="AM322" s="38">
        <v>23</v>
      </c>
      <c r="AN322" s="29"/>
      <c r="AO322" s="61"/>
      <c r="AP322" s="33">
        <v>123</v>
      </c>
      <c r="AR322" s="39"/>
      <c r="AS322" s="29"/>
      <c r="AT322" s="131">
        <v>1</v>
      </c>
      <c r="AW322" s="33">
        <v>12</v>
      </c>
      <c r="AX322" s="128" t="s">
        <v>158</v>
      </c>
      <c r="AY322" s="96"/>
      <c r="AZ322" s="96"/>
      <c r="BA322" s="41">
        <v>4</v>
      </c>
      <c r="BB322" s="97" t="s">
        <v>71</v>
      </c>
      <c r="BC322" s="29"/>
      <c r="BD322" s="33">
        <v>123</v>
      </c>
      <c r="BE322" s="33"/>
      <c r="BF322" s="29"/>
      <c r="BG322" s="29"/>
      <c r="BH322" s="98">
        <v>18.5</v>
      </c>
      <c r="BI322" s="28">
        <v>38456</v>
      </c>
      <c r="BK322" s="44">
        <f t="shared" si="130"/>
        <v>0</v>
      </c>
      <c r="BL322" s="29">
        <v>20</v>
      </c>
      <c r="BN322" s="37">
        <f t="shared" si="113"/>
        <v>0</v>
      </c>
      <c r="BQ322" s="33">
        <f t="shared" si="145"/>
        <v>0</v>
      </c>
      <c r="BR322" s="33"/>
      <c r="BS322" s="45"/>
      <c r="BT322" s="45"/>
      <c r="BU322" s="37">
        <f t="shared" si="114"/>
        <v>0</v>
      </c>
      <c r="BX322" s="33">
        <f t="shared" si="115"/>
        <v>0</v>
      </c>
      <c r="BY322" s="33"/>
      <c r="CB322" s="37">
        <f t="shared" si="146"/>
        <v>0</v>
      </c>
      <c r="CE322" s="33">
        <f t="shared" si="147"/>
        <v>0</v>
      </c>
      <c r="CH322" s="37">
        <f t="shared" si="148"/>
        <v>0</v>
      </c>
      <c r="CK322" s="33">
        <f t="shared" si="149"/>
        <v>0</v>
      </c>
      <c r="CN322" s="37">
        <f t="shared" si="150"/>
        <v>0</v>
      </c>
      <c r="CQ322" s="33">
        <f t="shared" si="151"/>
        <v>0</v>
      </c>
      <c r="CT322" s="37">
        <f t="shared" si="152"/>
        <v>0</v>
      </c>
      <c r="CW322" s="33">
        <f t="shared" si="153"/>
        <v>0</v>
      </c>
      <c r="CZ322" s="47">
        <f t="shared" si="154"/>
        <v>0</v>
      </c>
      <c r="DC322" s="33">
        <f t="shared" si="155"/>
        <v>0</v>
      </c>
    </row>
    <row r="323" spans="1:107" ht="15.75" customHeight="1" x14ac:dyDescent="0.25">
      <c r="A323" s="60" t="s">
        <v>29</v>
      </c>
      <c r="B323" s="60"/>
      <c r="C323" s="60"/>
      <c r="D323" s="60"/>
      <c r="E323" s="60"/>
      <c r="F323" s="27" t="s">
        <v>164</v>
      </c>
      <c r="G323" s="26" t="s">
        <v>37</v>
      </c>
      <c r="I323" s="28" t="s">
        <v>166</v>
      </c>
      <c r="K323" s="82" t="s">
        <v>51</v>
      </c>
      <c r="L323" s="27">
        <v>1</v>
      </c>
      <c r="N323" s="31"/>
      <c r="Q323" s="33"/>
      <c r="R323" s="34"/>
      <c r="S323" s="34"/>
      <c r="T323" s="34"/>
      <c r="U323" s="35"/>
      <c r="Y323" s="37">
        <f t="shared" si="144"/>
        <v>0</v>
      </c>
      <c r="AB323" s="33">
        <v>100</v>
      </c>
      <c r="AC323" s="33"/>
      <c r="AD323" s="29"/>
      <c r="AE323" s="29"/>
      <c r="AF323" s="37">
        <v>10</v>
      </c>
      <c r="AI323" s="33">
        <v>200</v>
      </c>
      <c r="AJ323" s="33"/>
      <c r="AL323" s="29"/>
      <c r="AM323" s="38">
        <v>23</v>
      </c>
      <c r="AP323" s="33">
        <v>123</v>
      </c>
      <c r="AR323" s="83"/>
      <c r="AS323" s="84"/>
      <c r="AT323" s="131">
        <v>1</v>
      </c>
      <c r="AU323" s="29">
        <v>25249</v>
      </c>
      <c r="AV323" s="29"/>
      <c r="AW323" s="33">
        <v>12</v>
      </c>
      <c r="AX323" s="128" t="s">
        <v>159</v>
      </c>
      <c r="AY323" s="40"/>
      <c r="AZ323" s="40"/>
      <c r="BA323" s="41">
        <v>4</v>
      </c>
      <c r="BD323" s="33">
        <v>123</v>
      </c>
      <c r="BE323" s="33"/>
      <c r="BF323" s="29"/>
      <c r="BG323" s="29"/>
      <c r="BH323" s="42">
        <f t="shared" ref="BH323:BH335" si="156">IFERROR(ROUNDUP((BF323+BG323)*IF(ISBLANK($P323),1,$P323)/$O323,3),0)</f>
        <v>0</v>
      </c>
      <c r="BI323" s="28">
        <v>25249</v>
      </c>
      <c r="BJ323" s="85"/>
      <c r="BK323" s="44">
        <f t="shared" si="130"/>
        <v>0</v>
      </c>
      <c r="BL323" s="29">
        <v>0.5</v>
      </c>
      <c r="BN323" s="37">
        <f t="shared" ref="BN323:BN386" si="157">IFERROR(ROUNDUP((BL323+BM323)*IF(ISBLANK($P323),1,$P323)/$O323,3),0)</f>
        <v>0</v>
      </c>
      <c r="BQ323" s="33">
        <f t="shared" si="145"/>
        <v>0</v>
      </c>
      <c r="BR323" s="33"/>
      <c r="BS323" s="45"/>
      <c r="BT323" s="45"/>
      <c r="BU323" s="37">
        <f t="shared" ref="BU323:BU386" si="158">IFERROR(ROUNDUP((BS323+BT323)*IF(ISBLANK($P323),1,$P323)/$O323,3),0)</f>
        <v>0</v>
      </c>
      <c r="BX323" s="33">
        <f t="shared" ref="BX323:BX335" si="159">IFERROR(BU323*$O323,0)</f>
        <v>0</v>
      </c>
      <c r="BY323" s="33"/>
      <c r="CB323" s="37">
        <f t="shared" si="146"/>
        <v>0</v>
      </c>
      <c r="CE323" s="33">
        <f t="shared" si="147"/>
        <v>0</v>
      </c>
      <c r="CH323" s="37">
        <f t="shared" si="148"/>
        <v>0</v>
      </c>
      <c r="CK323" s="33">
        <f t="shared" si="149"/>
        <v>0</v>
      </c>
      <c r="CN323" s="37">
        <f t="shared" si="150"/>
        <v>0</v>
      </c>
      <c r="CQ323" s="33">
        <f t="shared" si="151"/>
        <v>0</v>
      </c>
      <c r="CT323" s="37">
        <f t="shared" si="152"/>
        <v>0</v>
      </c>
      <c r="CW323" s="33">
        <f t="shared" si="153"/>
        <v>0</v>
      </c>
      <c r="CZ323" s="47">
        <f t="shared" si="154"/>
        <v>0</v>
      </c>
      <c r="DC323" s="33">
        <f t="shared" si="155"/>
        <v>0</v>
      </c>
    </row>
    <row r="324" spans="1:107" ht="15.75" customHeight="1" x14ac:dyDescent="0.25">
      <c r="A324" s="60" t="s">
        <v>29</v>
      </c>
      <c r="B324" s="60"/>
      <c r="C324" s="60"/>
      <c r="D324" s="60"/>
      <c r="E324" s="60"/>
      <c r="F324" s="27" t="s">
        <v>164</v>
      </c>
      <c r="G324" s="26" t="s">
        <v>37</v>
      </c>
      <c r="I324" s="28" t="s">
        <v>166</v>
      </c>
      <c r="K324" s="82" t="s">
        <v>51</v>
      </c>
      <c r="L324" s="27">
        <v>2</v>
      </c>
      <c r="N324" s="31"/>
      <c r="Q324" s="33"/>
      <c r="R324" s="34"/>
      <c r="S324" s="34"/>
      <c r="T324" s="34"/>
      <c r="U324" s="35"/>
      <c r="Y324" s="37">
        <f t="shared" si="144"/>
        <v>0</v>
      </c>
      <c r="AB324" s="33">
        <v>100</v>
      </c>
      <c r="AC324" s="33"/>
      <c r="AD324" s="29"/>
      <c r="AE324" s="29"/>
      <c r="AF324" s="37">
        <v>10</v>
      </c>
      <c r="AI324" s="33">
        <v>200</v>
      </c>
      <c r="AJ324" s="33"/>
      <c r="AK324" s="29"/>
      <c r="AL324" s="29"/>
      <c r="AM324" s="38">
        <v>23</v>
      </c>
      <c r="AN324" s="29"/>
      <c r="AP324" s="33">
        <v>123</v>
      </c>
      <c r="AR324" s="83"/>
      <c r="AS324" s="84"/>
      <c r="AT324" s="131">
        <v>1</v>
      </c>
      <c r="AU324" s="29"/>
      <c r="AW324" s="33">
        <v>12</v>
      </c>
      <c r="AX324" s="128" t="s">
        <v>158</v>
      </c>
      <c r="AY324" s="40"/>
      <c r="AZ324" s="40"/>
      <c r="BA324" s="41">
        <v>4</v>
      </c>
      <c r="BD324" s="33">
        <v>123</v>
      </c>
      <c r="BE324" s="33"/>
      <c r="BF324" s="29"/>
      <c r="BG324" s="29"/>
      <c r="BH324" s="42">
        <f t="shared" si="156"/>
        <v>0</v>
      </c>
      <c r="BK324" s="44">
        <f t="shared" si="130"/>
        <v>0</v>
      </c>
      <c r="BN324" s="37">
        <f t="shared" si="157"/>
        <v>0</v>
      </c>
      <c r="BQ324" s="33">
        <f t="shared" si="145"/>
        <v>0</v>
      </c>
      <c r="BR324" s="33"/>
      <c r="BS324" s="45"/>
      <c r="BT324" s="45"/>
      <c r="BU324" s="37">
        <f t="shared" si="158"/>
        <v>0</v>
      </c>
      <c r="BX324" s="33">
        <f t="shared" si="159"/>
        <v>0</v>
      </c>
      <c r="BY324" s="33"/>
      <c r="CB324" s="37">
        <f t="shared" si="146"/>
        <v>0</v>
      </c>
      <c r="CE324" s="33">
        <f t="shared" si="147"/>
        <v>0</v>
      </c>
      <c r="CH324" s="37">
        <f t="shared" si="148"/>
        <v>0</v>
      </c>
      <c r="CK324" s="33">
        <f t="shared" si="149"/>
        <v>0</v>
      </c>
      <c r="CN324" s="37">
        <f t="shared" si="150"/>
        <v>0</v>
      </c>
      <c r="CQ324" s="33">
        <f t="shared" si="151"/>
        <v>0</v>
      </c>
      <c r="CT324" s="37">
        <f t="shared" si="152"/>
        <v>0</v>
      </c>
      <c r="CW324" s="33">
        <f t="shared" si="153"/>
        <v>0</v>
      </c>
      <c r="CZ324" s="47">
        <f t="shared" si="154"/>
        <v>0</v>
      </c>
      <c r="DC324" s="33">
        <f t="shared" si="155"/>
        <v>0</v>
      </c>
    </row>
    <row r="325" spans="1:107" ht="15.75" customHeight="1" x14ac:dyDescent="0.25">
      <c r="A325" s="60" t="s">
        <v>29</v>
      </c>
      <c r="B325" s="60"/>
      <c r="C325" s="60"/>
      <c r="D325" s="60"/>
      <c r="E325" s="60"/>
      <c r="F325" s="27" t="s">
        <v>164</v>
      </c>
      <c r="G325" s="26" t="s">
        <v>37</v>
      </c>
      <c r="I325" s="28" t="s">
        <v>166</v>
      </c>
      <c r="K325" s="82" t="s">
        <v>51</v>
      </c>
      <c r="L325" s="27">
        <v>3</v>
      </c>
      <c r="N325" s="31"/>
      <c r="Q325" s="33"/>
      <c r="R325" s="34"/>
      <c r="S325" s="34"/>
      <c r="T325" s="34"/>
      <c r="U325" s="35"/>
      <c r="Y325" s="37">
        <f t="shared" si="144"/>
        <v>0</v>
      </c>
      <c r="AB325" s="33">
        <v>100</v>
      </c>
      <c r="AC325" s="33"/>
      <c r="AD325" s="29"/>
      <c r="AE325" s="29"/>
      <c r="AF325" s="37">
        <v>10</v>
      </c>
      <c r="AI325" s="33">
        <v>200</v>
      </c>
      <c r="AJ325" s="33"/>
      <c r="AK325" s="29"/>
      <c r="AL325" s="29"/>
      <c r="AM325" s="38">
        <v>23</v>
      </c>
      <c r="AN325" s="29"/>
      <c r="AP325" s="33">
        <v>123</v>
      </c>
      <c r="AR325" s="83"/>
      <c r="AS325" s="84"/>
      <c r="AT325" s="131">
        <v>1</v>
      </c>
      <c r="AU325" s="29"/>
      <c r="AW325" s="33">
        <v>12</v>
      </c>
      <c r="AX325" s="128" t="s">
        <v>158</v>
      </c>
      <c r="AY325" s="40"/>
      <c r="AZ325" s="40"/>
      <c r="BA325" s="41">
        <v>4</v>
      </c>
      <c r="BD325" s="33">
        <v>123</v>
      </c>
      <c r="BE325" s="33"/>
      <c r="BF325" s="29"/>
      <c r="BG325" s="29"/>
      <c r="BH325" s="42">
        <f t="shared" si="156"/>
        <v>0</v>
      </c>
      <c r="BK325" s="44">
        <f t="shared" si="130"/>
        <v>0</v>
      </c>
      <c r="BN325" s="37">
        <f t="shared" si="157"/>
        <v>0</v>
      </c>
      <c r="BQ325" s="33">
        <f t="shared" si="145"/>
        <v>0</v>
      </c>
      <c r="BR325" s="33"/>
      <c r="BS325" s="45"/>
      <c r="BT325" s="45"/>
      <c r="BU325" s="37">
        <f t="shared" si="158"/>
        <v>0</v>
      </c>
      <c r="BX325" s="33">
        <f t="shared" si="159"/>
        <v>0</v>
      </c>
      <c r="BY325" s="33"/>
      <c r="CB325" s="37">
        <f t="shared" si="146"/>
        <v>0</v>
      </c>
      <c r="CE325" s="33">
        <f t="shared" si="147"/>
        <v>0</v>
      </c>
      <c r="CH325" s="37">
        <f t="shared" si="148"/>
        <v>0</v>
      </c>
      <c r="CK325" s="33">
        <f t="shared" si="149"/>
        <v>0</v>
      </c>
      <c r="CN325" s="37">
        <f t="shared" si="150"/>
        <v>0</v>
      </c>
      <c r="CQ325" s="33">
        <f t="shared" si="151"/>
        <v>0</v>
      </c>
      <c r="CT325" s="37">
        <f t="shared" si="152"/>
        <v>0</v>
      </c>
      <c r="CW325" s="33">
        <f t="shared" si="153"/>
        <v>0</v>
      </c>
      <c r="CZ325" s="47">
        <f t="shared" si="154"/>
        <v>0</v>
      </c>
      <c r="DC325" s="33">
        <f t="shared" si="155"/>
        <v>0</v>
      </c>
    </row>
    <row r="326" spans="1:107" x14ac:dyDescent="0.2">
      <c r="A326" s="60" t="s">
        <v>29</v>
      </c>
      <c r="B326" s="60"/>
      <c r="C326" s="60"/>
      <c r="D326" s="60"/>
      <c r="E326" s="60"/>
      <c r="F326" s="27" t="s">
        <v>164</v>
      </c>
      <c r="G326" s="64" t="s">
        <v>97</v>
      </c>
      <c r="H326" s="64"/>
      <c r="I326" s="28" t="s">
        <v>166</v>
      </c>
      <c r="J326" s="66"/>
      <c r="K326" s="79" t="s">
        <v>124</v>
      </c>
      <c r="L326" s="27">
        <v>1</v>
      </c>
      <c r="N326" s="31"/>
      <c r="Q326" s="33"/>
      <c r="R326" s="34"/>
      <c r="S326" s="34"/>
      <c r="T326" s="34"/>
      <c r="U326" s="35"/>
      <c r="W326" s="60"/>
      <c r="X326" s="29"/>
      <c r="Y326" s="37">
        <f t="shared" si="144"/>
        <v>0</v>
      </c>
      <c r="Z326" s="29"/>
      <c r="AA326" s="29"/>
      <c r="AB326" s="33">
        <v>100</v>
      </c>
      <c r="AC326" s="33"/>
      <c r="AD326" s="29"/>
      <c r="AE326" s="29"/>
      <c r="AF326" s="37">
        <v>10</v>
      </c>
      <c r="AI326" s="33">
        <v>200</v>
      </c>
      <c r="AJ326" s="33"/>
      <c r="AK326" s="29"/>
      <c r="AL326" s="29"/>
      <c r="AM326" s="38">
        <v>23</v>
      </c>
      <c r="AN326" s="29"/>
      <c r="AO326" s="61"/>
      <c r="AP326" s="33">
        <v>123</v>
      </c>
      <c r="AR326" s="39"/>
      <c r="AS326" s="29"/>
      <c r="AT326" s="131">
        <v>1</v>
      </c>
      <c r="AW326" s="33">
        <v>12</v>
      </c>
      <c r="AX326" s="128" t="s">
        <v>158</v>
      </c>
      <c r="AY326" s="40"/>
      <c r="AZ326" s="40"/>
      <c r="BA326" s="41">
        <v>4</v>
      </c>
      <c r="BB326" s="29"/>
      <c r="BC326" s="29"/>
      <c r="BD326" s="33">
        <v>123</v>
      </c>
      <c r="BE326" s="33"/>
      <c r="BF326" s="29"/>
      <c r="BG326" s="29"/>
      <c r="BH326" s="42">
        <f t="shared" si="156"/>
        <v>0</v>
      </c>
      <c r="BI326" s="28">
        <v>38465</v>
      </c>
      <c r="BK326" s="44">
        <f t="shared" si="130"/>
        <v>0</v>
      </c>
      <c r="BL326" s="29">
        <v>20</v>
      </c>
      <c r="BN326" s="37">
        <f t="shared" si="157"/>
        <v>0</v>
      </c>
      <c r="BQ326" s="33">
        <f t="shared" si="145"/>
        <v>0</v>
      </c>
      <c r="BR326" s="33"/>
      <c r="BS326" s="45"/>
      <c r="BT326" s="45"/>
      <c r="BU326" s="37">
        <f t="shared" si="158"/>
        <v>0</v>
      </c>
      <c r="BX326" s="33">
        <f t="shared" si="159"/>
        <v>0</v>
      </c>
      <c r="BY326" s="33"/>
      <c r="CB326" s="37">
        <f t="shared" si="146"/>
        <v>0</v>
      </c>
      <c r="CE326" s="33">
        <f t="shared" si="147"/>
        <v>0</v>
      </c>
      <c r="CH326" s="37">
        <f t="shared" si="148"/>
        <v>0</v>
      </c>
      <c r="CK326" s="33">
        <f t="shared" si="149"/>
        <v>0</v>
      </c>
      <c r="CN326" s="37">
        <f t="shared" si="150"/>
        <v>0</v>
      </c>
      <c r="CQ326" s="33">
        <f t="shared" si="151"/>
        <v>0</v>
      </c>
      <c r="CT326" s="37">
        <f t="shared" si="152"/>
        <v>0</v>
      </c>
      <c r="CW326" s="33">
        <f t="shared" si="153"/>
        <v>0</v>
      </c>
      <c r="CZ326" s="47">
        <f t="shared" si="154"/>
        <v>0</v>
      </c>
      <c r="DC326" s="33">
        <f t="shared" si="155"/>
        <v>0</v>
      </c>
    </row>
    <row r="327" spans="1:107" x14ac:dyDescent="0.2">
      <c r="A327" s="60" t="s">
        <v>29</v>
      </c>
      <c r="B327" s="60"/>
      <c r="C327" s="60"/>
      <c r="D327" s="60"/>
      <c r="E327" s="60"/>
      <c r="F327" s="27" t="s">
        <v>164</v>
      </c>
      <c r="G327" s="64" t="s">
        <v>102</v>
      </c>
      <c r="H327" s="64"/>
      <c r="I327" s="28" t="s">
        <v>166</v>
      </c>
      <c r="J327" s="66" t="s">
        <v>100</v>
      </c>
      <c r="K327" s="79" t="s">
        <v>103</v>
      </c>
      <c r="L327" s="27">
        <v>1</v>
      </c>
      <c r="N327" s="31"/>
      <c r="Q327" s="33"/>
      <c r="R327" s="34"/>
      <c r="S327" s="34"/>
      <c r="T327" s="34"/>
      <c r="U327" s="35"/>
      <c r="W327" s="60"/>
      <c r="X327" s="29"/>
      <c r="Y327" s="37">
        <f t="shared" si="144"/>
        <v>0</v>
      </c>
      <c r="Z327" s="29"/>
      <c r="AA327" s="29"/>
      <c r="AB327" s="33">
        <v>100</v>
      </c>
      <c r="AC327" s="33"/>
      <c r="AD327" s="29"/>
      <c r="AE327" s="29"/>
      <c r="AF327" s="37">
        <v>10</v>
      </c>
      <c r="AI327" s="33">
        <v>200</v>
      </c>
      <c r="AJ327" s="33"/>
      <c r="AK327" s="29"/>
      <c r="AL327" s="29"/>
      <c r="AM327" s="38">
        <v>23</v>
      </c>
      <c r="AN327" s="29"/>
      <c r="AO327" s="61"/>
      <c r="AP327" s="33">
        <v>123</v>
      </c>
      <c r="AR327" s="39"/>
      <c r="AS327" s="29"/>
      <c r="AT327" s="131">
        <v>1</v>
      </c>
      <c r="AW327" s="33">
        <v>12</v>
      </c>
      <c r="AX327" s="128" t="s">
        <v>158</v>
      </c>
      <c r="AY327" s="40"/>
      <c r="AZ327" s="40"/>
      <c r="BA327" s="41">
        <v>4</v>
      </c>
      <c r="BB327" s="29"/>
      <c r="BC327" s="80"/>
      <c r="BD327" s="33">
        <v>123</v>
      </c>
      <c r="BE327" s="33"/>
      <c r="BF327" s="29"/>
      <c r="BG327" s="29"/>
      <c r="BH327" s="42">
        <f t="shared" si="156"/>
        <v>0</v>
      </c>
      <c r="BK327" s="44">
        <f t="shared" si="130"/>
        <v>0</v>
      </c>
      <c r="BN327" s="37">
        <f t="shared" si="157"/>
        <v>0</v>
      </c>
      <c r="BQ327" s="33">
        <f t="shared" si="145"/>
        <v>0</v>
      </c>
      <c r="BR327" s="33"/>
      <c r="BS327" s="45"/>
      <c r="BT327" s="45"/>
      <c r="BU327" s="37">
        <f t="shared" si="158"/>
        <v>0</v>
      </c>
      <c r="BX327" s="33">
        <f t="shared" si="159"/>
        <v>0</v>
      </c>
      <c r="BY327" s="33"/>
      <c r="CB327" s="37">
        <f t="shared" si="146"/>
        <v>0</v>
      </c>
      <c r="CE327" s="33">
        <f t="shared" si="147"/>
        <v>0</v>
      </c>
      <c r="CH327" s="37">
        <f t="shared" si="148"/>
        <v>0</v>
      </c>
      <c r="CK327" s="33">
        <f t="shared" si="149"/>
        <v>0</v>
      </c>
      <c r="CN327" s="37">
        <f t="shared" si="150"/>
        <v>0</v>
      </c>
      <c r="CQ327" s="33">
        <f t="shared" si="151"/>
        <v>0</v>
      </c>
      <c r="CT327" s="37">
        <f t="shared" si="152"/>
        <v>0</v>
      </c>
      <c r="CW327" s="33">
        <f t="shared" si="153"/>
        <v>0</v>
      </c>
      <c r="CZ327" s="47">
        <f t="shared" si="154"/>
        <v>0</v>
      </c>
      <c r="DC327" s="33">
        <f t="shared" si="155"/>
        <v>0</v>
      </c>
    </row>
    <row r="328" spans="1:107" x14ac:dyDescent="0.2">
      <c r="A328" s="60" t="s">
        <v>29</v>
      </c>
      <c r="B328" s="60"/>
      <c r="C328" s="60"/>
      <c r="D328" s="60"/>
      <c r="E328" s="60"/>
      <c r="F328" s="27" t="s">
        <v>164</v>
      </c>
      <c r="G328" s="64" t="s">
        <v>43</v>
      </c>
      <c r="H328" s="64"/>
      <c r="I328" s="28" t="s">
        <v>166</v>
      </c>
      <c r="J328" s="66" t="s">
        <v>44</v>
      </c>
      <c r="K328" s="79" t="s">
        <v>46</v>
      </c>
      <c r="L328" s="27">
        <v>1</v>
      </c>
      <c r="N328" s="31"/>
      <c r="Q328" s="33"/>
      <c r="R328" s="34"/>
      <c r="S328" s="34"/>
      <c r="T328" s="34"/>
      <c r="U328" s="35"/>
      <c r="W328" s="60"/>
      <c r="X328" s="29"/>
      <c r="Y328" s="37">
        <f t="shared" si="144"/>
        <v>0</v>
      </c>
      <c r="Z328" s="29">
        <v>7710</v>
      </c>
      <c r="AA328" s="29"/>
      <c r="AB328" s="33"/>
      <c r="AC328" s="33"/>
      <c r="AD328" s="29"/>
      <c r="AE328" s="29"/>
      <c r="AF328" s="37">
        <v>10</v>
      </c>
      <c r="AI328" s="33">
        <v>200</v>
      </c>
      <c r="AJ328" s="33"/>
      <c r="AK328" s="29"/>
      <c r="AL328" s="29"/>
      <c r="AM328" s="38">
        <v>23</v>
      </c>
      <c r="AN328" s="29"/>
      <c r="AO328" s="61"/>
      <c r="AP328" s="33">
        <v>123</v>
      </c>
      <c r="AR328" s="39"/>
      <c r="AS328" s="29"/>
      <c r="AT328" s="131">
        <v>1</v>
      </c>
      <c r="AV328" s="61"/>
      <c r="AW328" s="33">
        <v>12</v>
      </c>
      <c r="AX328" s="128" t="s">
        <v>158</v>
      </c>
      <c r="AY328" s="40"/>
      <c r="AZ328" s="40"/>
      <c r="BA328" s="41">
        <v>4</v>
      </c>
      <c r="BB328" s="29"/>
      <c r="BC328" s="29"/>
      <c r="BD328" s="33">
        <v>123</v>
      </c>
      <c r="BE328" s="33"/>
      <c r="BF328" s="29"/>
      <c r="BG328" s="29"/>
      <c r="BH328" s="42">
        <f t="shared" si="156"/>
        <v>0</v>
      </c>
      <c r="BK328" s="44">
        <f t="shared" si="130"/>
        <v>0</v>
      </c>
      <c r="BL328" s="29">
        <v>10</v>
      </c>
      <c r="BN328" s="37">
        <f t="shared" si="157"/>
        <v>0</v>
      </c>
      <c r="BQ328" s="33">
        <f t="shared" si="145"/>
        <v>0</v>
      </c>
      <c r="BR328" s="33"/>
      <c r="BS328" s="45"/>
      <c r="BT328" s="45"/>
      <c r="BU328" s="37">
        <f t="shared" si="158"/>
        <v>0</v>
      </c>
      <c r="BX328" s="33">
        <f t="shared" si="159"/>
        <v>0</v>
      </c>
      <c r="BY328" s="33"/>
      <c r="CB328" s="37">
        <f t="shared" si="146"/>
        <v>0</v>
      </c>
      <c r="CE328" s="33">
        <f t="shared" si="147"/>
        <v>0</v>
      </c>
      <c r="CH328" s="37">
        <f t="shared" si="148"/>
        <v>0</v>
      </c>
      <c r="CK328" s="33">
        <f t="shared" si="149"/>
        <v>0</v>
      </c>
      <c r="CN328" s="37">
        <f t="shared" si="150"/>
        <v>0</v>
      </c>
      <c r="CQ328" s="33">
        <f t="shared" si="151"/>
        <v>0</v>
      </c>
      <c r="CT328" s="37">
        <f t="shared" si="152"/>
        <v>0</v>
      </c>
      <c r="CW328" s="33">
        <f t="shared" si="153"/>
        <v>0</v>
      </c>
      <c r="CZ328" s="47">
        <f t="shared" si="154"/>
        <v>0</v>
      </c>
      <c r="DC328" s="33">
        <f t="shared" si="155"/>
        <v>0</v>
      </c>
    </row>
    <row r="329" spans="1:107" x14ac:dyDescent="0.2">
      <c r="A329" s="60" t="s">
        <v>29</v>
      </c>
      <c r="B329" s="60"/>
      <c r="C329" s="60"/>
      <c r="D329" s="60"/>
      <c r="E329" s="60"/>
      <c r="F329" s="27" t="s">
        <v>164</v>
      </c>
      <c r="G329" s="64" t="s">
        <v>45</v>
      </c>
      <c r="H329" s="64"/>
      <c r="I329" s="28" t="s">
        <v>166</v>
      </c>
      <c r="J329" s="66" t="s">
        <v>44</v>
      </c>
      <c r="K329" s="79" t="s">
        <v>46</v>
      </c>
      <c r="L329" s="27">
        <v>1</v>
      </c>
      <c r="N329" s="31"/>
      <c r="Q329" s="33"/>
      <c r="R329" s="34"/>
      <c r="S329" s="34"/>
      <c r="T329" s="34"/>
      <c r="U329" s="35"/>
      <c r="W329" s="60"/>
      <c r="X329" s="29"/>
      <c r="Y329" s="37">
        <f t="shared" si="144"/>
        <v>0</v>
      </c>
      <c r="Z329" s="29">
        <v>7710</v>
      </c>
      <c r="AA329" s="29"/>
      <c r="AB329" s="33"/>
      <c r="AC329" s="33"/>
      <c r="AD329" s="29"/>
      <c r="AE329" s="29"/>
      <c r="AF329" s="37">
        <v>10</v>
      </c>
      <c r="AI329" s="33">
        <v>200</v>
      </c>
      <c r="AJ329" s="33"/>
      <c r="AK329" s="29"/>
      <c r="AL329" s="29"/>
      <c r="AM329" s="38">
        <v>23</v>
      </c>
      <c r="AN329" s="29"/>
      <c r="AO329" s="61"/>
      <c r="AP329" s="33">
        <v>123</v>
      </c>
      <c r="AR329" s="39"/>
      <c r="AS329" s="29"/>
      <c r="AT329" s="131">
        <v>1</v>
      </c>
      <c r="AV329" s="61"/>
      <c r="AW329" s="33">
        <v>12</v>
      </c>
      <c r="AX329" s="128" t="s">
        <v>158</v>
      </c>
      <c r="AY329" s="40"/>
      <c r="AZ329" s="40"/>
      <c r="BA329" s="41">
        <v>4</v>
      </c>
      <c r="BB329" s="29"/>
      <c r="BC329" s="29"/>
      <c r="BD329" s="33">
        <v>123</v>
      </c>
      <c r="BE329" s="33"/>
      <c r="BF329" s="29"/>
      <c r="BG329" s="29"/>
      <c r="BH329" s="42">
        <f t="shared" si="156"/>
        <v>0</v>
      </c>
      <c r="BK329" s="44">
        <f t="shared" ref="BK329:BK335" si="160">IFERROR(BH329*$O329,0)</f>
        <v>0</v>
      </c>
      <c r="BL329" s="29">
        <v>10</v>
      </c>
      <c r="BN329" s="37">
        <f t="shared" si="157"/>
        <v>0</v>
      </c>
      <c r="BQ329" s="33">
        <f t="shared" si="145"/>
        <v>0</v>
      </c>
      <c r="BR329" s="33"/>
      <c r="BS329" s="45"/>
      <c r="BT329" s="45"/>
      <c r="BU329" s="37">
        <f t="shared" si="158"/>
        <v>0</v>
      </c>
      <c r="BX329" s="33">
        <f t="shared" si="159"/>
        <v>0</v>
      </c>
      <c r="BY329" s="33"/>
      <c r="CB329" s="37">
        <f t="shared" si="146"/>
        <v>0</v>
      </c>
      <c r="CE329" s="33">
        <f t="shared" si="147"/>
        <v>0</v>
      </c>
      <c r="CH329" s="37">
        <f t="shared" si="148"/>
        <v>0</v>
      </c>
      <c r="CK329" s="33">
        <f t="shared" si="149"/>
        <v>0</v>
      </c>
      <c r="CN329" s="37">
        <f t="shared" si="150"/>
        <v>0</v>
      </c>
      <c r="CQ329" s="33">
        <f t="shared" si="151"/>
        <v>0</v>
      </c>
      <c r="CT329" s="37">
        <f t="shared" si="152"/>
        <v>0</v>
      </c>
      <c r="CW329" s="33">
        <f t="shared" si="153"/>
        <v>0</v>
      </c>
      <c r="CZ329" s="47">
        <f t="shared" si="154"/>
        <v>0</v>
      </c>
      <c r="DC329" s="33">
        <f t="shared" si="155"/>
        <v>0</v>
      </c>
    </row>
    <row r="330" spans="1:107" s="49" customFormat="1" x14ac:dyDescent="0.2">
      <c r="A330" s="60" t="s">
        <v>29</v>
      </c>
      <c r="B330" s="60"/>
      <c r="C330" s="60"/>
      <c r="D330" s="60"/>
      <c r="E330" s="60"/>
      <c r="F330" s="27" t="s">
        <v>164</v>
      </c>
      <c r="G330" s="64" t="s">
        <v>45</v>
      </c>
      <c r="H330" s="64"/>
      <c r="I330" s="28" t="s">
        <v>166</v>
      </c>
      <c r="J330" s="66" t="s">
        <v>44</v>
      </c>
      <c r="K330" s="79" t="s">
        <v>46</v>
      </c>
      <c r="L330" s="27">
        <v>1</v>
      </c>
      <c r="M330" s="29"/>
      <c r="N330" s="31"/>
      <c r="O330" s="32"/>
      <c r="P330" s="32"/>
      <c r="Q330" s="33"/>
      <c r="R330" s="34"/>
      <c r="S330" s="34"/>
      <c r="T330" s="34"/>
      <c r="U330" s="35"/>
      <c r="V330" s="36"/>
      <c r="W330" s="60"/>
      <c r="X330" s="29"/>
      <c r="Y330" s="37">
        <f t="shared" si="144"/>
        <v>0</v>
      </c>
      <c r="Z330" s="29">
        <v>7710</v>
      </c>
      <c r="AA330" s="29"/>
      <c r="AB330" s="33"/>
      <c r="AC330" s="33"/>
      <c r="AD330" s="29"/>
      <c r="AE330" s="29"/>
      <c r="AF330" s="37">
        <v>10</v>
      </c>
      <c r="AG330" s="7"/>
      <c r="AH330" s="7"/>
      <c r="AI330" s="33">
        <v>200</v>
      </c>
      <c r="AJ330" s="33"/>
      <c r="AK330" s="29"/>
      <c r="AL330" s="29"/>
      <c r="AM330" s="38">
        <v>23</v>
      </c>
      <c r="AN330" s="29"/>
      <c r="AO330" s="61"/>
      <c r="AP330" s="33">
        <v>123</v>
      </c>
      <c r="AQ330" s="128"/>
      <c r="AR330" s="39"/>
      <c r="AS330" s="29"/>
      <c r="AT330" s="131">
        <v>1</v>
      </c>
      <c r="AU330" s="7"/>
      <c r="AV330" s="61"/>
      <c r="AW330" s="33">
        <v>12</v>
      </c>
      <c r="AX330" s="128" t="s">
        <v>158</v>
      </c>
      <c r="AY330" s="40"/>
      <c r="AZ330" s="40"/>
      <c r="BA330" s="41">
        <v>4</v>
      </c>
      <c r="BB330" s="29"/>
      <c r="BC330" s="29"/>
      <c r="BD330" s="33">
        <v>123</v>
      </c>
      <c r="BE330" s="33"/>
      <c r="BF330" s="29"/>
      <c r="BG330" s="29"/>
      <c r="BH330" s="42">
        <f t="shared" si="156"/>
        <v>0</v>
      </c>
      <c r="BI330" s="28"/>
      <c r="BJ330" s="43"/>
      <c r="BK330" s="44">
        <f t="shared" si="160"/>
        <v>0</v>
      </c>
      <c r="BL330" s="29">
        <v>10</v>
      </c>
      <c r="BM330" s="29"/>
      <c r="BN330" s="37">
        <f t="shared" si="157"/>
        <v>0</v>
      </c>
      <c r="BO330" s="7"/>
      <c r="BP330" s="7"/>
      <c r="BQ330" s="33">
        <f t="shared" si="145"/>
        <v>0</v>
      </c>
      <c r="BR330" s="33"/>
      <c r="BS330" s="45"/>
      <c r="BT330" s="45"/>
      <c r="BU330" s="37">
        <f t="shared" si="158"/>
        <v>0</v>
      </c>
      <c r="BV330" s="7"/>
      <c r="BW330" s="7"/>
      <c r="BX330" s="33">
        <f t="shared" si="159"/>
        <v>0</v>
      </c>
      <c r="BY330" s="33"/>
      <c r="BZ330" s="7"/>
      <c r="CA330" s="7"/>
      <c r="CB330" s="37">
        <f t="shared" si="146"/>
        <v>0</v>
      </c>
      <c r="CC330" s="7"/>
      <c r="CD330" s="7"/>
      <c r="CE330" s="33">
        <f t="shared" si="147"/>
        <v>0</v>
      </c>
      <c r="CF330" s="7"/>
      <c r="CG330" s="7"/>
      <c r="CH330" s="37">
        <f t="shared" si="148"/>
        <v>0</v>
      </c>
      <c r="CI330" s="7"/>
      <c r="CJ330" s="46"/>
      <c r="CK330" s="33">
        <f t="shared" si="149"/>
        <v>0</v>
      </c>
      <c r="CL330" s="7"/>
      <c r="CM330" s="7"/>
      <c r="CN330" s="37">
        <f t="shared" si="150"/>
        <v>0</v>
      </c>
      <c r="CO330" s="7"/>
      <c r="CP330" s="7"/>
      <c r="CQ330" s="33">
        <f t="shared" si="151"/>
        <v>0</v>
      </c>
      <c r="CR330" s="7"/>
      <c r="CS330" s="7"/>
      <c r="CT330" s="37">
        <f t="shared" si="152"/>
        <v>0</v>
      </c>
      <c r="CU330" s="7"/>
      <c r="CV330" s="7"/>
      <c r="CW330" s="33">
        <f t="shared" si="153"/>
        <v>0</v>
      </c>
      <c r="CX330" s="7"/>
      <c r="CY330" s="7"/>
      <c r="CZ330" s="47">
        <f t="shared" si="154"/>
        <v>0</v>
      </c>
      <c r="DA330" s="7"/>
      <c r="DB330" s="7"/>
      <c r="DC330" s="33">
        <f t="shared" si="155"/>
        <v>0</v>
      </c>
    </row>
    <row r="331" spans="1:107" s="49" customFormat="1" x14ac:dyDescent="0.2">
      <c r="A331" s="60" t="s">
        <v>29</v>
      </c>
      <c r="B331" s="60"/>
      <c r="C331" s="60"/>
      <c r="D331" s="60"/>
      <c r="E331" s="60"/>
      <c r="F331" s="27" t="s">
        <v>164</v>
      </c>
      <c r="G331" s="64"/>
      <c r="H331" s="64"/>
      <c r="I331" s="28" t="s">
        <v>166</v>
      </c>
      <c r="J331" s="66" t="s">
        <v>69</v>
      </c>
      <c r="K331" s="99" t="s">
        <v>74</v>
      </c>
      <c r="L331" s="27">
        <v>1</v>
      </c>
      <c r="M331" s="29"/>
      <c r="N331" s="31"/>
      <c r="O331" s="32"/>
      <c r="P331" s="32"/>
      <c r="Q331" s="33"/>
      <c r="R331" s="34"/>
      <c r="S331" s="34"/>
      <c r="T331" s="34"/>
      <c r="U331" s="35"/>
      <c r="V331" s="36"/>
      <c r="W331" s="60"/>
      <c r="X331" s="29"/>
      <c r="Y331" s="37">
        <f t="shared" si="144"/>
        <v>0</v>
      </c>
      <c r="Z331" s="29"/>
      <c r="AA331" s="29"/>
      <c r="AB331" s="33">
        <f>IFERROR(Y331*$O331,0)</f>
        <v>0</v>
      </c>
      <c r="AC331" s="33"/>
      <c r="AD331" s="29"/>
      <c r="AE331" s="29"/>
      <c r="AF331" s="37">
        <v>10</v>
      </c>
      <c r="AG331" s="7"/>
      <c r="AH331" s="7"/>
      <c r="AI331" s="33">
        <v>200</v>
      </c>
      <c r="AJ331" s="33"/>
      <c r="AK331" s="92"/>
      <c r="AL331" s="92"/>
      <c r="AM331" s="38">
        <v>23</v>
      </c>
      <c r="AN331" s="29"/>
      <c r="AO331" s="61"/>
      <c r="AP331" s="33">
        <v>123</v>
      </c>
      <c r="AQ331" s="128"/>
      <c r="AR331" s="39"/>
      <c r="AS331" s="29"/>
      <c r="AT331" s="131">
        <v>1</v>
      </c>
      <c r="AU331" s="7"/>
      <c r="AV331" s="7"/>
      <c r="AW331" s="33">
        <v>12</v>
      </c>
      <c r="AX331" s="128" t="s">
        <v>158</v>
      </c>
      <c r="AY331" s="40"/>
      <c r="AZ331" s="40"/>
      <c r="BA331" s="41">
        <v>4</v>
      </c>
      <c r="BB331" s="29"/>
      <c r="BC331" s="80"/>
      <c r="BD331" s="33">
        <v>123</v>
      </c>
      <c r="BE331" s="33"/>
      <c r="BF331" s="29"/>
      <c r="BG331" s="29"/>
      <c r="BH331" s="42">
        <f t="shared" si="156"/>
        <v>0</v>
      </c>
      <c r="BI331" s="28"/>
      <c r="BJ331" s="43"/>
      <c r="BK331" s="44">
        <f t="shared" si="160"/>
        <v>0</v>
      </c>
      <c r="BL331" s="29"/>
      <c r="BM331" s="29"/>
      <c r="BN331" s="37">
        <f t="shared" si="157"/>
        <v>0</v>
      </c>
      <c r="BO331" s="7"/>
      <c r="BP331" s="7"/>
      <c r="BQ331" s="33">
        <f t="shared" si="145"/>
        <v>0</v>
      </c>
      <c r="BR331" s="33"/>
      <c r="BS331" s="45"/>
      <c r="BT331" s="45"/>
      <c r="BU331" s="37">
        <f t="shared" si="158"/>
        <v>0</v>
      </c>
      <c r="BV331" s="7"/>
      <c r="BW331" s="7"/>
      <c r="BX331" s="33">
        <f t="shared" si="159"/>
        <v>0</v>
      </c>
      <c r="BY331" s="33"/>
      <c r="BZ331" s="7"/>
      <c r="CA331" s="7"/>
      <c r="CB331" s="37">
        <f t="shared" si="146"/>
        <v>0</v>
      </c>
      <c r="CC331" s="7"/>
      <c r="CD331" s="7"/>
      <c r="CE331" s="33">
        <f t="shared" si="147"/>
        <v>0</v>
      </c>
      <c r="CF331" s="7"/>
      <c r="CG331" s="7"/>
      <c r="CH331" s="37">
        <f t="shared" si="148"/>
        <v>0</v>
      </c>
      <c r="CI331" s="7"/>
      <c r="CJ331" s="46"/>
      <c r="CK331" s="33">
        <f t="shared" si="149"/>
        <v>0</v>
      </c>
      <c r="CL331" s="7"/>
      <c r="CM331" s="7"/>
      <c r="CN331" s="37">
        <f t="shared" si="150"/>
        <v>0</v>
      </c>
      <c r="CO331" s="7"/>
      <c r="CP331" s="7"/>
      <c r="CQ331" s="33">
        <f t="shared" si="151"/>
        <v>0</v>
      </c>
      <c r="CR331" s="7"/>
      <c r="CS331" s="7"/>
      <c r="CT331" s="37">
        <f t="shared" si="152"/>
        <v>0</v>
      </c>
      <c r="CU331" s="7"/>
      <c r="CV331" s="7"/>
      <c r="CW331" s="33">
        <f t="shared" si="153"/>
        <v>0</v>
      </c>
      <c r="CX331" s="7"/>
      <c r="CY331" s="7"/>
      <c r="CZ331" s="47">
        <f t="shared" si="154"/>
        <v>0</v>
      </c>
      <c r="DA331" s="7"/>
      <c r="DB331" s="7"/>
      <c r="DC331" s="33">
        <f t="shared" si="155"/>
        <v>0</v>
      </c>
    </row>
    <row r="332" spans="1:107" s="49" customFormat="1" x14ac:dyDescent="0.2">
      <c r="A332" s="60" t="s">
        <v>29</v>
      </c>
      <c r="B332" s="60"/>
      <c r="C332" s="60"/>
      <c r="D332" s="60"/>
      <c r="E332" s="60"/>
      <c r="F332" s="27" t="s">
        <v>164</v>
      </c>
      <c r="G332" s="64"/>
      <c r="H332" s="64"/>
      <c r="I332" s="28" t="s">
        <v>166</v>
      </c>
      <c r="J332" s="66" t="s">
        <v>69</v>
      </c>
      <c r="K332" s="99" t="s">
        <v>74</v>
      </c>
      <c r="L332" s="27">
        <v>2</v>
      </c>
      <c r="M332" s="29"/>
      <c r="N332" s="31"/>
      <c r="O332" s="32"/>
      <c r="P332" s="32"/>
      <c r="Q332" s="33"/>
      <c r="R332" s="34"/>
      <c r="S332" s="34"/>
      <c r="T332" s="34"/>
      <c r="U332" s="35"/>
      <c r="V332" s="36"/>
      <c r="W332" s="60"/>
      <c r="X332" s="29"/>
      <c r="Y332" s="37">
        <f t="shared" si="144"/>
        <v>0</v>
      </c>
      <c r="Z332" s="29"/>
      <c r="AA332" s="29"/>
      <c r="AB332" s="33">
        <f>IFERROR(Y332*$O332,0)</f>
        <v>0</v>
      </c>
      <c r="AC332" s="33"/>
      <c r="AD332" s="29"/>
      <c r="AE332" s="29"/>
      <c r="AF332" s="37">
        <v>10</v>
      </c>
      <c r="AG332" s="7"/>
      <c r="AH332" s="7"/>
      <c r="AI332" s="33">
        <v>200</v>
      </c>
      <c r="AJ332" s="33"/>
      <c r="AK332" s="92"/>
      <c r="AL332" s="92"/>
      <c r="AM332" s="38">
        <v>23</v>
      </c>
      <c r="AN332" s="29"/>
      <c r="AO332" s="61"/>
      <c r="AP332" s="33">
        <v>123</v>
      </c>
      <c r="AQ332" s="128"/>
      <c r="AR332" s="39"/>
      <c r="AS332" s="29"/>
      <c r="AT332" s="131">
        <v>1</v>
      </c>
      <c r="AU332" s="7"/>
      <c r="AV332" s="7"/>
      <c r="AW332" s="33">
        <v>12</v>
      </c>
      <c r="AX332" s="128" t="s">
        <v>158</v>
      </c>
      <c r="AY332" s="40"/>
      <c r="AZ332" s="40"/>
      <c r="BA332" s="41">
        <v>4</v>
      </c>
      <c r="BB332" s="29"/>
      <c r="BC332" s="29"/>
      <c r="BD332" s="33">
        <v>123</v>
      </c>
      <c r="BE332" s="33"/>
      <c r="BF332" s="29"/>
      <c r="BG332" s="29"/>
      <c r="BH332" s="42">
        <f t="shared" si="156"/>
        <v>0</v>
      </c>
      <c r="BI332" s="28"/>
      <c r="BJ332" s="43"/>
      <c r="BK332" s="44">
        <f t="shared" si="160"/>
        <v>0</v>
      </c>
      <c r="BL332" s="29"/>
      <c r="BM332" s="29"/>
      <c r="BN332" s="37">
        <f t="shared" si="157"/>
        <v>0</v>
      </c>
      <c r="BO332" s="7"/>
      <c r="BP332" s="7"/>
      <c r="BQ332" s="33">
        <f t="shared" si="145"/>
        <v>0</v>
      </c>
      <c r="BR332" s="33"/>
      <c r="BS332" s="45"/>
      <c r="BT332" s="45"/>
      <c r="BU332" s="37">
        <f t="shared" si="158"/>
        <v>0</v>
      </c>
      <c r="BV332" s="7"/>
      <c r="BW332" s="7"/>
      <c r="BX332" s="33">
        <f t="shared" si="159"/>
        <v>0</v>
      </c>
      <c r="BY332" s="33"/>
      <c r="BZ332" s="7"/>
      <c r="CA332" s="7"/>
      <c r="CB332" s="37">
        <f t="shared" si="146"/>
        <v>0</v>
      </c>
      <c r="CC332" s="7"/>
      <c r="CD332" s="7"/>
      <c r="CE332" s="33">
        <f t="shared" si="147"/>
        <v>0</v>
      </c>
      <c r="CF332" s="7"/>
      <c r="CG332" s="7"/>
      <c r="CH332" s="37">
        <f t="shared" si="148"/>
        <v>0</v>
      </c>
      <c r="CI332" s="7"/>
      <c r="CJ332" s="46"/>
      <c r="CK332" s="33">
        <f t="shared" si="149"/>
        <v>0</v>
      </c>
      <c r="CL332" s="7"/>
      <c r="CM332" s="7"/>
      <c r="CN332" s="37">
        <f t="shared" si="150"/>
        <v>0</v>
      </c>
      <c r="CO332" s="7"/>
      <c r="CP332" s="7"/>
      <c r="CQ332" s="33">
        <f t="shared" si="151"/>
        <v>0</v>
      </c>
      <c r="CR332" s="7"/>
      <c r="CS332" s="7"/>
      <c r="CT332" s="37">
        <f t="shared" si="152"/>
        <v>0</v>
      </c>
      <c r="CU332" s="7"/>
      <c r="CV332" s="7"/>
      <c r="CW332" s="33">
        <f t="shared" si="153"/>
        <v>0</v>
      </c>
      <c r="CX332" s="7"/>
      <c r="CY332" s="7"/>
      <c r="CZ332" s="47">
        <f t="shared" si="154"/>
        <v>0</v>
      </c>
      <c r="DA332" s="7"/>
      <c r="DB332" s="7"/>
      <c r="DC332" s="33">
        <f t="shared" si="155"/>
        <v>0</v>
      </c>
    </row>
    <row r="333" spans="1:107" s="49" customFormat="1" ht="15" customHeight="1" x14ac:dyDescent="0.25">
      <c r="A333" s="60" t="s">
        <v>29</v>
      </c>
      <c r="B333" s="60"/>
      <c r="C333" s="60"/>
      <c r="D333" s="60"/>
      <c r="E333" s="60"/>
      <c r="F333" s="27" t="s">
        <v>164</v>
      </c>
      <c r="G333" s="64" t="s">
        <v>33</v>
      </c>
      <c r="H333" s="64"/>
      <c r="I333" s="65" t="s">
        <v>166</v>
      </c>
      <c r="J333" s="66"/>
      <c r="K333" s="67" t="s">
        <v>38</v>
      </c>
      <c r="L333" s="27">
        <v>1</v>
      </c>
      <c r="M333" s="29"/>
      <c r="N333" s="68"/>
      <c r="O333" s="32"/>
      <c r="P333" s="32"/>
      <c r="Q333" s="33"/>
      <c r="R333" s="34"/>
      <c r="S333" s="34"/>
      <c r="T333" s="34"/>
      <c r="U333" s="35"/>
      <c r="V333" s="36"/>
      <c r="W333" s="26"/>
      <c r="X333" s="7"/>
      <c r="Y333" s="37">
        <f t="shared" si="144"/>
        <v>0</v>
      </c>
      <c r="Z333" s="7"/>
      <c r="AA333" s="7"/>
      <c r="AB333" s="33">
        <f>IFERROR(Y333*$O333,0)</f>
        <v>0</v>
      </c>
      <c r="AC333" s="33"/>
      <c r="AD333" s="29"/>
      <c r="AE333" s="29"/>
      <c r="AF333" s="37">
        <v>10</v>
      </c>
      <c r="AG333" s="7"/>
      <c r="AH333" s="7"/>
      <c r="AI333" s="33">
        <v>200</v>
      </c>
      <c r="AJ333" s="33"/>
      <c r="AK333" s="29"/>
      <c r="AL333" s="29"/>
      <c r="AM333" s="38">
        <v>23</v>
      </c>
      <c r="AN333" s="29"/>
      <c r="AO333" s="61"/>
      <c r="AP333" s="33">
        <v>123</v>
      </c>
      <c r="AQ333" s="128"/>
      <c r="AR333" s="62"/>
      <c r="AS333" s="63"/>
      <c r="AT333" s="131">
        <v>1</v>
      </c>
      <c r="AU333" s="7"/>
      <c r="AV333" s="7"/>
      <c r="AW333" s="33">
        <v>12</v>
      </c>
      <c r="AX333" s="128" t="s">
        <v>158</v>
      </c>
      <c r="AY333" s="40"/>
      <c r="AZ333" s="40"/>
      <c r="BA333" s="41">
        <v>4</v>
      </c>
      <c r="BB333" s="29"/>
      <c r="BC333" s="29"/>
      <c r="BD333" s="33">
        <v>123</v>
      </c>
      <c r="BE333" s="33"/>
      <c r="BF333" s="29"/>
      <c r="BG333" s="29"/>
      <c r="BH333" s="42">
        <f t="shared" si="156"/>
        <v>0</v>
      </c>
      <c r="BI333" s="28"/>
      <c r="BJ333" s="43"/>
      <c r="BK333" s="44">
        <f t="shared" si="160"/>
        <v>0</v>
      </c>
      <c r="BL333" s="29"/>
      <c r="BM333" s="29"/>
      <c r="BN333" s="37">
        <f t="shared" si="157"/>
        <v>0</v>
      </c>
      <c r="BO333" s="7"/>
      <c r="BP333" s="7"/>
      <c r="BQ333" s="33">
        <f t="shared" si="145"/>
        <v>0</v>
      </c>
      <c r="BR333" s="33"/>
      <c r="BS333" s="45"/>
      <c r="BT333" s="45"/>
      <c r="BU333" s="37">
        <f t="shared" si="158"/>
        <v>0</v>
      </c>
      <c r="BV333" s="7"/>
      <c r="BW333" s="7"/>
      <c r="BX333" s="33">
        <f t="shared" si="159"/>
        <v>0</v>
      </c>
      <c r="BY333" s="33"/>
      <c r="BZ333" s="7"/>
      <c r="CA333" s="7"/>
      <c r="CB333" s="37">
        <f t="shared" si="146"/>
        <v>0</v>
      </c>
      <c r="CC333" s="7"/>
      <c r="CD333" s="7"/>
      <c r="CE333" s="33">
        <f t="shared" si="147"/>
        <v>0</v>
      </c>
      <c r="CF333" s="7"/>
      <c r="CG333" s="7"/>
      <c r="CH333" s="37">
        <f t="shared" si="148"/>
        <v>0</v>
      </c>
      <c r="CI333" s="7"/>
      <c r="CJ333" s="46"/>
      <c r="CK333" s="33">
        <f t="shared" si="149"/>
        <v>0</v>
      </c>
      <c r="CL333" s="7"/>
      <c r="CM333" s="7"/>
      <c r="CN333" s="37">
        <f t="shared" si="150"/>
        <v>0</v>
      </c>
      <c r="CO333" s="7"/>
      <c r="CP333" s="7"/>
      <c r="CQ333" s="33">
        <f t="shared" si="151"/>
        <v>0</v>
      </c>
      <c r="CR333" s="7"/>
      <c r="CS333" s="7"/>
      <c r="CT333" s="37">
        <f t="shared" si="152"/>
        <v>0</v>
      </c>
      <c r="CU333" s="7"/>
      <c r="CV333" s="7"/>
      <c r="CW333" s="33">
        <f t="shared" si="153"/>
        <v>0</v>
      </c>
      <c r="CX333" s="7"/>
      <c r="CY333" s="7"/>
      <c r="CZ333" s="47">
        <f t="shared" si="154"/>
        <v>0</v>
      </c>
      <c r="DA333" s="7"/>
      <c r="DB333" s="7"/>
      <c r="DC333" s="33">
        <f t="shared" si="155"/>
        <v>0</v>
      </c>
    </row>
    <row r="334" spans="1:107" s="49" customFormat="1" ht="15.75" customHeight="1" x14ac:dyDescent="0.25">
      <c r="A334" s="60" t="s">
        <v>29</v>
      </c>
      <c r="B334" s="60"/>
      <c r="C334" s="60"/>
      <c r="D334" s="60"/>
      <c r="E334" s="60"/>
      <c r="F334" s="27" t="s">
        <v>164</v>
      </c>
      <c r="G334" s="64" t="s">
        <v>36</v>
      </c>
      <c r="H334" s="64"/>
      <c r="I334" s="65" t="s">
        <v>166</v>
      </c>
      <c r="J334" s="66"/>
      <c r="K334" s="67" t="s">
        <v>38</v>
      </c>
      <c r="L334" s="27">
        <v>2</v>
      </c>
      <c r="M334" s="29"/>
      <c r="N334" s="31"/>
      <c r="O334" s="32"/>
      <c r="P334" s="32"/>
      <c r="Q334" s="33"/>
      <c r="R334" s="34"/>
      <c r="S334" s="34"/>
      <c r="T334" s="34"/>
      <c r="U334" s="35"/>
      <c r="V334" s="36"/>
      <c r="W334" s="26"/>
      <c r="X334" s="7"/>
      <c r="Y334" s="37">
        <f t="shared" si="144"/>
        <v>0</v>
      </c>
      <c r="Z334" s="7"/>
      <c r="AA334" s="7"/>
      <c r="AB334" s="33">
        <f>IFERROR(Y334*$O334,0)</f>
        <v>0</v>
      </c>
      <c r="AC334" s="33"/>
      <c r="AD334" s="29"/>
      <c r="AE334" s="29"/>
      <c r="AF334" s="37">
        <v>10</v>
      </c>
      <c r="AG334" s="7"/>
      <c r="AH334" s="7"/>
      <c r="AI334" s="33">
        <v>200</v>
      </c>
      <c r="AJ334" s="33"/>
      <c r="AK334" s="29"/>
      <c r="AL334" s="29"/>
      <c r="AM334" s="38">
        <v>23</v>
      </c>
      <c r="AN334" s="29"/>
      <c r="AO334" s="61"/>
      <c r="AP334" s="33">
        <v>123</v>
      </c>
      <c r="AQ334" s="128"/>
      <c r="AR334" s="62"/>
      <c r="AS334" s="63"/>
      <c r="AT334" s="131">
        <v>1</v>
      </c>
      <c r="AU334" s="7"/>
      <c r="AV334" s="7"/>
      <c r="AW334" s="33">
        <v>12</v>
      </c>
      <c r="AX334" s="128" t="s">
        <v>158</v>
      </c>
      <c r="AY334" s="40"/>
      <c r="AZ334" s="40"/>
      <c r="BA334" s="41">
        <v>4</v>
      </c>
      <c r="BB334" s="29"/>
      <c r="BC334" s="29"/>
      <c r="BD334" s="33">
        <v>123</v>
      </c>
      <c r="BE334" s="33"/>
      <c r="BF334" s="29"/>
      <c r="BG334" s="29"/>
      <c r="BH334" s="42">
        <f t="shared" si="156"/>
        <v>0</v>
      </c>
      <c r="BI334" s="28"/>
      <c r="BJ334" s="43"/>
      <c r="BK334" s="44">
        <f t="shared" si="160"/>
        <v>0</v>
      </c>
      <c r="BL334" s="29"/>
      <c r="BM334" s="29"/>
      <c r="BN334" s="37">
        <f t="shared" si="157"/>
        <v>0</v>
      </c>
      <c r="BO334" s="7"/>
      <c r="BP334" s="7"/>
      <c r="BQ334" s="33">
        <f t="shared" si="145"/>
        <v>0</v>
      </c>
      <c r="BR334" s="33"/>
      <c r="BS334" s="45"/>
      <c r="BT334" s="45"/>
      <c r="BU334" s="37">
        <f t="shared" si="158"/>
        <v>0</v>
      </c>
      <c r="BV334" s="7"/>
      <c r="BW334" s="7"/>
      <c r="BX334" s="33">
        <f t="shared" si="159"/>
        <v>0</v>
      </c>
      <c r="BY334" s="33"/>
      <c r="BZ334" s="7"/>
      <c r="CA334" s="7"/>
      <c r="CB334" s="37">
        <f t="shared" si="146"/>
        <v>0</v>
      </c>
      <c r="CC334" s="7"/>
      <c r="CD334" s="7"/>
      <c r="CE334" s="33">
        <f t="shared" si="147"/>
        <v>0</v>
      </c>
      <c r="CF334" s="7"/>
      <c r="CG334" s="7"/>
      <c r="CH334" s="37">
        <f t="shared" si="148"/>
        <v>0</v>
      </c>
      <c r="CI334" s="7"/>
      <c r="CJ334" s="46"/>
      <c r="CK334" s="33">
        <f t="shared" si="149"/>
        <v>0</v>
      </c>
      <c r="CL334" s="7"/>
      <c r="CM334" s="7"/>
      <c r="CN334" s="37">
        <f t="shared" si="150"/>
        <v>0</v>
      </c>
      <c r="CO334" s="7"/>
      <c r="CP334" s="7"/>
      <c r="CQ334" s="33">
        <f t="shared" si="151"/>
        <v>0</v>
      </c>
      <c r="CR334" s="7"/>
      <c r="CS334" s="7"/>
      <c r="CT334" s="37">
        <f t="shared" si="152"/>
        <v>0</v>
      </c>
      <c r="CU334" s="7"/>
      <c r="CV334" s="7"/>
      <c r="CW334" s="33">
        <f t="shared" si="153"/>
        <v>0</v>
      </c>
      <c r="CX334" s="7"/>
      <c r="CY334" s="7"/>
      <c r="CZ334" s="47">
        <f t="shared" si="154"/>
        <v>0</v>
      </c>
      <c r="DA334" s="7"/>
      <c r="DB334" s="7"/>
      <c r="DC334" s="33">
        <f t="shared" si="155"/>
        <v>0</v>
      </c>
    </row>
    <row r="335" spans="1:107" ht="15.75" customHeight="1" x14ac:dyDescent="0.25">
      <c r="A335" s="60" t="s">
        <v>29</v>
      </c>
      <c r="B335" s="60"/>
      <c r="C335" s="60"/>
      <c r="D335" s="60"/>
      <c r="E335" s="60"/>
      <c r="F335" s="27" t="s">
        <v>164</v>
      </c>
      <c r="G335" s="64" t="s">
        <v>102</v>
      </c>
      <c r="H335" s="64"/>
      <c r="I335" s="28" t="s">
        <v>166</v>
      </c>
      <c r="J335" s="66" t="s">
        <v>100</v>
      </c>
      <c r="K335" s="67" t="s">
        <v>104</v>
      </c>
      <c r="L335" s="27">
        <v>1</v>
      </c>
      <c r="N335" s="31"/>
      <c r="Q335" s="33"/>
      <c r="R335" s="34"/>
      <c r="S335" s="34"/>
      <c r="T335" s="34"/>
      <c r="U335" s="35"/>
      <c r="W335" s="60"/>
      <c r="X335" s="29"/>
      <c r="Y335" s="37">
        <f t="shared" si="144"/>
        <v>0</v>
      </c>
      <c r="Z335" s="29"/>
      <c r="AA335" s="29"/>
      <c r="AB335" s="33">
        <v>0</v>
      </c>
      <c r="AC335" s="33"/>
      <c r="AD335" s="29"/>
      <c r="AE335" s="29"/>
      <c r="AF335" s="37">
        <v>10</v>
      </c>
      <c r="AI335" s="33">
        <v>200</v>
      </c>
      <c r="AJ335" s="33"/>
      <c r="AK335" s="29"/>
      <c r="AL335" s="29"/>
      <c r="AM335" s="38">
        <v>23</v>
      </c>
      <c r="AN335" s="29"/>
      <c r="AO335" s="61"/>
      <c r="AP335" s="33">
        <v>123</v>
      </c>
      <c r="AR335" s="39"/>
      <c r="AS335" s="29"/>
      <c r="AT335" s="131">
        <v>1</v>
      </c>
      <c r="AW335" s="33">
        <v>12</v>
      </c>
      <c r="AX335" s="128" t="s">
        <v>158</v>
      </c>
      <c r="AY335" s="40"/>
      <c r="AZ335" s="40"/>
      <c r="BA335" s="41">
        <v>4</v>
      </c>
      <c r="BB335" s="29"/>
      <c r="BC335" s="80"/>
      <c r="BD335" s="33">
        <v>123</v>
      </c>
      <c r="BE335" s="33"/>
      <c r="BF335" s="29"/>
      <c r="BG335" s="29"/>
      <c r="BH335" s="42">
        <f t="shared" si="156"/>
        <v>0</v>
      </c>
      <c r="BI335" s="28">
        <v>38460</v>
      </c>
      <c r="BK335" s="44">
        <f t="shared" si="160"/>
        <v>0</v>
      </c>
      <c r="BL335" s="29">
        <v>20</v>
      </c>
      <c r="BN335" s="37">
        <f t="shared" si="157"/>
        <v>0</v>
      </c>
      <c r="BQ335" s="33">
        <f t="shared" si="145"/>
        <v>0</v>
      </c>
      <c r="BR335" s="33"/>
      <c r="BS335" s="45"/>
      <c r="BT335" s="45"/>
      <c r="BU335" s="37">
        <f t="shared" si="158"/>
        <v>0</v>
      </c>
      <c r="BX335" s="33">
        <f t="shared" si="159"/>
        <v>0</v>
      </c>
      <c r="BY335" s="33"/>
      <c r="CB335" s="37">
        <f t="shared" si="146"/>
        <v>0</v>
      </c>
      <c r="CE335" s="33">
        <f t="shared" si="147"/>
        <v>0</v>
      </c>
      <c r="CH335" s="37">
        <f t="shared" si="148"/>
        <v>0</v>
      </c>
      <c r="CK335" s="33">
        <f t="shared" si="149"/>
        <v>0</v>
      </c>
      <c r="CN335" s="37">
        <f t="shared" si="150"/>
        <v>0</v>
      </c>
      <c r="CQ335" s="33">
        <f t="shared" si="151"/>
        <v>0</v>
      </c>
      <c r="CT335" s="37">
        <f t="shared" si="152"/>
        <v>0</v>
      </c>
      <c r="CW335" s="33">
        <f t="shared" si="153"/>
        <v>0</v>
      </c>
      <c r="CZ335" s="47">
        <f t="shared" si="154"/>
        <v>0</v>
      </c>
      <c r="DC335" s="33">
        <f t="shared" si="155"/>
        <v>0</v>
      </c>
    </row>
    <row r="336" spans="1:107" x14ac:dyDescent="0.2">
      <c r="AF336" s="118"/>
      <c r="AR336" s="39"/>
      <c r="AS336" s="29"/>
      <c r="AY336" s="40"/>
      <c r="AZ336" s="40"/>
      <c r="BA336" s="119"/>
      <c r="BB336" s="29"/>
      <c r="BC336" s="29"/>
      <c r="BD336" s="109"/>
      <c r="BE336" s="109"/>
      <c r="BF336" s="29"/>
      <c r="BG336" s="29"/>
    </row>
    <row r="337" spans="15:69" x14ac:dyDescent="0.2">
      <c r="AY337" s="40"/>
      <c r="AZ337" s="40"/>
      <c r="BA337" s="119"/>
      <c r="BB337" s="29"/>
      <c r="BC337" s="29"/>
      <c r="BD337" s="109"/>
      <c r="BE337" s="109"/>
      <c r="BF337" s="29"/>
      <c r="BG337" s="29"/>
    </row>
    <row r="338" spans="15:69" x14ac:dyDescent="0.2">
      <c r="AK338" s="32"/>
      <c r="AL338" s="32"/>
    </row>
    <row r="339" spans="15:69" x14ac:dyDescent="0.2">
      <c r="AK339" s="32"/>
      <c r="AL339" s="32"/>
      <c r="AP339" s="32">
        <f>SUM(AP3:AP338)</f>
        <v>40959</v>
      </c>
      <c r="AR339" s="32"/>
      <c r="AS339" s="32"/>
      <c r="AT339" s="133">
        <f t="shared" ref="AR339:AW339" si="161">SUM(AT3:AT338)</f>
        <v>333</v>
      </c>
      <c r="AU339" s="32">
        <f t="shared" si="161"/>
        <v>843157</v>
      </c>
      <c r="AV339" s="32"/>
      <c r="AW339" s="32">
        <f t="shared" si="161"/>
        <v>3996</v>
      </c>
      <c r="AY339" s="32"/>
      <c r="AZ339" s="32"/>
      <c r="BA339" s="32"/>
      <c r="BB339" s="32"/>
      <c r="BC339" s="32"/>
      <c r="BD339" s="32">
        <f>SUM(BD3:BD338)</f>
        <v>40959</v>
      </c>
      <c r="BK339" s="44">
        <f>SUBTOTAL(9,BK3:BK338)</f>
        <v>0</v>
      </c>
      <c r="BQ339" s="32">
        <f>SUBTOTAL(9,BQ3:BQ335)</f>
        <v>0</v>
      </c>
    </row>
    <row r="340" spans="15:69" x14ac:dyDescent="0.2">
      <c r="AE340" s="7">
        <f>35*475</f>
        <v>16625</v>
      </c>
      <c r="BK340" s="44">
        <v>-26840</v>
      </c>
      <c r="BQ340" s="32">
        <v>-67100</v>
      </c>
    </row>
    <row r="341" spans="15:69" x14ac:dyDescent="0.25">
      <c r="O341" s="124"/>
      <c r="BK341" s="44">
        <f>SUM(BK339:BK340)</f>
        <v>-26840</v>
      </c>
      <c r="BQ341" s="32">
        <f>SUM(BQ339:BQ340)</f>
        <v>-67100</v>
      </c>
    </row>
    <row r="344" spans="15:69" x14ac:dyDescent="0.2">
      <c r="AM344" s="7"/>
    </row>
    <row r="345" spans="15:69" x14ac:dyDescent="0.2">
      <c r="AM345" s="7"/>
      <c r="AS345" s="125"/>
    </row>
    <row r="346" spans="15:69" x14ac:dyDescent="0.2">
      <c r="AM346" s="7"/>
      <c r="AS346" s="125"/>
    </row>
    <row r="347" spans="15:69" x14ac:dyDescent="0.2">
      <c r="AM347" s="7"/>
    </row>
    <row r="348" spans="15:69" x14ac:dyDescent="0.2">
      <c r="AM348" s="7"/>
    </row>
    <row r="349" spans="15:69" x14ac:dyDescent="0.2">
      <c r="AM349" s="7"/>
    </row>
    <row r="350" spans="15:69" x14ac:dyDescent="0.2">
      <c r="AN350" s="126"/>
    </row>
    <row r="351" spans="15:69" x14ac:dyDescent="0.2">
      <c r="AN351" s="126"/>
    </row>
  </sheetData>
  <autoFilter ref="A2:DH335">
    <sortState ref="A3:DC335">
      <sortCondition ref="K2:K33335"/>
    </sortState>
  </autoFilter>
  <mergeCells count="16">
    <mergeCell ref="AR1:AX1"/>
    <mergeCell ref="AY1:BE1"/>
    <mergeCell ref="BL1:BR1"/>
    <mergeCell ref="BS1:BY1"/>
    <mergeCell ref="B1:E1"/>
    <mergeCell ref="F1:J1"/>
    <mergeCell ref="K1:U1"/>
    <mergeCell ref="W1:AC1"/>
    <mergeCell ref="AD1:AJ1"/>
    <mergeCell ref="AK1:AQ1"/>
    <mergeCell ref="CF1:CK1"/>
    <mergeCell ref="CL1:CQ1"/>
    <mergeCell ref="CR1:CW1"/>
    <mergeCell ref="CX1:DC1"/>
    <mergeCell ref="BF1:BK1"/>
    <mergeCell ref="BZ1:CE1"/>
  </mergeCells>
  <conditionalFormatting sqref="T3:T335">
    <cfRule type="cellIs" dxfId="8" priority="9" operator="lessThanOrEqual">
      <formula>0</formula>
    </cfRule>
  </conditionalFormatting>
  <conditionalFormatting sqref="U3:U335">
    <cfRule type="cellIs" dxfId="7" priority="7" operator="greaterThanOrEqual">
      <formula>1</formula>
    </cfRule>
    <cfRule type="cellIs" dxfId="6" priority="8" operator="greaterThanOrEqual">
      <formula>0.8</formula>
    </cfRule>
  </conditionalFormatting>
  <conditionalFormatting sqref="U3:U335">
    <cfRule type="expression" dxfId="5" priority="5">
      <formula>AND($U3&gt;1,$U3&lt;&gt;"-")</formula>
    </cfRule>
    <cfRule type="expression" dxfId="4" priority="6">
      <formula>$A3&lt;&gt;"O"</formula>
    </cfRule>
  </conditionalFormatting>
  <conditionalFormatting sqref="U88:U91">
    <cfRule type="expression" dxfId="3" priority="3">
      <formula>AND($U88&gt;1,$U88&lt;&gt;"-")</formula>
    </cfRule>
    <cfRule type="expression" dxfId="2" priority="4">
      <formula>$A88&lt;&gt;"O"</formula>
    </cfRule>
  </conditionalFormatting>
  <conditionalFormatting sqref="U106">
    <cfRule type="expression" dxfId="1" priority="1">
      <formula>AND($U106&gt;1,$U106&lt;&gt;"-")</formula>
    </cfRule>
    <cfRule type="expression" dxfId="0" priority="2">
      <formula>$A106&lt;&gt;"O"</formula>
    </cfRule>
  </conditionalFormatting>
  <hyperlinks>
    <hyperlink ref="K333" r:id="rId1" display="https://apach.coupahost.com/order_headers/3029"/>
    <hyperlink ref="K334" r:id="rId2" display="https://apach.coupahost.com/order_headers/3029"/>
    <hyperlink ref="K335" r:id="rId3" display="https://apach.coupahost.com/order_headers/3233"/>
  </hyperlinks>
  <pageMargins left="0.7" right="0.7" top="0.75" bottom="0.75" header="0.3" footer="0.3"/>
  <pageSetup paperSize="9" orientation="portrait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F55"/>
  <sheetViews>
    <sheetView tabSelected="1" topLeftCell="A3" zoomScaleNormal="100" workbookViewId="0">
      <selection activeCell="AS9" sqref="AS9"/>
    </sheetView>
  </sheetViews>
  <sheetFormatPr baseColWidth="10" defaultRowHeight="12.75" outlineLevelCol="1" x14ac:dyDescent="0.2"/>
  <cols>
    <col min="1" max="43" width="2.7109375" customWidth="1"/>
    <col min="44" max="44" width="12.140625" customWidth="1"/>
    <col min="45" max="45" width="12.7109375" customWidth="1" outlineLevel="1"/>
    <col min="46" max="46" width="13.28515625" customWidth="1" outlineLevel="1"/>
  </cols>
  <sheetData>
    <row r="1" spans="1:46" ht="13.5" thickBot="1" x14ac:dyDescent="0.25"/>
    <row r="2" spans="1:46" ht="15" customHeight="1" thickTop="1" x14ac:dyDescent="0.2">
      <c r="A2" s="316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8"/>
      <c r="P2" s="318"/>
      <c r="Q2" s="318"/>
      <c r="R2" s="319"/>
      <c r="S2" s="328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30"/>
      <c r="AO2" s="3"/>
    </row>
    <row r="3" spans="1:46" ht="15" customHeight="1" x14ac:dyDescent="0.2">
      <c r="A3" s="320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2"/>
      <c r="P3" s="322"/>
      <c r="Q3" s="322"/>
      <c r="R3" s="323"/>
      <c r="S3" s="331"/>
      <c r="T3" s="332"/>
      <c r="U3" s="332"/>
      <c r="V3" s="332"/>
      <c r="W3" s="332"/>
      <c r="X3" s="332"/>
      <c r="Y3" s="332"/>
      <c r="Z3" s="332"/>
      <c r="AA3" s="332"/>
      <c r="AB3" s="332"/>
      <c r="AC3" s="332"/>
      <c r="AD3" s="332"/>
      <c r="AE3" s="332"/>
      <c r="AF3" s="332"/>
      <c r="AG3" s="332"/>
      <c r="AH3" s="332"/>
      <c r="AI3" s="333"/>
      <c r="AR3" s="397" t="s">
        <v>156</v>
      </c>
      <c r="AS3" s="398"/>
      <c r="AT3" s="395">
        <v>42464</v>
      </c>
    </row>
    <row r="4" spans="1:46" ht="15" customHeight="1" x14ac:dyDescent="0.2">
      <c r="A4" s="320"/>
      <c r="B4" s="321"/>
      <c r="C4" s="321"/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2"/>
      <c r="P4" s="322"/>
      <c r="Q4" s="322"/>
      <c r="R4" s="323"/>
      <c r="S4" s="331"/>
      <c r="T4" s="332"/>
      <c r="U4" s="332"/>
      <c r="V4" s="332"/>
      <c r="W4" s="332"/>
      <c r="X4" s="332"/>
      <c r="Y4" s="332"/>
      <c r="Z4" s="332"/>
      <c r="AA4" s="332"/>
      <c r="AB4" s="332"/>
      <c r="AC4" s="332"/>
      <c r="AD4" s="332"/>
      <c r="AE4" s="332"/>
      <c r="AF4" s="332"/>
      <c r="AG4" s="332"/>
      <c r="AH4" s="332"/>
      <c r="AI4" s="333"/>
      <c r="AR4" s="399" t="s">
        <v>155</v>
      </c>
      <c r="AS4" s="400"/>
      <c r="AT4" s="396" t="s">
        <v>14</v>
      </c>
    </row>
    <row r="5" spans="1:46" ht="15" customHeight="1" x14ac:dyDescent="0.2">
      <c r="A5" s="320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2"/>
      <c r="P5" s="322"/>
      <c r="Q5" s="322"/>
      <c r="R5" s="323"/>
      <c r="S5" s="331"/>
      <c r="T5" s="332"/>
      <c r="U5" s="332"/>
      <c r="V5" s="332"/>
      <c r="W5" s="332"/>
      <c r="X5" s="332"/>
      <c r="Y5" s="332"/>
      <c r="Z5" s="332"/>
      <c r="AA5" s="332"/>
      <c r="AB5" s="332"/>
      <c r="AC5" s="332"/>
      <c r="AD5" s="332"/>
      <c r="AE5" s="332"/>
      <c r="AF5" s="332"/>
      <c r="AG5" s="332"/>
      <c r="AH5" s="332"/>
      <c r="AI5" s="333"/>
    </row>
    <row r="6" spans="1:46" ht="15" customHeight="1" x14ac:dyDescent="0.2">
      <c r="A6" s="320"/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2"/>
      <c r="P6" s="322"/>
      <c r="Q6" s="322"/>
      <c r="R6" s="323"/>
      <c r="S6" s="331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3"/>
    </row>
    <row r="7" spans="1:46" ht="10.5" customHeight="1" thickBot="1" x14ac:dyDescent="0.25">
      <c r="A7" s="320"/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2"/>
      <c r="P7" s="322"/>
      <c r="Q7" s="322"/>
      <c r="R7" s="323"/>
      <c r="S7" s="331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3"/>
    </row>
    <row r="8" spans="1:46" ht="9.75" hidden="1" customHeight="1" thickBot="1" x14ac:dyDescent="0.25">
      <c r="A8" s="324"/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6"/>
      <c r="P8" s="326"/>
      <c r="Q8" s="326"/>
      <c r="R8" s="327"/>
      <c r="S8" s="334"/>
      <c r="T8" s="335"/>
      <c r="U8" s="335"/>
      <c r="V8" s="335"/>
      <c r="W8" s="335"/>
      <c r="X8" s="335"/>
      <c r="Y8" s="335"/>
      <c r="Z8" s="335"/>
      <c r="AA8" s="335"/>
      <c r="AB8" s="335"/>
      <c r="AC8" s="335"/>
      <c r="AD8" s="335"/>
      <c r="AE8" s="335"/>
      <c r="AF8" s="335"/>
      <c r="AG8" s="335"/>
      <c r="AH8" s="335"/>
      <c r="AI8" s="336"/>
    </row>
    <row r="9" spans="1:46" ht="13.5" customHeight="1" thickTop="1" x14ac:dyDescent="0.2">
      <c r="A9" s="367" t="s">
        <v>13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69"/>
    </row>
    <row r="10" spans="1:46" ht="15.75" customHeight="1" thickBot="1" x14ac:dyDescent="0.25">
      <c r="A10" s="370"/>
      <c r="B10" s="371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1"/>
      <c r="AC10" s="371"/>
      <c r="AD10" s="371"/>
      <c r="AE10" s="371"/>
      <c r="AF10" s="371"/>
      <c r="AG10" s="371"/>
      <c r="AH10" s="371"/>
      <c r="AI10" s="372"/>
    </row>
    <row r="11" spans="1:46" ht="12.75" customHeight="1" thickTop="1" x14ac:dyDescent="0.2">
      <c r="A11" s="373"/>
      <c r="B11" s="374"/>
      <c r="C11" s="374"/>
      <c r="D11" s="374"/>
      <c r="E11" s="374"/>
      <c r="F11" s="374"/>
      <c r="G11" s="374"/>
      <c r="H11" s="374"/>
      <c r="I11" s="374"/>
      <c r="J11" s="374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75"/>
    </row>
    <row r="12" spans="1:46" ht="8.25" customHeight="1" thickBot="1" x14ac:dyDescent="0.25">
      <c r="A12" s="376"/>
      <c r="B12" s="377"/>
      <c r="C12" s="377"/>
      <c r="D12" s="377"/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7"/>
      <c r="P12" s="377"/>
      <c r="Q12" s="377"/>
      <c r="R12" s="377"/>
      <c r="S12" s="377"/>
      <c r="T12" s="377"/>
      <c r="U12" s="377"/>
      <c r="V12" s="377"/>
      <c r="W12" s="377"/>
      <c r="X12" s="377"/>
      <c r="Y12" s="377"/>
      <c r="Z12" s="377"/>
      <c r="AA12" s="377"/>
      <c r="AB12" s="377"/>
      <c r="AC12" s="377"/>
      <c r="AD12" s="377"/>
      <c r="AE12" s="377"/>
      <c r="AF12" s="377"/>
      <c r="AG12" s="377"/>
      <c r="AH12" s="377"/>
      <c r="AI12" s="378"/>
    </row>
    <row r="13" spans="1:46" ht="13.5" thickTop="1" x14ac:dyDescent="0.2">
      <c r="A13" s="346" t="s">
        <v>1</v>
      </c>
      <c r="B13" s="347"/>
      <c r="C13" s="347"/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8"/>
      <c r="S13" s="337"/>
      <c r="T13" s="338"/>
      <c r="U13" s="338"/>
      <c r="V13" s="338"/>
      <c r="W13" s="338"/>
      <c r="X13" s="338"/>
      <c r="Y13" s="338"/>
      <c r="Z13" s="338"/>
      <c r="AA13" s="338"/>
      <c r="AB13" s="338"/>
      <c r="AC13" s="338"/>
      <c r="AD13" s="338"/>
      <c r="AE13" s="338"/>
      <c r="AF13" s="338"/>
      <c r="AG13" s="338"/>
      <c r="AH13" s="338"/>
      <c r="AI13" s="339"/>
      <c r="AS13" s="1"/>
      <c r="AT13" s="2"/>
    </row>
    <row r="14" spans="1:46" x14ac:dyDescent="0.2">
      <c r="A14" s="349"/>
      <c r="B14" s="350"/>
      <c r="C14" s="350"/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1"/>
      <c r="S14" s="340"/>
      <c r="T14" s="341"/>
      <c r="U14" s="341"/>
      <c r="V14" s="341"/>
      <c r="W14" s="341"/>
      <c r="X14" s="341"/>
      <c r="Y14" s="341"/>
      <c r="Z14" s="341"/>
      <c r="AA14" s="341"/>
      <c r="AB14" s="341"/>
      <c r="AC14" s="341"/>
      <c r="AD14" s="341"/>
      <c r="AE14" s="341"/>
      <c r="AF14" s="341"/>
      <c r="AG14" s="341"/>
      <c r="AH14" s="341"/>
      <c r="AI14" s="342"/>
    </row>
    <row r="15" spans="1:46" ht="9" customHeight="1" thickBot="1" x14ac:dyDescent="0.25">
      <c r="A15" s="352"/>
      <c r="B15" s="353"/>
      <c r="C15" s="353"/>
      <c r="D15" s="353"/>
      <c r="E15" s="353"/>
      <c r="F15" s="353"/>
      <c r="G15" s="353"/>
      <c r="H15" s="353"/>
      <c r="I15" s="353"/>
      <c r="J15" s="353"/>
      <c r="K15" s="353"/>
      <c r="L15" s="353"/>
      <c r="M15" s="353"/>
      <c r="N15" s="353"/>
      <c r="O15" s="353"/>
      <c r="P15" s="353"/>
      <c r="Q15" s="353"/>
      <c r="R15" s="354"/>
      <c r="S15" s="343"/>
      <c r="T15" s="344"/>
      <c r="U15" s="344"/>
      <c r="V15" s="344"/>
      <c r="W15" s="344"/>
      <c r="X15" s="344"/>
      <c r="Y15" s="344"/>
      <c r="Z15" s="344"/>
      <c r="AA15" s="344"/>
      <c r="AB15" s="344"/>
      <c r="AC15" s="344"/>
      <c r="AD15" s="344"/>
      <c r="AE15" s="344"/>
      <c r="AF15" s="344"/>
      <c r="AG15" s="344"/>
      <c r="AH15" s="344"/>
      <c r="AI15" s="345"/>
    </row>
    <row r="16" spans="1:46" ht="15.75" customHeight="1" thickTop="1" x14ac:dyDescent="0.2">
      <c r="A16" s="355" t="s">
        <v>2</v>
      </c>
      <c r="B16" s="356"/>
      <c r="C16" s="356"/>
      <c r="D16" s="356"/>
      <c r="E16" s="356"/>
      <c r="F16" s="356"/>
      <c r="G16" s="356"/>
      <c r="H16" s="356"/>
      <c r="I16" s="356"/>
      <c r="J16" s="356"/>
      <c r="K16" s="356"/>
      <c r="L16" s="356"/>
      <c r="M16" s="356"/>
      <c r="N16" s="356"/>
      <c r="O16" s="356"/>
      <c r="P16" s="356"/>
      <c r="Q16" s="356"/>
      <c r="R16" s="357"/>
      <c r="S16" s="379"/>
      <c r="T16" s="380"/>
      <c r="U16" s="380"/>
      <c r="V16" s="380"/>
      <c r="W16" s="380"/>
      <c r="X16" s="380"/>
      <c r="Y16" s="380"/>
      <c r="Z16" s="380"/>
      <c r="AA16" s="380"/>
      <c r="AB16" s="380"/>
      <c r="AC16" s="380"/>
      <c r="AD16" s="380"/>
      <c r="AE16" s="380"/>
      <c r="AF16" s="380"/>
      <c r="AG16" s="380"/>
      <c r="AH16" s="380"/>
      <c r="AI16" s="381"/>
      <c r="AN16" s="3"/>
    </row>
    <row r="17" spans="1:36" ht="15" customHeight="1" thickBot="1" x14ac:dyDescent="0.25">
      <c r="A17" s="358"/>
      <c r="B17" s="359"/>
      <c r="C17" s="359"/>
      <c r="D17" s="359"/>
      <c r="E17" s="359"/>
      <c r="F17" s="359"/>
      <c r="G17" s="359"/>
      <c r="H17" s="359"/>
      <c r="I17" s="359"/>
      <c r="J17" s="359"/>
      <c r="K17" s="359"/>
      <c r="L17" s="359"/>
      <c r="M17" s="359"/>
      <c r="N17" s="359"/>
      <c r="O17" s="359"/>
      <c r="P17" s="359"/>
      <c r="Q17" s="359"/>
      <c r="R17" s="360"/>
      <c r="S17" s="382"/>
      <c r="T17" s="383"/>
      <c r="U17" s="383"/>
      <c r="V17" s="383"/>
      <c r="W17" s="383"/>
      <c r="X17" s="383"/>
      <c r="Y17" s="383"/>
      <c r="Z17" s="383"/>
      <c r="AA17" s="383"/>
      <c r="AB17" s="383"/>
      <c r="AC17" s="383"/>
      <c r="AD17" s="383"/>
      <c r="AE17" s="383"/>
      <c r="AF17" s="383"/>
      <c r="AG17" s="383"/>
      <c r="AH17" s="383"/>
      <c r="AI17" s="384"/>
    </row>
    <row r="18" spans="1:36" ht="13.5" thickTop="1" x14ac:dyDescent="0.2">
      <c r="A18" s="355" t="s">
        <v>3</v>
      </c>
      <c r="B18" s="356"/>
      <c r="C18" s="356"/>
      <c r="D18" s="356"/>
      <c r="E18" s="356"/>
      <c r="F18" s="356"/>
      <c r="G18" s="356"/>
      <c r="H18" s="356"/>
      <c r="I18" s="356"/>
      <c r="J18" s="356"/>
      <c r="K18" s="356"/>
      <c r="L18" s="356"/>
      <c r="M18" s="356"/>
      <c r="N18" s="356"/>
      <c r="O18" s="356"/>
      <c r="P18" s="356"/>
      <c r="Q18" s="356"/>
      <c r="R18" s="357"/>
      <c r="S18" s="361" t="e">
        <f>VLOOKUP(S16,Paramètre!A2:B4,2,FALSE)</f>
        <v>#N/A</v>
      </c>
      <c r="T18" s="362"/>
      <c r="U18" s="362"/>
      <c r="V18" s="362"/>
      <c r="W18" s="362"/>
      <c r="X18" s="362"/>
      <c r="Y18" s="362"/>
      <c r="Z18" s="362"/>
      <c r="AA18" s="362"/>
      <c r="AB18" s="362"/>
      <c r="AC18" s="362"/>
      <c r="AD18" s="362"/>
      <c r="AE18" s="362"/>
      <c r="AF18" s="362"/>
      <c r="AG18" s="362"/>
      <c r="AH18" s="362"/>
      <c r="AI18" s="363"/>
    </row>
    <row r="19" spans="1:36" ht="13.5" thickBot="1" x14ac:dyDescent="0.25">
      <c r="A19" s="358"/>
      <c r="B19" s="359"/>
      <c r="C19" s="359"/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60"/>
      <c r="S19" s="364"/>
      <c r="T19" s="365"/>
      <c r="U19" s="365"/>
      <c r="V19" s="365"/>
      <c r="W19" s="365"/>
      <c r="X19" s="365"/>
      <c r="Y19" s="365"/>
      <c r="Z19" s="365"/>
      <c r="AA19" s="365"/>
      <c r="AB19" s="365"/>
      <c r="AC19" s="365"/>
      <c r="AD19" s="365"/>
      <c r="AE19" s="365"/>
      <c r="AF19" s="365"/>
      <c r="AG19" s="365"/>
      <c r="AH19" s="365"/>
      <c r="AI19" s="366"/>
    </row>
    <row r="20" spans="1:36" ht="13.5" thickTop="1" x14ac:dyDescent="0.2">
      <c r="A20" s="250" t="s">
        <v>4</v>
      </c>
      <c r="B20" s="251"/>
      <c r="C20" s="251"/>
      <c r="D20" s="251"/>
      <c r="E20" s="251"/>
      <c r="F20" s="251"/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1"/>
      <c r="R20" s="251"/>
      <c r="S20" s="252"/>
      <c r="T20" s="252"/>
      <c r="U20" s="252"/>
      <c r="V20" s="252"/>
      <c r="W20" s="252"/>
      <c r="X20" s="252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253"/>
    </row>
    <row r="21" spans="1:36" ht="13.5" thickBot="1" x14ac:dyDescent="0.25">
      <c r="A21" s="254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6"/>
      <c r="AE21" s="256"/>
      <c r="AF21" s="256"/>
      <c r="AG21" s="256"/>
      <c r="AH21" s="256"/>
      <c r="AI21" s="257"/>
    </row>
    <row r="22" spans="1:36" ht="13.5" customHeight="1" thickTop="1" x14ac:dyDescent="0.2">
      <c r="A22" s="258" t="s">
        <v>5</v>
      </c>
      <c r="B22" s="259"/>
      <c r="C22" s="259"/>
      <c r="D22" s="259"/>
      <c r="E22" s="259"/>
      <c r="F22" s="259"/>
      <c r="G22" s="259"/>
      <c r="H22" s="259"/>
      <c r="I22" s="260"/>
      <c r="J22" s="267"/>
      <c r="K22" s="268"/>
      <c r="L22" s="268"/>
      <c r="M22" s="268"/>
      <c r="N22" s="268"/>
      <c r="O22" s="268"/>
      <c r="P22" s="268"/>
      <c r="Q22" s="268"/>
      <c r="R22" s="269"/>
      <c r="S22" s="258" t="s">
        <v>6</v>
      </c>
      <c r="T22" s="259"/>
      <c r="U22" s="259"/>
      <c r="V22" s="259"/>
      <c r="W22" s="259"/>
      <c r="X22" s="259"/>
      <c r="Y22" s="259"/>
      <c r="Z22" s="260"/>
      <c r="AA22" s="276">
        <f>AT3</f>
        <v>42464</v>
      </c>
      <c r="AB22" s="277"/>
      <c r="AC22" s="277"/>
      <c r="AD22" s="277"/>
      <c r="AE22" s="277"/>
      <c r="AF22" s="277"/>
      <c r="AG22" s="277"/>
      <c r="AH22" s="277"/>
      <c r="AI22" s="278"/>
    </row>
    <row r="23" spans="1:36" ht="13.5" customHeight="1" x14ac:dyDescent="0.2">
      <c r="A23" s="261"/>
      <c r="B23" s="262"/>
      <c r="C23" s="262"/>
      <c r="D23" s="262"/>
      <c r="E23" s="262"/>
      <c r="F23" s="262"/>
      <c r="G23" s="262"/>
      <c r="H23" s="262"/>
      <c r="I23" s="263"/>
      <c r="J23" s="270"/>
      <c r="K23" s="271"/>
      <c r="L23" s="271"/>
      <c r="M23" s="271"/>
      <c r="N23" s="271"/>
      <c r="O23" s="271"/>
      <c r="P23" s="271"/>
      <c r="Q23" s="271"/>
      <c r="R23" s="272"/>
      <c r="S23" s="261"/>
      <c r="T23" s="262"/>
      <c r="U23" s="262"/>
      <c r="V23" s="262"/>
      <c r="W23" s="262"/>
      <c r="X23" s="262"/>
      <c r="Y23" s="262"/>
      <c r="Z23" s="263"/>
      <c r="AA23" s="279"/>
      <c r="AB23" s="280"/>
      <c r="AC23" s="280"/>
      <c r="AD23" s="280"/>
      <c r="AE23" s="280"/>
      <c r="AF23" s="280"/>
      <c r="AG23" s="280"/>
      <c r="AH23" s="280"/>
      <c r="AI23" s="281"/>
    </row>
    <row r="24" spans="1:36" ht="12.75" customHeight="1" x14ac:dyDescent="0.2">
      <c r="A24" s="261"/>
      <c r="B24" s="262"/>
      <c r="C24" s="262"/>
      <c r="D24" s="262"/>
      <c r="E24" s="262"/>
      <c r="F24" s="262"/>
      <c r="G24" s="262"/>
      <c r="H24" s="262"/>
      <c r="I24" s="263"/>
      <c r="J24" s="270"/>
      <c r="K24" s="271"/>
      <c r="L24" s="271"/>
      <c r="M24" s="271"/>
      <c r="N24" s="271"/>
      <c r="O24" s="271"/>
      <c r="P24" s="271"/>
      <c r="Q24" s="271"/>
      <c r="R24" s="272"/>
      <c r="S24" s="261"/>
      <c r="T24" s="262"/>
      <c r="U24" s="262"/>
      <c r="V24" s="262"/>
      <c r="W24" s="262"/>
      <c r="X24" s="262"/>
      <c r="Y24" s="262"/>
      <c r="Z24" s="263"/>
      <c r="AA24" s="279"/>
      <c r="AB24" s="280"/>
      <c r="AC24" s="280"/>
      <c r="AD24" s="280"/>
      <c r="AE24" s="280"/>
      <c r="AF24" s="280"/>
      <c r="AG24" s="280"/>
      <c r="AH24" s="280"/>
      <c r="AI24" s="281"/>
    </row>
    <row r="25" spans="1:36" ht="13.5" customHeight="1" thickBot="1" x14ac:dyDescent="0.25">
      <c r="A25" s="264"/>
      <c r="B25" s="265"/>
      <c r="C25" s="265"/>
      <c r="D25" s="265"/>
      <c r="E25" s="265"/>
      <c r="F25" s="265"/>
      <c r="G25" s="265"/>
      <c r="H25" s="265"/>
      <c r="I25" s="266"/>
      <c r="J25" s="273"/>
      <c r="K25" s="274"/>
      <c r="L25" s="274"/>
      <c r="M25" s="274"/>
      <c r="N25" s="274"/>
      <c r="O25" s="274"/>
      <c r="P25" s="274"/>
      <c r="Q25" s="274"/>
      <c r="R25" s="275"/>
      <c r="S25" s="264"/>
      <c r="T25" s="265"/>
      <c r="U25" s="265"/>
      <c r="V25" s="265"/>
      <c r="W25" s="265"/>
      <c r="X25" s="265"/>
      <c r="Y25" s="265"/>
      <c r="Z25" s="266"/>
      <c r="AA25" s="282"/>
      <c r="AB25" s="283"/>
      <c r="AC25" s="283"/>
      <c r="AD25" s="283"/>
      <c r="AE25" s="283"/>
      <c r="AF25" s="283"/>
      <c r="AG25" s="283"/>
      <c r="AH25" s="283"/>
      <c r="AI25" s="284"/>
    </row>
    <row r="26" spans="1:36" ht="13.5" customHeight="1" thickTop="1" x14ac:dyDescent="0.2">
      <c r="A26" s="210"/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  <c r="T26" s="212"/>
      <c r="U26" s="212"/>
      <c r="V26" s="212"/>
      <c r="W26" s="212"/>
      <c r="X26" s="212"/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3"/>
      <c r="AJ26" s="3"/>
    </row>
    <row r="27" spans="1:36" ht="6.75" customHeight="1" thickBot="1" x14ac:dyDescent="0.25">
      <c r="A27" s="214"/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  <c r="T27" s="216"/>
      <c r="U27" s="216"/>
      <c r="V27" s="216"/>
      <c r="W27" s="216"/>
      <c r="X27" s="216"/>
      <c r="Y27" s="216"/>
      <c r="Z27" s="216"/>
      <c r="AA27" s="216"/>
      <c r="AB27" s="216"/>
      <c r="AC27" s="216"/>
      <c r="AD27" s="216"/>
      <c r="AE27" s="216"/>
      <c r="AF27" s="216"/>
      <c r="AG27" s="216"/>
      <c r="AH27" s="216"/>
      <c r="AI27" s="217"/>
      <c r="AJ27" s="3"/>
    </row>
    <row r="28" spans="1:36" ht="18" customHeight="1" thickTop="1" x14ac:dyDescent="0.2">
      <c r="A28" s="218" t="s">
        <v>12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20"/>
      <c r="P28" s="227"/>
      <c r="Q28" s="228"/>
      <c r="R28" s="228"/>
      <c r="S28" s="228"/>
      <c r="T28" s="228"/>
      <c r="U28" s="228"/>
      <c r="V28" s="228"/>
      <c r="W28" s="228"/>
      <c r="X28" s="228"/>
      <c r="Y28" s="228"/>
      <c r="Z28" s="228"/>
      <c r="AA28" s="228"/>
      <c r="AB28" s="228"/>
      <c r="AC28" s="228"/>
      <c r="AD28" s="228"/>
      <c r="AE28" s="228"/>
      <c r="AF28" s="228"/>
      <c r="AG28" s="228"/>
      <c r="AH28" s="228"/>
      <c r="AI28" s="229"/>
    </row>
    <row r="29" spans="1:36" ht="18" customHeight="1" x14ac:dyDescent="0.2">
      <c r="A29" s="221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3"/>
      <c r="P29" s="184"/>
      <c r="Q29" s="185"/>
      <c r="R29" s="185"/>
      <c r="S29" s="185"/>
      <c r="T29" s="185"/>
      <c r="U29" s="185"/>
      <c r="V29" s="185"/>
      <c r="W29" s="185"/>
      <c r="X29" s="185"/>
      <c r="Y29" s="185"/>
      <c r="Z29" s="185"/>
      <c r="AA29" s="185"/>
      <c r="AB29" s="185"/>
      <c r="AC29" s="185"/>
      <c r="AD29" s="185"/>
      <c r="AE29" s="185"/>
      <c r="AF29" s="185"/>
      <c r="AG29" s="185"/>
      <c r="AH29" s="185"/>
      <c r="AI29" s="186"/>
    </row>
    <row r="30" spans="1:36" ht="18" customHeight="1" x14ac:dyDescent="0.2">
      <c r="A30" s="221"/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3"/>
      <c r="P30" s="187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8"/>
      <c r="AE30" s="188"/>
      <c r="AF30" s="188"/>
      <c r="AG30" s="188"/>
      <c r="AH30" s="188"/>
      <c r="AI30" s="189"/>
    </row>
    <row r="31" spans="1:36" ht="18" customHeight="1" x14ac:dyDescent="0.2">
      <c r="A31" s="221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3"/>
      <c r="P31" s="187"/>
      <c r="Q31" s="188"/>
      <c r="R31" s="188"/>
      <c r="S31" s="188"/>
      <c r="T31" s="188"/>
      <c r="U31" s="188"/>
      <c r="V31" s="188"/>
      <c r="W31" s="188"/>
      <c r="X31" s="188"/>
      <c r="Y31" s="188"/>
      <c r="Z31" s="188"/>
      <c r="AA31" s="188"/>
      <c r="AB31" s="188"/>
      <c r="AC31" s="188"/>
      <c r="AD31" s="188"/>
      <c r="AE31" s="188"/>
      <c r="AF31" s="188"/>
      <c r="AG31" s="188"/>
      <c r="AH31" s="188"/>
      <c r="AI31" s="189"/>
    </row>
    <row r="32" spans="1:36" ht="28.5" customHeight="1" thickBot="1" x14ac:dyDescent="0.25">
      <c r="A32" s="224"/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6"/>
      <c r="P32" s="187"/>
      <c r="Q32" s="188"/>
      <c r="R32" s="188"/>
      <c r="S32" s="188"/>
      <c r="T32" s="188"/>
      <c r="U32" s="188"/>
      <c r="V32" s="188"/>
      <c r="W32" s="188"/>
      <c r="X32" s="188"/>
      <c r="Y32" s="188"/>
      <c r="Z32" s="188"/>
      <c r="AA32" s="188"/>
      <c r="AB32" s="188"/>
      <c r="AC32" s="188"/>
      <c r="AD32" s="188"/>
      <c r="AE32" s="188"/>
      <c r="AF32" s="188"/>
      <c r="AG32" s="188"/>
      <c r="AH32" s="188"/>
      <c r="AI32" s="189"/>
    </row>
    <row r="33" spans="1:58" ht="17.25" customHeight="1" thickTop="1" x14ac:dyDescent="0.2">
      <c r="A33" s="307" t="s">
        <v>7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9"/>
      <c r="P33" s="230" t="s">
        <v>8</v>
      </c>
      <c r="Q33" s="239"/>
      <c r="R33" s="239"/>
      <c r="S33" s="239"/>
      <c r="T33" s="243" t="s">
        <v>0</v>
      </c>
      <c r="U33" s="244"/>
      <c r="V33" s="244"/>
      <c r="W33" s="245"/>
      <c r="X33" s="231" t="s">
        <v>9</v>
      </c>
      <c r="Y33" s="231"/>
      <c r="Z33" s="231"/>
      <c r="AA33" s="231"/>
      <c r="AB33" s="231"/>
      <c r="AC33" s="232"/>
      <c r="AD33" s="230" t="s">
        <v>10</v>
      </c>
      <c r="AE33" s="231"/>
      <c r="AF33" s="231"/>
      <c r="AG33" s="231"/>
      <c r="AH33" s="231"/>
      <c r="AI33" s="232"/>
    </row>
    <row r="34" spans="1:58" ht="17.25" customHeight="1" x14ac:dyDescent="0.2">
      <c r="A34" s="310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2"/>
      <c r="P34" s="233"/>
      <c r="Q34" s="240"/>
      <c r="R34" s="240"/>
      <c r="S34" s="240"/>
      <c r="T34" s="246"/>
      <c r="U34" s="240"/>
      <c r="V34" s="240"/>
      <c r="W34" s="247"/>
      <c r="X34" s="234"/>
      <c r="Y34" s="234"/>
      <c r="Z34" s="234"/>
      <c r="AA34" s="234"/>
      <c r="AB34" s="234"/>
      <c r="AC34" s="235"/>
      <c r="AD34" s="233"/>
      <c r="AE34" s="234"/>
      <c r="AF34" s="234"/>
      <c r="AG34" s="234"/>
      <c r="AH34" s="234"/>
      <c r="AI34" s="235"/>
    </row>
    <row r="35" spans="1:58" ht="13.5" thickBot="1" x14ac:dyDescent="0.25">
      <c r="A35" s="313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5"/>
      <c r="P35" s="241"/>
      <c r="Q35" s="242"/>
      <c r="R35" s="242"/>
      <c r="S35" s="242"/>
      <c r="T35" s="248"/>
      <c r="U35" s="242"/>
      <c r="V35" s="242"/>
      <c r="W35" s="249"/>
      <c r="X35" s="237"/>
      <c r="Y35" s="237"/>
      <c r="Z35" s="237"/>
      <c r="AA35" s="237"/>
      <c r="AB35" s="237"/>
      <c r="AC35" s="238"/>
      <c r="AD35" s="236"/>
      <c r="AE35" s="237"/>
      <c r="AF35" s="237"/>
      <c r="AG35" s="237"/>
      <c r="AH35" s="237"/>
      <c r="AI35" s="238"/>
    </row>
    <row r="36" spans="1:58" ht="25.5" customHeight="1" thickTop="1" x14ac:dyDescent="0.2">
      <c r="A36" s="176"/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8"/>
      <c r="P36" s="208"/>
      <c r="Q36" s="201"/>
      <c r="R36" s="201"/>
      <c r="S36" s="201"/>
      <c r="T36" s="203"/>
      <c r="U36" s="201"/>
      <c r="V36" s="201"/>
      <c r="W36" s="204"/>
      <c r="X36" s="206"/>
      <c r="Y36" s="206"/>
      <c r="Z36" s="206"/>
      <c r="AA36" s="206"/>
      <c r="AB36" s="206"/>
      <c r="AC36" s="207"/>
      <c r="AD36" s="170"/>
      <c r="AE36" s="201"/>
      <c r="AF36" s="201"/>
      <c r="AG36" s="201"/>
      <c r="AH36" s="201"/>
      <c r="AI36" s="202"/>
    </row>
    <row r="37" spans="1:58" ht="25.5" customHeight="1" x14ac:dyDescent="0.2">
      <c r="A37" s="182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3"/>
      <c r="P37" s="208"/>
      <c r="Q37" s="201"/>
      <c r="R37" s="201"/>
      <c r="S37" s="201"/>
      <c r="T37" s="203"/>
      <c r="U37" s="201"/>
      <c r="V37" s="201"/>
      <c r="W37" s="204"/>
      <c r="X37" s="205"/>
      <c r="Y37" s="206"/>
      <c r="Z37" s="206"/>
      <c r="AA37" s="206"/>
      <c r="AB37" s="206"/>
      <c r="AC37" s="207"/>
      <c r="AD37" s="170"/>
      <c r="AE37" s="201"/>
      <c r="AF37" s="201"/>
      <c r="AG37" s="201"/>
      <c r="AH37" s="201"/>
      <c r="AI37" s="202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</row>
    <row r="38" spans="1:58" ht="25.5" customHeight="1" x14ac:dyDescent="0.2">
      <c r="A38" s="176"/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8"/>
      <c r="P38" s="208"/>
      <c r="Q38" s="201"/>
      <c r="R38" s="201"/>
      <c r="S38" s="201"/>
      <c r="T38" s="203"/>
      <c r="U38" s="201"/>
      <c r="V38" s="201"/>
      <c r="W38" s="204"/>
      <c r="X38" s="205"/>
      <c r="Y38" s="206"/>
      <c r="Z38" s="206"/>
      <c r="AA38" s="206"/>
      <c r="AB38" s="206"/>
      <c r="AC38" s="207"/>
      <c r="AD38" s="170"/>
      <c r="AE38" s="201"/>
      <c r="AF38" s="201"/>
      <c r="AG38" s="201"/>
      <c r="AH38" s="201"/>
      <c r="AI38" s="202"/>
      <c r="AS38" s="162"/>
      <c r="AT38" s="162"/>
      <c r="AU38" s="162"/>
      <c r="AV38" s="162"/>
      <c r="AW38" s="162"/>
      <c r="AX38" s="162"/>
      <c r="AY38" s="162"/>
      <c r="AZ38" s="162"/>
      <c r="BA38" s="163"/>
      <c r="BB38" s="163"/>
      <c r="BC38" s="163"/>
      <c r="BD38" s="163"/>
      <c r="BE38" s="163"/>
      <c r="BF38" s="163"/>
    </row>
    <row r="39" spans="1:58" ht="25.5" customHeight="1" x14ac:dyDescent="0.2">
      <c r="A39" s="176"/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8"/>
      <c r="P39" s="208"/>
      <c r="Q39" s="201"/>
      <c r="R39" s="201"/>
      <c r="S39" s="201"/>
      <c r="T39" s="203"/>
      <c r="U39" s="201"/>
      <c r="V39" s="201"/>
      <c r="W39" s="204"/>
      <c r="X39" s="198"/>
      <c r="Y39" s="199"/>
      <c r="Z39" s="199"/>
      <c r="AA39" s="199"/>
      <c r="AB39" s="199"/>
      <c r="AC39" s="200"/>
      <c r="AD39" s="170"/>
      <c r="AE39" s="201"/>
      <c r="AF39" s="201"/>
      <c r="AG39" s="201"/>
      <c r="AH39" s="201"/>
      <c r="AI39" s="202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</row>
    <row r="40" spans="1:58" ht="25.5" customHeight="1" x14ac:dyDescent="0.2">
      <c r="A40" s="176"/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8"/>
      <c r="P40" s="208"/>
      <c r="Q40" s="201"/>
      <c r="R40" s="201"/>
      <c r="S40" s="204"/>
      <c r="T40" s="203"/>
      <c r="U40" s="201"/>
      <c r="V40" s="201"/>
      <c r="W40" s="204"/>
      <c r="X40" s="167"/>
      <c r="Y40" s="168"/>
      <c r="Z40" s="168"/>
      <c r="AA40" s="168"/>
      <c r="AB40" s="168"/>
      <c r="AC40" s="169"/>
      <c r="AD40" s="170"/>
      <c r="AE40" s="171"/>
      <c r="AF40" s="171"/>
      <c r="AG40" s="171"/>
      <c r="AH40" s="171"/>
      <c r="AI40" s="172"/>
    </row>
    <row r="41" spans="1:58" ht="25.5" customHeight="1" x14ac:dyDescent="0.2">
      <c r="A41" s="179"/>
      <c r="B41" s="180"/>
      <c r="C41" s="180"/>
      <c r="D41" s="180"/>
      <c r="E41" s="180"/>
      <c r="F41" s="180"/>
      <c r="G41" s="180"/>
      <c r="H41" s="180"/>
      <c r="I41" s="180"/>
      <c r="J41" s="180"/>
      <c r="K41" s="180"/>
      <c r="L41" s="180"/>
      <c r="M41" s="180"/>
      <c r="N41" s="180"/>
      <c r="O41" s="181"/>
      <c r="P41" s="209"/>
      <c r="Q41" s="191"/>
      <c r="R41" s="191"/>
      <c r="S41" s="191"/>
      <c r="T41" s="190"/>
      <c r="U41" s="191"/>
      <c r="V41" s="191"/>
      <c r="W41" s="192"/>
      <c r="X41" s="193"/>
      <c r="Y41" s="194"/>
      <c r="Z41" s="194"/>
      <c r="AA41" s="194"/>
      <c r="AB41" s="194"/>
      <c r="AC41" s="195"/>
      <c r="AD41" s="173"/>
      <c r="AE41" s="196"/>
      <c r="AF41" s="196"/>
      <c r="AG41" s="196"/>
      <c r="AH41" s="196"/>
      <c r="AI41" s="197"/>
    </row>
    <row r="42" spans="1:58" ht="25.5" customHeight="1" x14ac:dyDescent="0.2">
      <c r="A42" s="179"/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1"/>
      <c r="P42" s="209"/>
      <c r="Q42" s="191"/>
      <c r="R42" s="191"/>
      <c r="S42" s="192"/>
      <c r="T42" s="190"/>
      <c r="U42" s="191"/>
      <c r="V42" s="191"/>
      <c r="W42" s="192"/>
      <c r="X42" s="164"/>
      <c r="Y42" s="165"/>
      <c r="Z42" s="165"/>
      <c r="AA42" s="165"/>
      <c r="AB42" s="165"/>
      <c r="AC42" s="166"/>
      <c r="AD42" s="173"/>
      <c r="AE42" s="174"/>
      <c r="AF42" s="174"/>
      <c r="AG42" s="174"/>
      <c r="AH42" s="174"/>
      <c r="AI42" s="175"/>
    </row>
    <row r="43" spans="1:58" ht="25.5" customHeight="1" x14ac:dyDescent="0.2">
      <c r="A43" s="179"/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1"/>
      <c r="P43" s="209"/>
      <c r="Q43" s="191"/>
      <c r="R43" s="191"/>
      <c r="S43" s="192"/>
      <c r="T43" s="190"/>
      <c r="U43" s="191"/>
      <c r="V43" s="191"/>
      <c r="W43" s="192"/>
      <c r="X43" s="164"/>
      <c r="Y43" s="165"/>
      <c r="Z43" s="165"/>
      <c r="AA43" s="165"/>
      <c r="AB43" s="165"/>
      <c r="AC43" s="166"/>
      <c r="AD43" s="173"/>
      <c r="AE43" s="174"/>
      <c r="AF43" s="174"/>
      <c r="AG43" s="174"/>
      <c r="AH43" s="174"/>
      <c r="AI43" s="175"/>
    </row>
    <row r="44" spans="1:58" ht="25.5" customHeight="1" x14ac:dyDescent="0.2">
      <c r="A44" s="141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3"/>
      <c r="P44" s="147"/>
      <c r="Q44" s="145"/>
      <c r="R44" s="145"/>
      <c r="S44" s="146"/>
      <c r="T44" s="144"/>
      <c r="U44" s="145"/>
      <c r="V44" s="145"/>
      <c r="W44" s="146"/>
      <c r="X44" s="135"/>
      <c r="Y44" s="136"/>
      <c r="Z44" s="136"/>
      <c r="AA44" s="136"/>
      <c r="AB44" s="136"/>
      <c r="AC44" s="137"/>
      <c r="AD44" s="138"/>
      <c r="AE44" s="139"/>
      <c r="AF44" s="139"/>
      <c r="AG44" s="139"/>
      <c r="AH44" s="139"/>
      <c r="AI44" s="140"/>
    </row>
    <row r="45" spans="1:58" ht="25.5" customHeight="1" x14ac:dyDescent="0.2">
      <c r="A45" s="141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3"/>
      <c r="P45" s="147"/>
      <c r="Q45" s="145"/>
      <c r="R45" s="145"/>
      <c r="S45" s="146"/>
      <c r="T45" s="144"/>
      <c r="U45" s="145"/>
      <c r="V45" s="145"/>
      <c r="W45" s="146"/>
      <c r="X45" s="135"/>
      <c r="Y45" s="136"/>
      <c r="Z45" s="136"/>
      <c r="AA45" s="136"/>
      <c r="AB45" s="136"/>
      <c r="AC45" s="137"/>
      <c r="AD45" s="138"/>
      <c r="AE45" s="139"/>
      <c r="AF45" s="139"/>
      <c r="AG45" s="139"/>
      <c r="AH45" s="139"/>
      <c r="AI45" s="140"/>
    </row>
    <row r="46" spans="1:58" ht="25.5" customHeight="1" x14ac:dyDescent="0.2">
      <c r="A46" s="141"/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3"/>
      <c r="P46" s="147"/>
      <c r="Q46" s="145"/>
      <c r="R46" s="145"/>
      <c r="S46" s="146"/>
      <c r="T46" s="144"/>
      <c r="U46" s="145"/>
      <c r="V46" s="145"/>
      <c r="W46" s="146"/>
      <c r="X46" s="135"/>
      <c r="Y46" s="136"/>
      <c r="Z46" s="136"/>
      <c r="AA46" s="136"/>
      <c r="AB46" s="136"/>
      <c r="AC46" s="137"/>
      <c r="AD46" s="138"/>
      <c r="AE46" s="139"/>
      <c r="AF46" s="139"/>
      <c r="AG46" s="139"/>
      <c r="AH46" s="139"/>
      <c r="AI46" s="140"/>
    </row>
    <row r="47" spans="1:58" ht="25.5" customHeight="1" x14ac:dyDescent="0.2">
      <c r="A47" s="179"/>
      <c r="B47" s="180"/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180"/>
      <c r="N47" s="180"/>
      <c r="O47" s="181"/>
      <c r="P47" s="209"/>
      <c r="Q47" s="191"/>
      <c r="R47" s="191"/>
      <c r="S47" s="192"/>
      <c r="T47" s="190"/>
      <c r="U47" s="191"/>
      <c r="V47" s="191"/>
      <c r="W47" s="192"/>
      <c r="X47" s="164"/>
      <c r="Y47" s="165"/>
      <c r="Z47" s="165"/>
      <c r="AA47" s="165"/>
      <c r="AB47" s="165"/>
      <c r="AC47" s="166"/>
      <c r="AD47" s="173"/>
      <c r="AE47" s="174"/>
      <c r="AF47" s="174"/>
      <c r="AG47" s="174"/>
      <c r="AH47" s="174"/>
      <c r="AI47" s="175"/>
    </row>
    <row r="48" spans="1:58" ht="25.5" customHeight="1" x14ac:dyDescent="0.2">
      <c r="A48" s="179"/>
      <c r="B48" s="180"/>
      <c r="C48" s="180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  <c r="O48" s="181"/>
      <c r="P48" s="209"/>
      <c r="Q48" s="191"/>
      <c r="R48" s="191"/>
      <c r="S48" s="192"/>
      <c r="T48" s="190"/>
      <c r="U48" s="191"/>
      <c r="V48" s="191"/>
      <c r="W48" s="192"/>
      <c r="X48" s="164"/>
      <c r="Y48" s="165"/>
      <c r="Z48" s="165"/>
      <c r="AA48" s="165"/>
      <c r="AB48" s="165"/>
      <c r="AC48" s="166"/>
      <c r="AD48" s="173"/>
      <c r="AE48" s="174"/>
      <c r="AF48" s="174"/>
      <c r="AG48" s="174"/>
      <c r="AH48" s="174"/>
      <c r="AI48" s="175"/>
    </row>
    <row r="49" spans="1:47" ht="25.5" customHeight="1" thickBot="1" x14ac:dyDescent="0.25">
      <c r="A49" s="385"/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7"/>
      <c r="P49" s="209"/>
      <c r="Q49" s="191"/>
      <c r="R49" s="191"/>
      <c r="S49" s="191"/>
      <c r="T49" s="285"/>
      <c r="U49" s="286"/>
      <c r="V49" s="286"/>
      <c r="W49" s="287"/>
      <c r="X49" s="194"/>
      <c r="Y49" s="194"/>
      <c r="Z49" s="194"/>
      <c r="AA49" s="194"/>
      <c r="AB49" s="194"/>
      <c r="AC49" s="195"/>
      <c r="AD49" s="209"/>
      <c r="AE49" s="191"/>
      <c r="AF49" s="191"/>
      <c r="AG49" s="191"/>
      <c r="AH49" s="191"/>
      <c r="AI49" s="306"/>
      <c r="AR49" s="1"/>
      <c r="AU49" s="1"/>
    </row>
    <row r="50" spans="1:47" ht="18" customHeight="1" thickTop="1" x14ac:dyDescent="0.2">
      <c r="A50" s="307" t="s">
        <v>11</v>
      </c>
      <c r="B50" s="308"/>
      <c r="C50" s="308"/>
      <c r="D50" s="308"/>
      <c r="E50" s="308"/>
      <c r="F50" s="308"/>
      <c r="G50" s="308"/>
      <c r="H50" s="308"/>
      <c r="I50" s="308"/>
      <c r="J50" s="308"/>
      <c r="K50" s="308"/>
      <c r="L50" s="308"/>
      <c r="M50" s="308"/>
      <c r="N50" s="308"/>
      <c r="O50" s="309"/>
      <c r="P50" s="288"/>
      <c r="Q50" s="259"/>
      <c r="R50" s="259"/>
      <c r="S50" s="259"/>
      <c r="T50" s="288"/>
      <c r="U50" s="259"/>
      <c r="V50" s="259"/>
      <c r="W50" s="289"/>
      <c r="X50" s="293">
        <f>SUM(X36:AC49)</f>
        <v>0</v>
      </c>
      <c r="Y50" s="293"/>
      <c r="Z50" s="293"/>
      <c r="AA50" s="293"/>
      <c r="AB50" s="293"/>
      <c r="AC50" s="294"/>
      <c r="AD50" s="288"/>
      <c r="AE50" s="299"/>
      <c r="AF50" s="299"/>
      <c r="AG50" s="299"/>
      <c r="AH50" s="299"/>
      <c r="AI50" s="300"/>
    </row>
    <row r="51" spans="1:47" ht="18" customHeight="1" x14ac:dyDescent="0.2">
      <c r="A51" s="310"/>
      <c r="B51" s="311"/>
      <c r="C51" s="311"/>
      <c r="D51" s="311"/>
      <c r="E51" s="311"/>
      <c r="F51" s="311"/>
      <c r="G51" s="311"/>
      <c r="H51" s="311"/>
      <c r="I51" s="311"/>
      <c r="J51" s="311"/>
      <c r="K51" s="311"/>
      <c r="L51" s="311"/>
      <c r="M51" s="311"/>
      <c r="N51" s="311"/>
      <c r="O51" s="312"/>
      <c r="P51" s="290"/>
      <c r="Q51" s="262"/>
      <c r="R51" s="262"/>
      <c r="S51" s="262"/>
      <c r="T51" s="290"/>
      <c r="U51" s="262"/>
      <c r="V51" s="262"/>
      <c r="W51" s="291"/>
      <c r="X51" s="295"/>
      <c r="Y51" s="295"/>
      <c r="Z51" s="295"/>
      <c r="AA51" s="295"/>
      <c r="AB51" s="295"/>
      <c r="AC51" s="296"/>
      <c r="AD51" s="290"/>
      <c r="AE51" s="301"/>
      <c r="AF51" s="301"/>
      <c r="AG51" s="301"/>
      <c r="AH51" s="301"/>
      <c r="AI51" s="302"/>
    </row>
    <row r="52" spans="1:47" ht="13.5" customHeight="1" thickBot="1" x14ac:dyDescent="0.25">
      <c r="A52" s="313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5"/>
      <c r="P52" s="264"/>
      <c r="Q52" s="265"/>
      <c r="R52" s="265"/>
      <c r="S52" s="265"/>
      <c r="T52" s="264"/>
      <c r="U52" s="265"/>
      <c r="V52" s="265"/>
      <c r="W52" s="292"/>
      <c r="X52" s="297"/>
      <c r="Y52" s="297"/>
      <c r="Z52" s="297"/>
      <c r="AA52" s="297"/>
      <c r="AB52" s="297"/>
      <c r="AC52" s="298"/>
      <c r="AD52" s="303"/>
      <c r="AE52" s="304"/>
      <c r="AF52" s="304"/>
      <c r="AG52" s="304"/>
      <c r="AH52" s="304"/>
      <c r="AI52" s="305"/>
    </row>
    <row r="53" spans="1:47" ht="13.5" thickTop="1" x14ac:dyDescent="0.2"/>
    <row r="55" spans="1:47" x14ac:dyDescent="0.2">
      <c r="AB55" s="4"/>
    </row>
  </sheetData>
  <mergeCells count="87">
    <mergeCell ref="AD50:AI52"/>
    <mergeCell ref="AD49:AI49"/>
    <mergeCell ref="A33:O35"/>
    <mergeCell ref="A2:R8"/>
    <mergeCell ref="S2:AI8"/>
    <mergeCell ref="S13:AI15"/>
    <mergeCell ref="A13:R15"/>
    <mergeCell ref="A18:R19"/>
    <mergeCell ref="S18:AI19"/>
    <mergeCell ref="A9:AI10"/>
    <mergeCell ref="A11:AI12"/>
    <mergeCell ref="S16:AI17"/>
    <mergeCell ref="A16:R17"/>
    <mergeCell ref="A49:O49"/>
    <mergeCell ref="A50:O52"/>
    <mergeCell ref="X49:AC49"/>
    <mergeCell ref="T39:W39"/>
    <mergeCell ref="T49:W49"/>
    <mergeCell ref="P49:S49"/>
    <mergeCell ref="T50:W52"/>
    <mergeCell ref="X50:AC52"/>
    <mergeCell ref="P50:S52"/>
    <mergeCell ref="P40:S40"/>
    <mergeCell ref="P42:S42"/>
    <mergeCell ref="P43:S43"/>
    <mergeCell ref="P47:S47"/>
    <mergeCell ref="P48:S48"/>
    <mergeCell ref="T40:W40"/>
    <mergeCell ref="T42:W42"/>
    <mergeCell ref="T43:W43"/>
    <mergeCell ref="T47:W47"/>
    <mergeCell ref="T48:W48"/>
    <mergeCell ref="A20:AI21"/>
    <mergeCell ref="A22:I25"/>
    <mergeCell ref="J22:R25"/>
    <mergeCell ref="S22:Z25"/>
    <mergeCell ref="AA22:AI25"/>
    <mergeCell ref="A26:AI27"/>
    <mergeCell ref="T37:W37"/>
    <mergeCell ref="P37:S37"/>
    <mergeCell ref="A28:O32"/>
    <mergeCell ref="P28:AI28"/>
    <mergeCell ref="AD33:AI35"/>
    <mergeCell ref="X33:AC35"/>
    <mergeCell ref="AD37:AI37"/>
    <mergeCell ref="P33:S35"/>
    <mergeCell ref="T33:W35"/>
    <mergeCell ref="P36:S36"/>
    <mergeCell ref="A36:O36"/>
    <mergeCell ref="X36:AC36"/>
    <mergeCell ref="X37:AC37"/>
    <mergeCell ref="AD36:AI36"/>
    <mergeCell ref="T36:W36"/>
    <mergeCell ref="A37:O37"/>
    <mergeCell ref="P29:AI32"/>
    <mergeCell ref="T41:W41"/>
    <mergeCell ref="X41:AC41"/>
    <mergeCell ref="AD41:AI41"/>
    <mergeCell ref="A38:O38"/>
    <mergeCell ref="X39:AC39"/>
    <mergeCell ref="AD39:AI39"/>
    <mergeCell ref="T38:W38"/>
    <mergeCell ref="X38:AC38"/>
    <mergeCell ref="P38:S38"/>
    <mergeCell ref="AD38:AI38"/>
    <mergeCell ref="A41:O41"/>
    <mergeCell ref="P41:S41"/>
    <mergeCell ref="A39:O39"/>
    <mergeCell ref="P39:S39"/>
    <mergeCell ref="A40:O40"/>
    <mergeCell ref="A42:O42"/>
    <mergeCell ref="A47:O47"/>
    <mergeCell ref="A43:O43"/>
    <mergeCell ref="A48:O48"/>
    <mergeCell ref="X43:AC43"/>
    <mergeCell ref="X47:AC47"/>
    <mergeCell ref="X48:AC48"/>
    <mergeCell ref="AD40:AI40"/>
    <mergeCell ref="AD43:AI43"/>
    <mergeCell ref="AD42:AI42"/>
    <mergeCell ref="AD48:AI48"/>
    <mergeCell ref="AD47:AI47"/>
    <mergeCell ref="AS38:AV38"/>
    <mergeCell ref="AW38:AZ38"/>
    <mergeCell ref="BA38:BF38"/>
    <mergeCell ref="X42:AC42"/>
    <mergeCell ref="X40:AC40"/>
  </mergeCells>
  <pageMargins left="0.39370078740157483" right="0.39370078740157483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PDF">
                <anchor moveWithCells="1" sizeWithCells="1">
                  <from>
                    <xdr:col>43</xdr:col>
                    <xdr:colOff>752475</xdr:colOff>
                    <xdr:row>18</xdr:row>
                    <xdr:rowOff>28575</xdr:rowOff>
                  </from>
                  <to>
                    <xdr:col>46</xdr:col>
                    <xdr:colOff>657225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Suivant">
                <anchor moveWithCells="1" sizeWithCells="1">
                  <from>
                    <xdr:col>44</xdr:col>
                    <xdr:colOff>352425</xdr:colOff>
                    <xdr:row>11</xdr:row>
                    <xdr:rowOff>95250</xdr:rowOff>
                  </from>
                  <to>
                    <xdr:col>47</xdr:col>
                    <xdr:colOff>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Paramètre!$J$6:$J$17</xm:f>
          </x14:formula1>
          <xm:sqref>AT3</xm:sqref>
        </x14:dataValidation>
        <x14:dataValidation type="list" allowBlank="1" showInputMessage="1" showErrorMessage="1">
          <x14:formula1>
            <xm:f>Paramètre!$A$2:$A$4</xm:f>
          </x14:formula1>
          <xm:sqref>AT4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21"/>
  <sheetViews>
    <sheetView workbookViewId="0">
      <selection activeCell="D9" sqref="D9"/>
    </sheetView>
  </sheetViews>
  <sheetFormatPr baseColWidth="10" defaultRowHeight="12.75" x14ac:dyDescent="0.2"/>
  <cols>
    <col min="2" max="2" width="13.28515625" bestFit="1" customWidth="1"/>
  </cols>
  <sheetData>
    <row r="2" spans="1:10" x14ac:dyDescent="0.2">
      <c r="A2" s="1" t="s">
        <v>160</v>
      </c>
      <c r="B2" s="2">
        <v>1</v>
      </c>
      <c r="F2" s="3"/>
    </row>
    <row r="3" spans="1:10" ht="15" x14ac:dyDescent="0.2">
      <c r="A3" s="1" t="s">
        <v>161</v>
      </c>
      <c r="B3" s="2">
        <v>2</v>
      </c>
      <c r="F3" s="388"/>
    </row>
    <row r="4" spans="1:10" ht="15" x14ac:dyDescent="0.2">
      <c r="A4" s="1" t="s">
        <v>162</v>
      </c>
      <c r="B4" s="2">
        <v>3</v>
      </c>
      <c r="F4" s="388"/>
    </row>
    <row r="5" spans="1:10" ht="15" x14ac:dyDescent="0.2">
      <c r="F5" s="388"/>
    </row>
    <row r="6" spans="1:10" ht="15" x14ac:dyDescent="0.2">
      <c r="F6" s="388"/>
      <c r="J6" s="127">
        <v>42370</v>
      </c>
    </row>
    <row r="7" spans="1:10" ht="15" x14ac:dyDescent="0.2">
      <c r="F7" s="388"/>
      <c r="J7" s="127">
        <v>42402</v>
      </c>
    </row>
    <row r="8" spans="1:10" ht="15" x14ac:dyDescent="0.2">
      <c r="F8" s="388"/>
      <c r="J8" s="127">
        <v>42432</v>
      </c>
    </row>
    <row r="9" spans="1:10" ht="15" x14ac:dyDescent="0.2">
      <c r="F9" s="388"/>
      <c r="J9" s="127">
        <v>42464</v>
      </c>
    </row>
    <row r="10" spans="1:10" ht="15" x14ac:dyDescent="0.2">
      <c r="F10" s="388"/>
      <c r="J10" s="127">
        <v>42495</v>
      </c>
    </row>
    <row r="11" spans="1:10" ht="15" x14ac:dyDescent="0.2">
      <c r="F11" s="388"/>
      <c r="J11" s="127">
        <v>42527</v>
      </c>
    </row>
    <row r="12" spans="1:10" ht="15" x14ac:dyDescent="0.2">
      <c r="F12" s="388"/>
      <c r="J12" s="127">
        <v>42558</v>
      </c>
    </row>
    <row r="13" spans="1:10" ht="15" x14ac:dyDescent="0.2">
      <c r="F13" s="389"/>
      <c r="J13" s="127">
        <v>42590</v>
      </c>
    </row>
    <row r="14" spans="1:10" ht="15" x14ac:dyDescent="0.2">
      <c r="F14" s="388"/>
      <c r="J14" s="127">
        <v>42622</v>
      </c>
    </row>
    <row r="15" spans="1:10" ht="15" x14ac:dyDescent="0.2">
      <c r="F15" s="389"/>
      <c r="J15" s="127">
        <v>42653</v>
      </c>
    </row>
    <row r="16" spans="1:10" ht="15" x14ac:dyDescent="0.2">
      <c r="F16" s="389"/>
      <c r="J16" s="127">
        <v>42685</v>
      </c>
    </row>
    <row r="17" spans="6:10" ht="15" x14ac:dyDescent="0.2">
      <c r="F17" s="388"/>
      <c r="J17" s="127">
        <v>42716</v>
      </c>
    </row>
    <row r="18" spans="6:10" ht="15" x14ac:dyDescent="0.2">
      <c r="F18" s="388"/>
    </row>
    <row r="19" spans="6:10" ht="15" x14ac:dyDescent="0.2">
      <c r="F19" s="388"/>
    </row>
    <row r="20" spans="6:10" ht="15" x14ac:dyDescent="0.2">
      <c r="F20" s="388"/>
    </row>
    <row r="21" spans="6:10" ht="15" x14ac:dyDescent="0.2">
      <c r="F21" s="39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B651BA8B6B4E419666AAEFC17F0973" ma:contentTypeVersion="3" ma:contentTypeDescription="Crée un document." ma:contentTypeScope="" ma:versionID="a0d22596e20fbf0a32b8775595f67b2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58e0850ccdd286834d1595b505cff3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D06BA4F-3FC8-4E24-A93F-FB0B7D2139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286284B-9526-4A8B-8C43-75AD724604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5CB45F-FBF7-4E84-9643-B9EB6BF8484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CRA</vt:lpstr>
      <vt:lpstr>Modèle</vt:lpstr>
      <vt:lpstr>Paramètre</vt:lpstr>
      <vt:lpstr>Modèle!Zone_d_impression</vt:lpstr>
    </vt:vector>
  </TitlesOfParts>
  <Company>EDF - Gaz de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EDF-GDF</dc:creator>
  <cp:lastModifiedBy>Samuel Sanchez</cp:lastModifiedBy>
  <cp:lastPrinted>2016-02-23T14:12:20Z</cp:lastPrinted>
  <dcterms:created xsi:type="dcterms:W3CDTF">2007-02-21T08:33:26Z</dcterms:created>
  <dcterms:modified xsi:type="dcterms:W3CDTF">2016-08-22T18:57:19Z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0x0101004BB651BA8B6B4E419666AAEFC17F0973</vt:lpwstr>
  </property>
  <property fmtid="{D5CDD505-2E9C-101B-9397-08002B2CF9AE}" pid="3" name="Order">
    <vt:r8>2581300</vt:r8>
  </property>
  <property fmtid="{D5CDD505-2E9C-101B-9397-08002B2CF9AE}" pid="4" name="xd_ProgID">
    <vt:lpwstr/>
  </property>
  <property fmtid="{D5CDD505-2E9C-101B-9397-08002B2CF9AE}" pid="5" name="TemplateUrl">
    <vt:lpwstr/>
  </property>
</Properties>
</file>