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974850zz001\utilisat\Public\0_COMMUN\ZZ - GESTION STOCK PIC\ESSAI\"/>
    </mc:Choice>
  </mc:AlternateContent>
  <bookViews>
    <workbookView xWindow="0" yWindow="0" windowWidth="19200" windowHeight="11595"/>
  </bookViews>
  <sheets>
    <sheet name="Bon_de_Commande" sheetId="1" r:id="rId1"/>
    <sheet name="BDD PERS" sheetId="3" r:id="rId2"/>
    <sheet name="BDD PROD" sheetId="2" r:id="rId3"/>
  </sheets>
  <functionGroups builtInGroupCount="18"/>
  <definedNames>
    <definedName name="_xlnm._FilterDatabase" localSheetId="1" hidden="1">'BDD PERS'!$B$6:$G$6</definedName>
    <definedName name="_xlnm._FilterDatabase" localSheetId="2" hidden="1">'BDD PROD'!$A$5:$G$5</definedName>
    <definedName name="Chrono">1</definedName>
    <definedName name="ChronoTime">43136.0424768518</definedName>
    <definedName name="Nbr_Jours_consommation" localSheetId="2">#REF!</definedName>
    <definedName name="_xlnm.Print_Area" localSheetId="0">Bon_de_Commande!$A$1:$L$31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H3" i="1" l="1"/>
  <c r="D5" i="1"/>
  <c r="D3" i="1"/>
  <c r="C5" i="1"/>
  <c r="D7" i="1" l="1"/>
  <c r="N3" i="1" l="1"/>
  <c r="I1" i="1" l="1"/>
  <c r="N5" i="1"/>
</calcChain>
</file>

<file path=xl/sharedStrings.xml><?xml version="1.0" encoding="utf-8"?>
<sst xmlns="http://schemas.openxmlformats.org/spreadsheetml/2006/main" count="42" uniqueCount="38">
  <si>
    <t>Désignation</t>
  </si>
  <si>
    <t>Commentaires / Remarques</t>
  </si>
  <si>
    <t>SERVICE :</t>
  </si>
  <si>
    <t>DEMANDEUR :</t>
  </si>
  <si>
    <t>Date de la demande :</t>
  </si>
  <si>
    <t>DE :</t>
  </si>
  <si>
    <t>A :</t>
  </si>
  <si>
    <t>copies:</t>
  </si>
  <si>
    <t>Nbr LOT</t>
  </si>
  <si>
    <t>NOM</t>
  </si>
  <si>
    <t>Prénom</t>
  </si>
  <si>
    <t>Service</t>
  </si>
  <si>
    <t>Mail</t>
  </si>
  <si>
    <t>Tel</t>
  </si>
  <si>
    <t>CATALOGUE</t>
  </si>
  <si>
    <t>REF
DAPO</t>
  </si>
  <si>
    <t>Catégorie</t>
  </si>
  <si>
    <t>SOUS-CATEGORIE</t>
  </si>
  <si>
    <t>LIBELLE</t>
  </si>
  <si>
    <t>PHOTO</t>
  </si>
  <si>
    <t>NOMBRE UNITES PAR LOT</t>
  </si>
  <si>
    <t>PRIX DU LOT</t>
  </si>
  <si>
    <t>Conso / trimestre</t>
  </si>
  <si>
    <t>Fonction</t>
  </si>
  <si>
    <r>
      <t>Numéro Article</t>
    </r>
    <r>
      <rPr>
        <b/>
        <sz val="9"/>
        <color indexed="9"/>
        <rFont val="Arial"/>
        <family val="2"/>
      </rPr>
      <t xml:space="preserve">
</t>
    </r>
    <r>
      <rPr>
        <b/>
        <i/>
        <sz val="7"/>
        <color indexed="9"/>
        <rFont val="Arial"/>
        <family val="2"/>
      </rPr>
      <t>(ou référence DAPO)</t>
    </r>
  </si>
  <si>
    <t>Date souhaité de réception :</t>
  </si>
  <si>
    <t>Lot Unitaire</t>
  </si>
  <si>
    <t>Quantité</t>
  </si>
  <si>
    <t>Lot commandé</t>
  </si>
  <si>
    <t>BON DE COMMANDE CONSOMMABLE</t>
  </si>
  <si>
    <t>TT</t>
  </si>
  <si>
    <t>TTT</t>
  </si>
  <si>
    <t>EE</t>
  </si>
  <si>
    <t>DE</t>
  </si>
  <si>
    <t>ED</t>
  </si>
  <si>
    <t>GT</t>
  </si>
  <si>
    <t>FF</t>
  </si>
  <si>
    <t>Adresse_destinataire@quifonctionne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</si>
</sst>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00000"/>
    <numFmt numFmtId="166" formatCode="_-* #,##0.00\ [$€-40C]_-;\-* #,##0.00\ [$€-40C]_-;_-* &quot;-&quot;??\ [$€-40C]_-;_-@_-"/>
    <numFmt numFmtId="167" formatCode="0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rgb="FF0000FF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color indexed="9"/>
      <name val="Arial"/>
      <family val="2"/>
    </font>
    <font>
      <sz val="9"/>
      <color theme="1"/>
      <name val="Arial"/>
      <family val="2"/>
    </font>
    <font>
      <b/>
      <i/>
      <sz val="7"/>
      <color indexed="9"/>
      <name val="Arial"/>
      <family val="2"/>
    </font>
    <font>
      <b/>
      <sz val="20"/>
      <color rgb="FF0000FF"/>
      <name val="Verdana"/>
      <family val="2"/>
    </font>
    <font>
      <sz val="20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name val="Verdana"/>
      <family val="2"/>
    </font>
    <font>
      <sz val="12"/>
      <name val="Calibri"/>
      <family val="2"/>
      <scheme val="minor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7"/>
      <color theme="0"/>
      <name val="Arial"/>
      <family val="2"/>
    </font>
    <font>
      <u/>
      <sz val="7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0000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8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8" fillId="0" borderId="0" xfId="3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8" fillId="0" borderId="0" xfId="3" applyAlignment="1">
      <alignment wrapText="1"/>
    </xf>
    <xf numFmtId="0" fontId="0" fillId="6" borderId="0" xfId="0" applyFill="1"/>
    <xf numFmtId="0" fontId="0" fillId="6" borderId="4" xfId="0" applyFill="1" applyBorder="1"/>
    <xf numFmtId="0" fontId="12" fillId="6" borderId="0" xfId="0" applyFont="1" applyFill="1"/>
    <xf numFmtId="0" fontId="9" fillId="6" borderId="13" xfId="0" applyFont="1" applyFill="1" applyBorder="1" applyAlignment="1">
      <alignment horizontal="left" vertical="center" wrapText="1"/>
    </xf>
    <xf numFmtId="0" fontId="9" fillId="6" borderId="0" xfId="0" applyFont="1" applyFill="1" applyBorder="1" applyAlignment="1">
      <alignment horizontal="left" vertical="center" wrapText="1"/>
    </xf>
    <xf numFmtId="0" fontId="11" fillId="6" borderId="0" xfId="3" applyFont="1" applyFill="1" applyBorder="1" applyAlignment="1">
      <alignment horizontal="left" vertical="center" wrapText="1"/>
    </xf>
    <xf numFmtId="49" fontId="7" fillId="6" borderId="0" xfId="0" applyNumberFormat="1" applyFont="1" applyFill="1" applyBorder="1" applyAlignment="1">
      <alignment horizontal="left" vertical="center"/>
    </xf>
    <xf numFmtId="0" fontId="0" fillId="6" borderId="0" xfId="0" applyFill="1" applyBorder="1"/>
    <xf numFmtId="0" fontId="9" fillId="6" borderId="14" xfId="0" applyFont="1" applyFill="1" applyBorder="1" applyAlignment="1">
      <alignment horizontal="left" vertical="center" wrapText="1"/>
    </xf>
    <xf numFmtId="49" fontId="6" fillId="6" borderId="0" xfId="0" applyNumberFormat="1" applyFont="1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12" fillId="6" borderId="12" xfId="0" applyFont="1" applyFill="1" applyBorder="1"/>
    <xf numFmtId="0" fontId="12" fillId="6" borderId="15" xfId="0" applyFont="1" applyFill="1" applyBorder="1"/>
    <xf numFmtId="0" fontId="0" fillId="6" borderId="9" xfId="0" applyFill="1" applyBorder="1"/>
    <xf numFmtId="0" fontId="0" fillId="6" borderId="10" xfId="0" applyFill="1" applyBorder="1"/>
    <xf numFmtId="49" fontId="7" fillId="6" borderId="4" xfId="0" applyNumberFormat="1" applyFont="1" applyFill="1" applyBorder="1" applyAlignment="1">
      <alignment horizontal="left" vertical="center"/>
    </xf>
    <xf numFmtId="0" fontId="7" fillId="6" borderId="0" xfId="0" applyNumberFormat="1" applyFont="1" applyFill="1" applyBorder="1" applyAlignment="1">
      <alignment horizontal="center" vertical="center"/>
    </xf>
    <xf numFmtId="0" fontId="4" fillId="6" borderId="4" xfId="0" applyFont="1" applyFill="1" applyBorder="1"/>
    <xf numFmtId="0" fontId="4" fillId="6" borderId="0" xfId="0" applyFont="1" applyFill="1" applyBorder="1"/>
    <xf numFmtId="0" fontId="12" fillId="6" borderId="0" xfId="0" applyFont="1" applyFill="1" applyBorder="1" applyAlignment="1"/>
    <xf numFmtId="0" fontId="0" fillId="6" borderId="0" xfId="0" applyFill="1" applyAlignment="1">
      <alignment horizontal="center" vertical="center"/>
    </xf>
    <xf numFmtId="0" fontId="0" fillId="6" borderId="0" xfId="0" applyFont="1" applyFill="1"/>
    <xf numFmtId="0" fontId="2" fillId="3" borderId="3" xfId="0" applyFont="1" applyFill="1" applyBorder="1" applyAlignment="1">
      <alignment horizontal="left" vertical="center" wrapText="1"/>
    </xf>
    <xf numFmtId="0" fontId="0" fillId="4" borderId="3" xfId="0" applyNumberFormat="1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3" fillId="8" borderId="21" xfId="0" applyNumberFormat="1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0" fillId="8" borderId="22" xfId="0" applyFont="1" applyFill="1" applyBorder="1" applyAlignment="1">
      <alignment horizontal="center" vertical="center" wrapText="1"/>
    </xf>
    <xf numFmtId="0" fontId="13" fillId="8" borderId="22" xfId="0" applyNumberFormat="1" applyFont="1" applyFill="1" applyBorder="1" applyAlignment="1">
      <alignment horizontal="center" vertical="center" wrapText="1"/>
    </xf>
    <xf numFmtId="166" fontId="12" fillId="8" borderId="22" xfId="0" applyNumberFormat="1" applyFont="1" applyFill="1" applyBorder="1" applyAlignment="1">
      <alignment horizontal="center" vertical="center" wrapText="1"/>
    </xf>
    <xf numFmtId="165" fontId="13" fillId="9" borderId="21" xfId="0" applyNumberFormat="1" applyFont="1" applyFill="1" applyBorder="1" applyAlignment="1">
      <alignment horizontal="center" vertical="center" wrapText="1"/>
    </xf>
    <xf numFmtId="0" fontId="13" fillId="9" borderId="22" xfId="0" applyFont="1" applyFill="1" applyBorder="1" applyAlignment="1">
      <alignment horizontal="center" vertical="center" wrapText="1"/>
    </xf>
    <xf numFmtId="0" fontId="0" fillId="9" borderId="22" xfId="0" applyFont="1" applyFill="1" applyBorder="1" applyAlignment="1">
      <alignment horizontal="center" vertical="center" wrapText="1"/>
    </xf>
    <xf numFmtId="0" fontId="13" fillId="9" borderId="22" xfId="0" applyNumberFormat="1" applyFont="1" applyFill="1" applyBorder="1" applyAlignment="1">
      <alignment horizontal="center" vertical="center" wrapText="1"/>
    </xf>
    <xf numFmtId="166" fontId="12" fillId="9" borderId="22" xfId="0" applyNumberFormat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167" fontId="0" fillId="6" borderId="0" xfId="0" applyNumberFormat="1" applyFill="1" applyBorder="1" applyAlignment="1">
      <alignment horizontal="center" vertical="center" wrapText="1"/>
    </xf>
    <xf numFmtId="0" fontId="0" fillId="6" borderId="0" xfId="0" applyFill="1" applyAlignment="1">
      <alignment wrapText="1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/>
    <xf numFmtId="0" fontId="0" fillId="5" borderId="3" xfId="0" applyFont="1" applyFill="1" applyBorder="1" applyAlignment="1" applyProtection="1">
      <alignment horizontal="center" vertical="center" wrapText="1"/>
      <protection locked="0"/>
    </xf>
    <xf numFmtId="0" fontId="18" fillId="5" borderId="5" xfId="0" applyFont="1" applyFill="1" applyBorder="1" applyAlignment="1" applyProtection="1">
      <alignment horizontal="center" vertical="center" wrapText="1"/>
      <protection locked="0"/>
    </xf>
    <xf numFmtId="0" fontId="18" fillId="5" borderId="6" xfId="0" applyFont="1" applyFill="1" applyBorder="1" applyAlignment="1" applyProtection="1">
      <alignment horizontal="center" vertical="center" wrapText="1"/>
      <protection locked="0"/>
    </xf>
    <xf numFmtId="14" fontId="0" fillId="10" borderId="3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ont="1" applyFill="1" applyBorder="1"/>
    <xf numFmtId="0" fontId="12" fillId="6" borderId="0" xfId="0" applyFont="1" applyFill="1" applyBorder="1"/>
    <xf numFmtId="0" fontId="0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165" fontId="26" fillId="7" borderId="0" xfId="2" applyNumberFormat="1" applyFont="1" applyFill="1" applyBorder="1" applyAlignment="1" applyProtection="1">
      <alignment horizontal="center" vertical="center" wrapText="1"/>
      <protection locked="0"/>
    </xf>
    <xf numFmtId="0" fontId="26" fillId="7" borderId="23" xfId="2" applyFont="1" applyFill="1" applyBorder="1" applyAlignment="1" applyProtection="1">
      <alignment horizontal="center" vertical="center" wrapText="1"/>
      <protection locked="0"/>
    </xf>
    <xf numFmtId="0" fontId="27" fillId="7" borderId="23" xfId="2" applyFont="1" applyFill="1" applyBorder="1" applyAlignment="1" applyProtection="1">
      <alignment horizontal="center" vertical="center" wrapText="1"/>
      <protection locked="0"/>
    </xf>
    <xf numFmtId="166" fontId="28" fillId="7" borderId="23" xfId="2" applyNumberFormat="1" applyFont="1" applyFill="1" applyBorder="1" applyAlignment="1" applyProtection="1">
      <alignment horizontal="center" vertical="center" wrapText="1"/>
      <protection locked="0"/>
    </xf>
    <xf numFmtId="0" fontId="29" fillId="7" borderId="0" xfId="2" applyFont="1" applyFill="1" applyBorder="1" applyAlignment="1">
      <alignment horizontal="center" vertical="center" wrapText="1"/>
    </xf>
    <xf numFmtId="164" fontId="14" fillId="8" borderId="21" xfId="1" applyNumberFormat="1" applyFont="1" applyFill="1" applyBorder="1" applyAlignment="1">
      <alignment horizontal="center" vertical="center" wrapText="1"/>
    </xf>
    <xf numFmtId="164" fontId="14" fillId="9" borderId="21" xfId="1" applyNumberFormat="1" applyFont="1" applyFill="1" applyBorder="1" applyAlignment="1">
      <alignment horizontal="center" vertical="center" wrapText="1"/>
    </xf>
    <xf numFmtId="167" fontId="5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8" fillId="5" borderId="26" xfId="0" applyFont="1" applyFill="1" applyBorder="1" applyAlignment="1" applyProtection="1">
      <alignment horizontal="center" vertical="center"/>
      <protection locked="0"/>
    </xf>
    <xf numFmtId="0" fontId="18" fillId="5" borderId="27" xfId="0" applyFont="1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/>
    <xf numFmtId="0" fontId="18" fillId="5" borderId="8" xfId="0" applyFont="1" applyFill="1" applyBorder="1" applyAlignment="1" applyProtection="1">
      <alignment horizontal="center" vertical="center"/>
      <protection locked="0"/>
    </xf>
    <xf numFmtId="0" fontId="18" fillId="6" borderId="7" xfId="0" applyFont="1" applyFill="1" applyBorder="1" applyAlignment="1">
      <alignment horizontal="center" vertical="center" wrapText="1" shrinkToFit="1"/>
    </xf>
    <xf numFmtId="0" fontId="18" fillId="6" borderId="8" xfId="0" applyFont="1" applyFill="1" applyBorder="1" applyAlignment="1">
      <alignment horizontal="center" vertical="center" wrapText="1" shrinkToFit="1"/>
    </xf>
    <xf numFmtId="0" fontId="18" fillId="6" borderId="7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4" fillId="6" borderId="4" xfId="0" applyFont="1" applyFill="1" applyBorder="1"/>
    <xf numFmtId="0" fontId="4" fillId="6" borderId="0" xfId="0" applyFont="1" applyFill="1" applyBorder="1"/>
    <xf numFmtId="0" fontId="8" fillId="6" borderId="0" xfId="3" applyFill="1" applyBorder="1" applyAlignment="1">
      <alignment horizontal="left" vertical="center" wrapText="1"/>
    </xf>
    <xf numFmtId="0" fontId="12" fillId="6" borderId="0" xfId="0" applyFont="1" applyFill="1" applyBorder="1" applyAlignment="1"/>
    <xf numFmtId="0" fontId="11" fillId="6" borderId="14" xfId="3" applyFont="1" applyFill="1" applyBorder="1" applyAlignment="1">
      <alignment horizontal="left" vertical="center" wrapText="1"/>
    </xf>
    <xf numFmtId="0" fontId="12" fillId="6" borderId="14" xfId="0" applyFont="1" applyFill="1" applyBorder="1" applyAlignment="1"/>
    <xf numFmtId="0" fontId="2" fillId="3" borderId="3" xfId="0" applyFont="1" applyFill="1" applyBorder="1" applyAlignment="1">
      <alignment horizontal="left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 applyProtection="1">
      <alignment horizontal="center" vertical="center"/>
      <protection locked="0"/>
    </xf>
    <xf numFmtId="0" fontId="18" fillId="5" borderId="19" xfId="0" applyFont="1" applyFill="1" applyBorder="1" applyAlignment="1" applyProtection="1">
      <alignment horizontal="center" vertical="center"/>
      <protection locked="0"/>
    </xf>
    <xf numFmtId="0" fontId="20" fillId="6" borderId="0" xfId="0" applyFont="1" applyFill="1" applyAlignment="1">
      <alignment horizontal="center" vertical="center" wrapText="1"/>
    </xf>
    <xf numFmtId="0" fontId="21" fillId="6" borderId="0" xfId="0" applyFont="1" applyFill="1" applyAlignment="1">
      <alignment horizontal="center" vertical="center" wrapText="1"/>
    </xf>
    <xf numFmtId="0" fontId="24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14" xfId="0" applyNumberFormat="1" applyFont="1" applyFill="1" applyBorder="1" applyAlignment="1" applyProtection="1">
      <protection locked="0"/>
    </xf>
    <xf numFmtId="0" fontId="5" fillId="6" borderId="0" xfId="0" applyFont="1" applyFill="1" applyAlignment="1">
      <alignment horizontal="center" vertical="center"/>
    </xf>
    <xf numFmtId="0" fontId="23" fillId="6" borderId="4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/>
    </xf>
    <xf numFmtId="49" fontId="15" fillId="6" borderId="4" xfId="0" applyNumberFormat="1" applyFont="1" applyFill="1" applyBorder="1" applyAlignment="1">
      <alignment horizontal="left" vertical="center"/>
    </xf>
    <xf numFmtId="49" fontId="7" fillId="6" borderId="4" xfId="0" applyNumberFormat="1" applyFont="1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7" fillId="6" borderId="0" xfId="0" applyNumberFormat="1" applyFont="1" applyFill="1" applyBorder="1" applyAlignment="1">
      <alignment horizontal="center" vertical="center"/>
    </xf>
    <xf numFmtId="49" fontId="22" fillId="6" borderId="0" xfId="3" applyNumberFormat="1" applyFont="1" applyFill="1" applyBorder="1" applyAlignment="1">
      <alignment horizontal="left" vertical="center" wrapText="1"/>
    </xf>
    <xf numFmtId="0" fontId="30" fillId="0" borderId="0" xfId="0" applyFont="1" applyFill="1" applyBorder="1" applyAlignment="1">
      <alignment horizontal="center" vertical="center"/>
    </xf>
    <xf numFmtId="49" fontId="8" fillId="6" borderId="0" xfId="3" applyNumberFormat="1" applyFill="1" applyBorder="1" applyAlignment="1">
      <alignment horizontal="left" vertical="center" wrapText="1"/>
    </xf>
  </cellXfs>
  <cellStyles count="4">
    <cellStyle name="Accent2" xfId="2" builtinId="33"/>
    <cellStyle name="Lien hypertexte" xfId="3" builtinId="8"/>
    <cellStyle name="Milliers" xfId="1" builtinId="3"/>
    <cellStyle name="Normal" xfId="0" builtinId="0"/>
  </cellStyles>
  <dxfs count="10">
    <dxf>
      <font>
        <b/>
        <i val="0"/>
        <color theme="0"/>
      </font>
      <fill>
        <patternFill>
          <bgColor theme="1" tint="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-* #,##0.00\ [$€-40C]_-;\-* #,##0.00\ [$€-40C]_-;_-* &quot;-&quot;??\ [$€-40C]_-;_-@_-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000000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right style="thin">
          <color theme="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1434646</xdr:colOff>
      <xdr:row>5</xdr:row>
      <xdr:rowOff>147411</xdr:rowOff>
    </xdr:from>
    <xdr:to>
      <xdr:col>11</xdr:col>
      <xdr:colOff>378278</xdr:colOff>
      <xdr:row>8</xdr:row>
      <xdr:rowOff>195036</xdr:rowOff>
    </xdr:to>
    <xdr:sp macro="[0]!Bon_de_commande_PIC" textlink="">
      <xdr:nvSpPr>
        <xdr:cNvPr id="3" name="Rectangle à coins arrondis 2"/>
        <xdr:cNvSpPr/>
      </xdr:nvSpPr>
      <xdr:spPr>
        <a:xfrm>
          <a:off x="7303860" y="1072697"/>
          <a:ext cx="2145847" cy="555625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Sauvegarder</a:t>
          </a:r>
          <a:r>
            <a:rPr lang="fr-FR" sz="1200" baseline="0"/>
            <a:t> et</a:t>
          </a:r>
        </a:p>
        <a:p>
          <a:pPr algn="ctr"/>
          <a:r>
            <a:rPr lang="fr-FR" sz="1200" baseline="0"/>
            <a:t>Valider votre commande</a:t>
          </a:r>
          <a:endParaRPr lang="fr-FR" sz="1200"/>
        </a:p>
      </xdr:txBody>
    </xdr:sp>
    <xdr:clientData/>
  </xdr:twoCellAnchor>
  <xdr:twoCellAnchor>
    <xdr:from>
      <xdr:col>13</xdr:col>
      <xdr:colOff>3381</xdr:colOff>
      <xdr:row>5</xdr:row>
      <xdr:rowOff>163739</xdr:rowOff>
    </xdr:from>
    <xdr:to>
      <xdr:col>14</xdr:col>
      <xdr:colOff>311728</xdr:colOff>
      <xdr:row>8</xdr:row>
      <xdr:rowOff>212271</xdr:rowOff>
    </xdr:to>
    <xdr:sp macro="[0]!Quitter" textlink="">
      <xdr:nvSpPr>
        <xdr:cNvPr id="4" name="Rectangle à coins arrondis 3"/>
        <xdr:cNvSpPr/>
      </xdr:nvSpPr>
      <xdr:spPr>
        <a:xfrm>
          <a:off x="9545699" y="1098921"/>
          <a:ext cx="1070347" cy="559418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Quitter sans 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5:G12" totalsRowShown="0" headerRowDxfId="9" tableBorderDxfId="8" headerRowCellStyle="Accent2">
  <autoFilter ref="A5:G12"/>
  <tableColumns count="7">
    <tableColumn id="1" name="REF_x000a_DAPO" dataDxfId="7"/>
    <tableColumn id="2" name="Catégorie" dataDxfId="6"/>
    <tableColumn id="3" name="SOUS-CATEGORIE" dataDxfId="5"/>
    <tableColumn id="4" name="LIBELLE" dataDxfId="4"/>
    <tableColumn id="5" name="PHOTO" dataDxfId="3"/>
    <tableColumn id="6" name="NOMBRE UNITES PAR LOT" dataDxfId="2"/>
    <tableColumn id="7" name="PRIX DU LOT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esse_destinataire@quifonctionn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83"/>
  <sheetViews>
    <sheetView tabSelected="1" zoomScale="105" zoomScaleNormal="105" workbookViewId="0">
      <selection activeCell="F7" sqref="F7:K7"/>
    </sheetView>
  </sheetViews>
  <sheetFormatPr baseColWidth="10" defaultRowHeight="15" x14ac:dyDescent="0.25"/>
  <cols>
    <col min="1" max="1" width="2.7109375" style="1" customWidth="1"/>
    <col min="2" max="2" width="13.7109375" customWidth="1"/>
    <col min="3" max="4" width="25.7109375" customWidth="1"/>
    <col min="5" max="6" width="4.7109375" customWidth="1"/>
    <col min="7" max="8" width="5.28515625" customWidth="1"/>
    <col min="9" max="9" width="35.7109375" customWidth="1"/>
    <col min="10" max="10" width="6.42578125" bestFit="1" customWidth="1"/>
    <col min="11" max="11" width="5.85546875" bestFit="1" customWidth="1"/>
    <col min="12" max="12" width="6.28515625" bestFit="1" customWidth="1"/>
    <col min="13" max="13" width="0.85546875" customWidth="1"/>
    <col min="14" max="14" width="11.42578125" customWidth="1"/>
    <col min="15" max="15" width="18.42578125" customWidth="1"/>
    <col min="17" max="33" width="11.42578125" style="9"/>
  </cols>
  <sheetData>
    <row r="1" spans="1:17" ht="30" customHeight="1" thickBot="1" x14ac:dyDescent="0.3">
      <c r="A1" s="30"/>
      <c r="B1" s="100" t="s">
        <v>29</v>
      </c>
      <c r="C1" s="101"/>
      <c r="D1" s="101"/>
      <c r="E1" s="101"/>
      <c r="F1" s="101"/>
      <c r="G1" s="101"/>
      <c r="H1" s="101"/>
      <c r="I1" s="102" t="str">
        <f>"Bon commande PIC - 2018_"&amp;N3+1</f>
        <v>Bon commande PIC - 2018_3</v>
      </c>
      <c r="J1" s="103"/>
      <c r="K1" s="103"/>
      <c r="L1" s="103"/>
      <c r="M1" s="46"/>
      <c r="N1" s="49"/>
      <c r="O1" s="67">
        <v>2</v>
      </c>
      <c r="P1" s="47"/>
      <c r="Q1" s="47"/>
    </row>
    <row r="2" spans="1:17" ht="5.0999999999999996" customHeight="1" x14ac:dyDescent="0.25">
      <c r="A2" s="30"/>
      <c r="B2" s="9"/>
      <c r="C2" s="9"/>
      <c r="D2" s="9"/>
      <c r="E2" s="9"/>
      <c r="F2" s="23"/>
      <c r="G2" s="24"/>
      <c r="H2" s="24"/>
      <c r="I2" s="24"/>
      <c r="J2" s="24"/>
      <c r="K2" s="24"/>
      <c r="L2" s="19"/>
      <c r="M2" s="9"/>
      <c r="N2" s="50"/>
      <c r="O2" s="50"/>
      <c r="P2" s="9"/>
    </row>
    <row r="3" spans="1:17" ht="17.100000000000001" customHeight="1" x14ac:dyDescent="0.25">
      <c r="A3" s="30"/>
      <c r="B3" s="32" t="s">
        <v>3</v>
      </c>
      <c r="C3" s="51"/>
      <c r="D3" s="33" t="str">
        <f>IF($C$3= "","PRENOM",VLOOKUP(C3,'BDD PERS'!B8:E18,2,FALSE))</f>
        <v>PRENOM</v>
      </c>
      <c r="E3" s="9"/>
      <c r="F3" s="108" t="s">
        <v>5</v>
      </c>
      <c r="G3" s="109"/>
      <c r="H3" s="110" t="str">
        <f>IF($C$3= "","MAIL DEMANDEUR",VLOOKUP(C3,'BDD PERS'!B8:F18,5,FALSE))</f>
        <v>MAIL DEMANDEUR</v>
      </c>
      <c r="I3" s="110"/>
      <c r="J3" s="110"/>
      <c r="K3" s="18"/>
      <c r="L3" s="20"/>
      <c r="M3" s="9"/>
      <c r="N3" s="104">
        <f>N1*10000+O1</f>
        <v>2</v>
      </c>
      <c r="O3" s="104"/>
      <c r="P3" s="9"/>
    </row>
    <row r="4" spans="1:17" ht="5.0999999999999996" customHeight="1" x14ac:dyDescent="0.25">
      <c r="A4" s="30"/>
      <c r="B4" s="31"/>
      <c r="C4" s="31"/>
      <c r="D4" s="31"/>
      <c r="E4" s="9"/>
      <c r="F4" s="25"/>
      <c r="G4" s="15"/>
      <c r="H4" s="26"/>
      <c r="I4" s="26"/>
      <c r="J4" s="26"/>
      <c r="K4" s="18"/>
      <c r="L4" s="20"/>
      <c r="M4" s="9"/>
      <c r="N4" s="50"/>
      <c r="O4" s="50"/>
      <c r="P4" s="9"/>
    </row>
    <row r="5" spans="1:17" ht="18" customHeight="1" x14ac:dyDescent="0.25">
      <c r="A5" s="30"/>
      <c r="B5" s="32" t="s">
        <v>2</v>
      </c>
      <c r="C5" s="33" t="str">
        <f>IF($C$3= "","SERVICE",VLOOKUP(C3,'BDD PERS'!B8:E18,3,FALSE))</f>
        <v>SERVICE</v>
      </c>
      <c r="D5" s="33" t="str">
        <f>IF($C$3= "","FONCTION",VLOOKUP(C3,'BDD PERS'!B8:E18,4,FALSE))</f>
        <v>FONCTION</v>
      </c>
      <c r="E5" s="9"/>
      <c r="F5" s="107" t="s">
        <v>6</v>
      </c>
      <c r="G5" s="106"/>
      <c r="H5" s="113" t="s">
        <v>37</v>
      </c>
      <c r="I5" s="111"/>
      <c r="J5" s="111"/>
      <c r="K5" s="111"/>
      <c r="L5" s="20"/>
      <c r="M5" s="9"/>
      <c r="N5" s="104" t="str">
        <f>"Bon commande PIC - 2018_"&amp;N3</f>
        <v>Bon commande PIC - 2018_2</v>
      </c>
      <c r="O5" s="104"/>
      <c r="P5" s="9"/>
    </row>
    <row r="6" spans="1:17" ht="18" customHeight="1" x14ac:dyDescent="0.25">
      <c r="A6" s="30"/>
      <c r="B6" s="31"/>
      <c r="C6" s="31"/>
      <c r="D6" s="31"/>
      <c r="E6" s="9"/>
      <c r="F6" s="10"/>
      <c r="G6" s="16"/>
      <c r="H6" s="111"/>
      <c r="I6" s="111"/>
      <c r="J6" s="111"/>
      <c r="K6" s="111"/>
      <c r="L6" s="20"/>
      <c r="M6" s="9"/>
      <c r="N6" s="9"/>
      <c r="O6" s="9"/>
      <c r="P6" s="9"/>
    </row>
    <row r="7" spans="1:17" ht="18" customHeight="1" x14ac:dyDescent="0.25">
      <c r="A7" s="30"/>
      <c r="B7" s="85" t="s">
        <v>4</v>
      </c>
      <c r="C7" s="85"/>
      <c r="D7" s="34">
        <f ca="1">TODAY()</f>
        <v>43136</v>
      </c>
      <c r="E7" s="9"/>
      <c r="F7" s="79"/>
      <c r="G7" s="80"/>
      <c r="H7" s="80"/>
      <c r="I7" s="80"/>
      <c r="J7" s="80"/>
      <c r="K7" s="80"/>
      <c r="L7" s="20"/>
      <c r="M7" s="9"/>
      <c r="N7" s="9"/>
      <c r="O7" s="9"/>
      <c r="P7" s="9"/>
    </row>
    <row r="8" spans="1:17" ht="5.0999999999999996" customHeight="1" x14ac:dyDescent="0.25">
      <c r="A8" s="30"/>
      <c r="B8" s="31"/>
      <c r="C8" s="31"/>
      <c r="D8" s="31"/>
      <c r="E8" s="9"/>
      <c r="F8" s="27"/>
      <c r="G8" s="28"/>
      <c r="H8" s="28"/>
      <c r="I8" s="28"/>
      <c r="J8" s="28"/>
      <c r="K8" s="28"/>
      <c r="L8" s="20"/>
      <c r="M8" s="9"/>
      <c r="N8" s="9"/>
      <c r="O8" s="9"/>
      <c r="P8" s="9"/>
    </row>
    <row r="9" spans="1:17" ht="18" customHeight="1" x14ac:dyDescent="0.25">
      <c r="A9" s="30"/>
      <c r="B9" s="85" t="s">
        <v>25</v>
      </c>
      <c r="C9" s="85"/>
      <c r="D9" s="54"/>
      <c r="E9" s="9"/>
      <c r="F9" s="105" t="s">
        <v>7</v>
      </c>
      <c r="G9" s="106"/>
      <c r="H9" s="81"/>
      <c r="I9" s="82"/>
      <c r="J9" s="82"/>
      <c r="K9" s="82"/>
      <c r="L9" s="21"/>
      <c r="M9" s="11"/>
      <c r="N9" s="9"/>
      <c r="O9" s="9"/>
      <c r="P9" s="9"/>
    </row>
    <row r="10" spans="1:17" ht="5.0999999999999996" customHeight="1" thickBot="1" x14ac:dyDescent="0.3">
      <c r="A10" s="30"/>
      <c r="B10" s="9"/>
      <c r="C10" s="9"/>
      <c r="D10" s="9"/>
      <c r="E10" s="9"/>
      <c r="F10" s="12"/>
      <c r="G10" s="17"/>
      <c r="H10" s="83"/>
      <c r="I10" s="84"/>
      <c r="J10" s="84"/>
      <c r="K10" s="84"/>
      <c r="L10" s="22"/>
      <c r="M10" s="11"/>
      <c r="N10" s="9"/>
      <c r="O10" s="9"/>
      <c r="P10" s="9"/>
    </row>
    <row r="11" spans="1:17" ht="5.0999999999999996" customHeight="1" x14ac:dyDescent="0.25">
      <c r="A11" s="30"/>
      <c r="B11" s="9"/>
      <c r="C11" s="9"/>
      <c r="D11" s="9"/>
      <c r="E11" s="9"/>
      <c r="F11" s="9"/>
      <c r="G11" s="9"/>
      <c r="H11" s="13"/>
      <c r="I11" s="14"/>
      <c r="J11" s="29"/>
      <c r="K11" s="29"/>
      <c r="L11" s="29"/>
      <c r="M11" s="11"/>
      <c r="N11" s="11"/>
      <c r="O11" s="9"/>
      <c r="P11" s="9"/>
    </row>
    <row r="12" spans="1:17" ht="5.0999999999999996" customHeight="1" thickBot="1" x14ac:dyDescent="0.3">
      <c r="A12" s="30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7" ht="15" customHeight="1" x14ac:dyDescent="0.25">
      <c r="A13" s="30"/>
      <c r="B13" s="90" t="s">
        <v>24</v>
      </c>
      <c r="C13" s="86"/>
      <c r="D13" s="94"/>
      <c r="E13" s="86" t="s">
        <v>27</v>
      </c>
      <c r="F13" s="87"/>
      <c r="G13" s="88"/>
      <c r="H13" s="89"/>
      <c r="I13" s="86" t="s">
        <v>1</v>
      </c>
      <c r="J13" s="87"/>
      <c r="K13" s="87"/>
      <c r="L13" s="95"/>
      <c r="M13" s="9"/>
      <c r="N13" s="9"/>
      <c r="O13" s="9"/>
      <c r="P13" s="9"/>
    </row>
    <row r="14" spans="1:17" ht="24.95" customHeight="1" x14ac:dyDescent="0.25">
      <c r="A14" s="30"/>
      <c r="B14" s="91"/>
      <c r="C14" s="92" t="s">
        <v>0</v>
      </c>
      <c r="D14" s="93"/>
      <c r="E14" s="77" t="s">
        <v>26</v>
      </c>
      <c r="F14" s="78"/>
      <c r="G14" s="77" t="s">
        <v>28</v>
      </c>
      <c r="H14" s="77"/>
      <c r="I14" s="92"/>
      <c r="J14" s="96"/>
      <c r="K14" s="96"/>
      <c r="L14" s="97"/>
      <c r="M14" s="9"/>
      <c r="N14" s="9"/>
      <c r="O14" s="9"/>
      <c r="P14" s="9"/>
      <c r="Q14" s="48"/>
    </row>
    <row r="15" spans="1:17" ht="20.100000000000001" customHeight="1" x14ac:dyDescent="0.25">
      <c r="A15" s="30">
        <v>1</v>
      </c>
      <c r="B15" s="52"/>
      <c r="C15" s="73" t="str">
        <f>IF(B15="","",VLOOKUP(B15,'BDD PROD'!A6:F12,4,FALSE))</f>
        <v/>
      </c>
      <c r="D15" s="74"/>
      <c r="E15" s="75" t="str">
        <f>IF(B15="","",VLOOKUP(B15,'BDD PROD'!A6:F12,6,FALSE))</f>
        <v/>
      </c>
      <c r="F15" s="76"/>
      <c r="G15" s="68"/>
      <c r="H15" s="72"/>
      <c r="I15" s="68"/>
      <c r="J15" s="69"/>
      <c r="K15" s="69"/>
      <c r="L15" s="70"/>
      <c r="M15" s="9"/>
      <c r="N15" s="9"/>
      <c r="O15" s="9"/>
      <c r="P15" s="9"/>
    </row>
    <row r="16" spans="1:17" ht="20.100000000000001" customHeight="1" x14ac:dyDescent="0.25">
      <c r="A16" s="30">
        <v>2</v>
      </c>
      <c r="B16" s="52"/>
      <c r="C16" s="73" t="str">
        <f>IF(B16="","",VLOOKUP(B16,'BDD PROD'!A7:F13,4,FALSE))</f>
        <v/>
      </c>
      <c r="D16" s="74"/>
      <c r="E16" s="75" t="str">
        <f>IF(B16="","",VLOOKUP(B16,'BDD PROD'!A7:F13,6,FALSE))</f>
        <v/>
      </c>
      <c r="F16" s="76"/>
      <c r="G16" s="68"/>
      <c r="H16" s="72"/>
      <c r="I16" s="68"/>
      <c r="J16" s="69"/>
      <c r="K16" s="69"/>
      <c r="L16" s="70"/>
      <c r="M16" s="9"/>
      <c r="N16" s="9"/>
      <c r="O16" s="9"/>
      <c r="P16" s="9"/>
    </row>
    <row r="17" spans="1:16" ht="20.100000000000001" customHeight="1" x14ac:dyDescent="0.25">
      <c r="A17" s="30">
        <v>3</v>
      </c>
      <c r="B17" s="52"/>
      <c r="C17" s="73" t="str">
        <f>IF(B17="","",VLOOKUP(B17,'BDD PROD'!A8:F14,4,FALSE))</f>
        <v/>
      </c>
      <c r="D17" s="74"/>
      <c r="E17" s="75" t="str">
        <f>IF(B17="","",VLOOKUP(B17,'BDD PROD'!A8:F14,6,FALSE))</f>
        <v/>
      </c>
      <c r="F17" s="76"/>
      <c r="G17" s="68"/>
      <c r="H17" s="72"/>
      <c r="I17" s="68"/>
      <c r="J17" s="69"/>
      <c r="K17" s="69"/>
      <c r="L17" s="70"/>
      <c r="M17" s="9"/>
      <c r="N17" s="9"/>
      <c r="O17" s="9"/>
      <c r="P17" s="9"/>
    </row>
    <row r="18" spans="1:16" ht="20.100000000000001" customHeight="1" x14ac:dyDescent="0.25">
      <c r="A18" s="30">
        <v>4</v>
      </c>
      <c r="B18" s="52"/>
      <c r="C18" s="73" t="str">
        <f>IF(B18="","",VLOOKUP(B18,'BDD PROD'!A9:F15,4,FALSE))</f>
        <v/>
      </c>
      <c r="D18" s="74"/>
      <c r="E18" s="75" t="str">
        <f>IF(B18="","",VLOOKUP(B18,'BDD PROD'!A9:F15,6,FALSE))</f>
        <v/>
      </c>
      <c r="F18" s="76"/>
      <c r="G18" s="68"/>
      <c r="H18" s="72"/>
      <c r="I18" s="68"/>
      <c r="J18" s="69"/>
      <c r="K18" s="69"/>
      <c r="L18" s="70"/>
      <c r="M18" s="9"/>
      <c r="N18" s="9"/>
      <c r="O18" s="9"/>
      <c r="P18" s="9"/>
    </row>
    <row r="19" spans="1:16" ht="20.100000000000001" customHeight="1" x14ac:dyDescent="0.25">
      <c r="A19" s="30">
        <v>5</v>
      </c>
      <c r="B19" s="52"/>
      <c r="C19" s="73" t="str">
        <f>IF(B19="","",VLOOKUP(B19,'BDD PROD'!A10:F16,4,FALSE))</f>
        <v/>
      </c>
      <c r="D19" s="74"/>
      <c r="E19" s="75" t="str">
        <f>IF(B19="","",VLOOKUP(B19,'BDD PROD'!A10:F16,6,FALSE))</f>
        <v/>
      </c>
      <c r="F19" s="76"/>
      <c r="G19" s="68"/>
      <c r="H19" s="72"/>
      <c r="I19" s="68"/>
      <c r="J19" s="69"/>
      <c r="K19" s="69"/>
      <c r="L19" s="70"/>
      <c r="M19" s="9"/>
      <c r="N19" s="9"/>
      <c r="O19" s="9"/>
      <c r="P19" s="9"/>
    </row>
    <row r="20" spans="1:16" ht="20.100000000000001" customHeight="1" x14ac:dyDescent="0.25">
      <c r="A20" s="30">
        <v>6</v>
      </c>
      <c r="B20" s="52"/>
      <c r="C20" s="73" t="str">
        <f>IF(B20="","",VLOOKUP(B20,'BDD PROD'!A11:F17,4,FALSE))</f>
        <v/>
      </c>
      <c r="D20" s="74"/>
      <c r="E20" s="75" t="str">
        <f>IF(B20="","",VLOOKUP(B20,'BDD PROD'!A11:F17,6,FALSE))</f>
        <v/>
      </c>
      <c r="F20" s="76"/>
      <c r="G20" s="68"/>
      <c r="H20" s="72"/>
      <c r="I20" s="68"/>
      <c r="J20" s="69"/>
      <c r="K20" s="69"/>
      <c r="L20" s="70"/>
      <c r="M20" s="9"/>
      <c r="N20" s="9"/>
      <c r="O20" s="9"/>
      <c r="P20" s="9"/>
    </row>
    <row r="21" spans="1:16" ht="20.100000000000001" customHeight="1" x14ac:dyDescent="0.25">
      <c r="A21" s="30">
        <v>7</v>
      </c>
      <c r="B21" s="52"/>
      <c r="C21" s="73" t="str">
        <f>IF(B21="","",VLOOKUP(B21,'BDD PROD'!A12:F18,4,FALSE))</f>
        <v/>
      </c>
      <c r="D21" s="74"/>
      <c r="E21" s="75" t="str">
        <f>IF(B21="","",VLOOKUP(B21,'BDD PROD'!A12:F18,6,FALSE))</f>
        <v/>
      </c>
      <c r="F21" s="76"/>
      <c r="G21" s="68"/>
      <c r="H21" s="72"/>
      <c r="I21" s="68"/>
      <c r="J21" s="69"/>
      <c r="K21" s="69"/>
      <c r="L21" s="70"/>
      <c r="M21" s="9"/>
      <c r="N21" s="9"/>
      <c r="O21" s="9"/>
      <c r="P21" s="9"/>
    </row>
    <row r="22" spans="1:16" ht="20.100000000000001" customHeight="1" x14ac:dyDescent="0.25">
      <c r="A22" s="30">
        <v>8</v>
      </c>
      <c r="B22" s="52"/>
      <c r="C22" s="73" t="str">
        <f>IF(B22="","",VLOOKUP(B22,'BDD PROD'!A13:F19,4,FALSE))</f>
        <v/>
      </c>
      <c r="D22" s="74"/>
      <c r="E22" s="75" t="str">
        <f>IF(B22="","",VLOOKUP(B22,'BDD PROD'!A13:F19,6,FALSE))</f>
        <v/>
      </c>
      <c r="F22" s="76"/>
      <c r="G22" s="68"/>
      <c r="H22" s="72"/>
      <c r="I22" s="68"/>
      <c r="J22" s="69"/>
      <c r="K22" s="69"/>
      <c r="L22" s="70"/>
      <c r="M22" s="9"/>
      <c r="N22" s="9"/>
      <c r="O22" s="9"/>
      <c r="P22" s="9"/>
    </row>
    <row r="23" spans="1:16" ht="20.100000000000001" customHeight="1" x14ac:dyDescent="0.25">
      <c r="A23" s="30">
        <v>9</v>
      </c>
      <c r="B23" s="52"/>
      <c r="C23" s="73" t="str">
        <f>IF(B23="","",VLOOKUP(B23,'BDD PROD'!A13:F20,4,FALSE))</f>
        <v/>
      </c>
      <c r="D23" s="74"/>
      <c r="E23" s="75" t="str">
        <f>IF(B23="","",VLOOKUP(B23,'BDD PROD'!A13:F20,6,FALSE))</f>
        <v/>
      </c>
      <c r="F23" s="76"/>
      <c r="G23" s="68"/>
      <c r="H23" s="72"/>
      <c r="I23" s="68"/>
      <c r="J23" s="69"/>
      <c r="K23" s="69"/>
      <c r="L23" s="70"/>
      <c r="M23" s="9"/>
      <c r="N23" s="9"/>
      <c r="O23" s="9"/>
      <c r="P23" s="9"/>
    </row>
    <row r="24" spans="1:16" ht="20.100000000000001" customHeight="1" x14ac:dyDescent="0.25">
      <c r="A24" s="30">
        <v>10</v>
      </c>
      <c r="B24" s="52"/>
      <c r="C24" s="73" t="str">
        <f>IF(B24="","",VLOOKUP(B24,'BDD PROD'!A13:F21,4,FALSE))</f>
        <v/>
      </c>
      <c r="D24" s="74"/>
      <c r="E24" s="75" t="str">
        <f>IF(B24="","",VLOOKUP(B24,'BDD PROD'!A13:F21,6,FALSE))</f>
        <v/>
      </c>
      <c r="F24" s="76"/>
      <c r="G24" s="68"/>
      <c r="H24" s="72"/>
      <c r="I24" s="68"/>
      <c r="J24" s="69"/>
      <c r="K24" s="69"/>
      <c r="L24" s="70"/>
      <c r="M24" s="9"/>
      <c r="N24" s="9"/>
      <c r="O24" s="9"/>
      <c r="P24" s="9"/>
    </row>
    <row r="25" spans="1:16" ht="20.100000000000001" customHeight="1" x14ac:dyDescent="0.25">
      <c r="A25" s="30">
        <v>11</v>
      </c>
      <c r="B25" s="52"/>
      <c r="C25" s="73" t="str">
        <f>IF(B25="","",VLOOKUP(B25,'BDD PROD'!A13:F22,4,FALSE))</f>
        <v/>
      </c>
      <c r="D25" s="74"/>
      <c r="E25" s="75" t="str">
        <f>IF(B25="","",VLOOKUP(B25,'BDD PROD'!A13:F22,6,FALSE))</f>
        <v/>
      </c>
      <c r="F25" s="76"/>
      <c r="G25" s="68"/>
      <c r="H25" s="72"/>
      <c r="I25" s="68"/>
      <c r="J25" s="69"/>
      <c r="K25" s="69"/>
      <c r="L25" s="70"/>
      <c r="M25" s="9"/>
      <c r="N25" s="9"/>
      <c r="O25" s="9"/>
      <c r="P25" s="9"/>
    </row>
    <row r="26" spans="1:16" ht="20.100000000000001" customHeight="1" x14ac:dyDescent="0.25">
      <c r="A26" s="30">
        <v>12</v>
      </c>
      <c r="B26" s="52"/>
      <c r="C26" s="73" t="str">
        <f>IF(B26="","",VLOOKUP(B26,'BDD PROD'!A13:F23,4,FALSE))</f>
        <v/>
      </c>
      <c r="D26" s="74"/>
      <c r="E26" s="75" t="str">
        <f>IF(B26="","",VLOOKUP(B26,'BDD PROD'!A13:F23,6,FALSE))</f>
        <v/>
      </c>
      <c r="F26" s="76"/>
      <c r="G26" s="68"/>
      <c r="H26" s="72"/>
      <c r="I26" s="68"/>
      <c r="J26" s="69"/>
      <c r="K26" s="69"/>
      <c r="L26" s="70"/>
      <c r="M26" s="9"/>
      <c r="N26" s="9"/>
      <c r="O26" s="9"/>
      <c r="P26" s="9"/>
    </row>
    <row r="27" spans="1:16" ht="20.100000000000001" customHeight="1" x14ac:dyDescent="0.25">
      <c r="A27" s="30">
        <v>13</v>
      </c>
      <c r="B27" s="52"/>
      <c r="C27" s="73" t="str">
        <f>IF(B27="","",VLOOKUP(B27,'BDD PROD'!A13:F24,4,FALSE))</f>
        <v/>
      </c>
      <c r="D27" s="74"/>
      <c r="E27" s="75" t="str">
        <f>IF(B27="","",VLOOKUP(B27,'BDD PROD'!A13:F24,6,FALSE))</f>
        <v/>
      </c>
      <c r="F27" s="76"/>
      <c r="G27" s="68"/>
      <c r="H27" s="72"/>
      <c r="I27" s="68"/>
      <c r="J27" s="69"/>
      <c r="K27" s="69"/>
      <c r="L27" s="70"/>
      <c r="M27" s="9"/>
      <c r="N27" s="9"/>
      <c r="O27" s="9"/>
      <c r="P27" s="9"/>
    </row>
    <row r="28" spans="1:16" ht="20.100000000000001" customHeight="1" x14ac:dyDescent="0.25">
      <c r="A28" s="30">
        <v>14</v>
      </c>
      <c r="B28" s="52"/>
      <c r="C28" s="73" t="str">
        <f>IF(B28="","",VLOOKUP(B28,'BDD PROD'!A13:F25,4,FALSE))</f>
        <v/>
      </c>
      <c r="D28" s="74"/>
      <c r="E28" s="75" t="str">
        <f>IF(B28="","",VLOOKUP(B28,'BDD PROD'!A13:F25,6,FALSE))</f>
        <v/>
      </c>
      <c r="F28" s="76"/>
      <c r="G28" s="68"/>
      <c r="H28" s="72"/>
      <c r="I28" s="68"/>
      <c r="J28" s="69"/>
      <c r="K28" s="69"/>
      <c r="L28" s="70"/>
      <c r="M28" s="9"/>
      <c r="N28" s="9"/>
      <c r="O28" s="9"/>
      <c r="P28" s="9"/>
    </row>
    <row r="29" spans="1:16" ht="20.100000000000001" customHeight="1" x14ac:dyDescent="0.25">
      <c r="A29" s="30">
        <v>15</v>
      </c>
      <c r="B29" s="52"/>
      <c r="C29" s="73" t="str">
        <f>IF(B29="","",VLOOKUP(B29,'BDD PROD'!A13:F26,4,FALSE))</f>
        <v/>
      </c>
      <c r="D29" s="74"/>
      <c r="E29" s="75" t="str">
        <f>IF(B29="","",VLOOKUP(B29,'BDD PROD'!A13:F26,6,FALSE))</f>
        <v/>
      </c>
      <c r="F29" s="76"/>
      <c r="G29" s="68"/>
      <c r="H29" s="72"/>
      <c r="I29" s="68"/>
      <c r="J29" s="69"/>
      <c r="K29" s="69"/>
      <c r="L29" s="70"/>
      <c r="M29" s="9"/>
      <c r="N29" s="9"/>
      <c r="O29" s="9"/>
      <c r="P29" s="9"/>
    </row>
    <row r="30" spans="1:16" ht="20.100000000000001" customHeight="1" thickBot="1" x14ac:dyDescent="0.3">
      <c r="A30" s="30">
        <v>16</v>
      </c>
      <c r="B30" s="53"/>
      <c r="C30" s="73" t="str">
        <f>IF(B30="","",VLOOKUP(B30,'BDD PROD'!A13:F27,4,FALSE))</f>
        <v/>
      </c>
      <c r="D30" s="74"/>
      <c r="E30" s="75" t="str">
        <f>IF(B30="","",VLOOKUP(B30,'BDD PROD'!A13:F27,6,FALSE))</f>
        <v/>
      </c>
      <c r="F30" s="76"/>
      <c r="G30" s="98"/>
      <c r="H30" s="99"/>
      <c r="I30" s="68"/>
      <c r="J30" s="69"/>
      <c r="K30" s="69"/>
      <c r="L30" s="70"/>
      <c r="M30" s="9"/>
      <c r="N30" s="9"/>
      <c r="O30" s="9"/>
      <c r="P30" s="9"/>
    </row>
    <row r="31" spans="1:16" x14ac:dyDescent="0.25">
      <c r="A31" s="30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9"/>
      <c r="N31" s="9"/>
      <c r="O31" s="9"/>
      <c r="P31" s="9"/>
    </row>
    <row r="32" spans="1:16" x14ac:dyDescent="0.25">
      <c r="A32" s="3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x14ac:dyDescent="0.25">
      <c r="A33" s="3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x14ac:dyDescent="0.25">
      <c r="A34" s="3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x14ac:dyDescent="0.25">
      <c r="A35" s="3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x14ac:dyDescent="0.25">
      <c r="A36" s="3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25">
      <c r="A37" s="30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25">
      <c r="A38" s="3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x14ac:dyDescent="0.25">
      <c r="A39" s="3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x14ac:dyDescent="0.25">
      <c r="A40" s="3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x14ac:dyDescent="0.25">
      <c r="A41" s="3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x14ac:dyDescent="0.25">
      <c r="A42" s="3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x14ac:dyDescent="0.25">
      <c r="A43" s="3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x14ac:dyDescent="0.25">
      <c r="A44" s="3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x14ac:dyDescent="0.25">
      <c r="A45" s="3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x14ac:dyDescent="0.25">
      <c r="A46" s="3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x14ac:dyDescent="0.25">
      <c r="A47" s="3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x14ac:dyDescent="0.25">
      <c r="A48" s="3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 x14ac:dyDescent="0.25">
      <c r="A49" s="30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x14ac:dyDescent="0.25">
      <c r="A50" s="3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x14ac:dyDescent="0.25">
      <c r="A51" s="3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x14ac:dyDescent="0.25">
      <c r="A52" s="30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 x14ac:dyDescent="0.25">
      <c r="A53" s="30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 x14ac:dyDescent="0.25">
      <c r="A54" s="30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x14ac:dyDescent="0.25">
      <c r="A55" s="30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x14ac:dyDescent="0.25">
      <c r="A56" s="30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6" x14ac:dyDescent="0.25">
      <c r="A57" s="30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</row>
    <row r="58" spans="1:16" x14ac:dyDescent="0.25">
      <c r="A58" s="30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</row>
    <row r="59" spans="1:16" x14ac:dyDescent="0.25">
      <c r="A59" s="30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1:16" x14ac:dyDescent="0.25">
      <c r="A60" s="30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</row>
    <row r="61" spans="1:16" x14ac:dyDescent="0.25">
      <c r="A61" s="30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6" x14ac:dyDescent="0.25">
      <c r="A62" s="30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6" x14ac:dyDescent="0.25">
      <c r="A63" s="30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x14ac:dyDescent="0.25">
      <c r="A64" s="30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x14ac:dyDescent="0.25">
      <c r="A65" s="30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x14ac:dyDescent="0.25">
      <c r="A66" s="30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</row>
    <row r="67" spans="1:16" x14ac:dyDescent="0.25">
      <c r="A67" s="30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6" x14ac:dyDescent="0.25">
      <c r="A68" s="30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</row>
    <row r="69" spans="1:16" x14ac:dyDescent="0.25">
      <c r="A69" s="30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6" x14ac:dyDescent="0.25">
      <c r="A70" s="30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</row>
    <row r="71" spans="1:16" x14ac:dyDescent="0.25">
      <c r="A71" s="30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</row>
    <row r="72" spans="1:16" x14ac:dyDescent="0.25">
      <c r="A72" s="30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6" x14ac:dyDescent="0.25">
      <c r="A73" s="30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</row>
    <row r="74" spans="1:16" x14ac:dyDescent="0.25">
      <c r="A74" s="30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1:16" x14ac:dyDescent="0.25">
      <c r="A75" s="30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</row>
    <row r="76" spans="1:16" x14ac:dyDescent="0.25">
      <c r="A76" s="30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</row>
    <row r="77" spans="1:16" x14ac:dyDescent="0.25">
      <c r="A77" s="30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</row>
    <row r="78" spans="1:16" x14ac:dyDescent="0.25">
      <c r="A78" s="30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</row>
    <row r="79" spans="1:16" x14ac:dyDescent="0.25">
      <c r="A79" s="30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</row>
    <row r="80" spans="1:16" x14ac:dyDescent="0.25">
      <c r="A80" s="30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</row>
    <row r="81" spans="1:16" x14ac:dyDescent="0.25">
      <c r="A81" s="30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6" x14ac:dyDescent="0.25">
      <c r="A82" s="30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</row>
    <row r="83" spans="1:16" x14ac:dyDescent="0.25">
      <c r="A83" s="30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</row>
  </sheetData>
  <sheetProtection selectLockedCells="1"/>
  <mergeCells count="86">
    <mergeCell ref="B1:H1"/>
    <mergeCell ref="I1:L1"/>
    <mergeCell ref="N3:O3"/>
    <mergeCell ref="F9:G9"/>
    <mergeCell ref="F5:G5"/>
    <mergeCell ref="F3:G3"/>
    <mergeCell ref="B7:C7"/>
    <mergeCell ref="H3:J3"/>
    <mergeCell ref="H5:K6"/>
    <mergeCell ref="N5:O5"/>
    <mergeCell ref="G23:H23"/>
    <mergeCell ref="G22:H22"/>
    <mergeCell ref="G21:H21"/>
    <mergeCell ref="G20:H20"/>
    <mergeCell ref="G19:H19"/>
    <mergeCell ref="E22:F22"/>
    <mergeCell ref="E23:F23"/>
    <mergeCell ref="G25:H25"/>
    <mergeCell ref="E30:F30"/>
    <mergeCell ref="E29:F29"/>
    <mergeCell ref="E24:F24"/>
    <mergeCell ref="E25:F25"/>
    <mergeCell ref="E26:F26"/>
    <mergeCell ref="E27:F27"/>
    <mergeCell ref="E28:F28"/>
    <mergeCell ref="G30:H30"/>
    <mergeCell ref="G29:H29"/>
    <mergeCell ref="G28:H28"/>
    <mergeCell ref="G27:H27"/>
    <mergeCell ref="G26:H26"/>
    <mergeCell ref="G24:H24"/>
    <mergeCell ref="C17:D17"/>
    <mergeCell ref="E19:F19"/>
    <mergeCell ref="E20:F20"/>
    <mergeCell ref="E21:F21"/>
    <mergeCell ref="C18:D18"/>
    <mergeCell ref="C19:D19"/>
    <mergeCell ref="C26:D26"/>
    <mergeCell ref="C27:D27"/>
    <mergeCell ref="C28:D28"/>
    <mergeCell ref="C29:D29"/>
    <mergeCell ref="C20:D20"/>
    <mergeCell ref="E14:F14"/>
    <mergeCell ref="F7:K7"/>
    <mergeCell ref="H9:K9"/>
    <mergeCell ref="H10:K10"/>
    <mergeCell ref="C15:D15"/>
    <mergeCell ref="B9:C9"/>
    <mergeCell ref="E13:H13"/>
    <mergeCell ref="B13:B14"/>
    <mergeCell ref="G14:H14"/>
    <mergeCell ref="C14:D14"/>
    <mergeCell ref="C13:D13"/>
    <mergeCell ref="I13:L14"/>
    <mergeCell ref="I15:L15"/>
    <mergeCell ref="B31:L31"/>
    <mergeCell ref="G18:H18"/>
    <mergeCell ref="G17:H17"/>
    <mergeCell ref="G16:H16"/>
    <mergeCell ref="G15:H15"/>
    <mergeCell ref="C16:D16"/>
    <mergeCell ref="E15:F15"/>
    <mergeCell ref="E16:F16"/>
    <mergeCell ref="E17:F17"/>
    <mergeCell ref="E18:F18"/>
    <mergeCell ref="C30:D30"/>
    <mergeCell ref="C21:D21"/>
    <mergeCell ref="C22:D22"/>
    <mergeCell ref="C23:D23"/>
    <mergeCell ref="C24:D24"/>
    <mergeCell ref="C25:D25"/>
    <mergeCell ref="I16:L16"/>
    <mergeCell ref="I17:L17"/>
    <mergeCell ref="I18:L18"/>
    <mergeCell ref="I19:L19"/>
    <mergeCell ref="I20:L20"/>
    <mergeCell ref="I21:L21"/>
    <mergeCell ref="I22:L22"/>
    <mergeCell ref="I23:L23"/>
    <mergeCell ref="I24:L24"/>
    <mergeCell ref="I25:L25"/>
    <mergeCell ref="I26:L26"/>
    <mergeCell ref="I27:L27"/>
    <mergeCell ref="I28:L28"/>
    <mergeCell ref="I29:L29"/>
    <mergeCell ref="I30:L30"/>
  </mergeCells>
  <hyperlinks>
    <hyperlink ref="H5" r:id="rId1"/>
  </hyperlinks>
  <printOptions horizontalCentered="1" verticalCentered="1"/>
  <pageMargins left="0.23622047244094491" right="0.23622047244094491" top="0.59055118110236227" bottom="0.51181102362204722" header="0.31496062992125984" footer="0.31496062992125984"/>
  <pageSetup paperSize="9" orientation="landscape" r:id="rId2"/>
  <headerFooter>
    <oddHeader>&amp;LPIC DE LA REUNION&amp;RBCI  MATERIEL</oddHeader>
    <oddFooter>&amp;L&amp;Z&amp;F&amp;F&amp;RVersion 2.01.07 - PAGE 1/1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'BDD PERS'!$B$7:$B$42</xm:f>
          </x14:formula1>
          <xm:sqref>C3</xm:sqref>
        </x14:dataValidation>
        <x14:dataValidation type="list" allowBlank="1" showInputMessage="1" showErrorMessage="1">
          <x14:formula1>
            <xm:f>'BDD PROD'!$A$6:$A$12</xm:f>
          </x14:formula1>
          <xm:sqref>B15:B30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S126"/>
  <sheetViews>
    <sheetView workbookViewId="0">
      <selection activeCell="D16" sqref="D16"/>
    </sheetView>
  </sheetViews>
  <sheetFormatPr baseColWidth="10" defaultRowHeight="15" x14ac:dyDescent="0.25"/>
  <cols>
    <col min="2" max="2" width="12.5703125" customWidth="1"/>
    <col min="3" max="3" width="17.7109375" bestFit="1" customWidth="1"/>
    <col min="4" max="4" width="25" customWidth="1"/>
    <col min="5" max="5" width="30.42578125" bestFit="1" customWidth="1"/>
    <col min="6" max="6" width="33.28515625" customWidth="1"/>
    <col min="19" max="19" width="11.42578125" style="35"/>
  </cols>
  <sheetData>
    <row r="5" spans="2:19" x14ac:dyDescent="0.25">
      <c r="S5" s="35" t="s">
        <v>8</v>
      </c>
    </row>
    <row r="6" spans="2:19" x14ac:dyDescent="0.25">
      <c r="B6" t="s">
        <v>9</v>
      </c>
      <c r="C6" t="s">
        <v>10</v>
      </c>
      <c r="D6" t="s">
        <v>11</v>
      </c>
      <c r="E6" t="s">
        <v>23</v>
      </c>
      <c r="F6" t="s">
        <v>12</v>
      </c>
      <c r="G6" t="s">
        <v>13</v>
      </c>
      <c r="S6" s="35">
        <v>1</v>
      </c>
    </row>
    <row r="8" spans="2:19" x14ac:dyDescent="0.25">
      <c r="B8" t="s">
        <v>30</v>
      </c>
      <c r="C8" t="s">
        <v>30</v>
      </c>
      <c r="D8" t="s">
        <v>30</v>
      </c>
      <c r="E8" t="s">
        <v>31</v>
      </c>
      <c r="F8" s="2"/>
      <c r="S8" s="35">
        <v>2</v>
      </c>
    </row>
    <row r="9" spans="2:19" x14ac:dyDescent="0.25">
      <c r="B9" t="s">
        <v>32</v>
      </c>
      <c r="C9" t="s">
        <v>35</v>
      </c>
      <c r="D9">
        <v>22</v>
      </c>
      <c r="F9" s="2"/>
    </row>
    <row r="10" spans="2:19" x14ac:dyDescent="0.25">
      <c r="B10" t="s">
        <v>32</v>
      </c>
      <c r="C10" t="s">
        <v>36</v>
      </c>
      <c r="D10" t="s">
        <v>34</v>
      </c>
      <c r="F10" s="2"/>
    </row>
    <row r="11" spans="2:19" x14ac:dyDescent="0.25">
      <c r="B11" t="s">
        <v>32</v>
      </c>
      <c r="C11" t="s">
        <v>33</v>
      </c>
      <c r="D11">
        <v>11</v>
      </c>
      <c r="F11" s="2"/>
    </row>
    <row r="12" spans="2:19" x14ac:dyDescent="0.25">
      <c r="F12" s="2"/>
      <c r="S12" s="35">
        <v>3</v>
      </c>
    </row>
    <row r="13" spans="2:19" x14ac:dyDescent="0.25">
      <c r="F13" s="2"/>
      <c r="S13" s="35">
        <v>4</v>
      </c>
    </row>
    <row r="14" spans="2:19" x14ac:dyDescent="0.25">
      <c r="F14" s="2"/>
      <c r="S14" s="35">
        <v>5</v>
      </c>
    </row>
    <row r="15" spans="2:19" x14ac:dyDescent="0.25">
      <c r="F15" s="2"/>
      <c r="S15" s="35">
        <v>6</v>
      </c>
    </row>
    <row r="16" spans="2:19" x14ac:dyDescent="0.25">
      <c r="F16" s="2"/>
      <c r="S16" s="35">
        <v>7</v>
      </c>
    </row>
    <row r="17" spans="6:19" x14ac:dyDescent="0.25">
      <c r="F17" s="2"/>
      <c r="S17" s="35">
        <v>8</v>
      </c>
    </row>
    <row r="18" spans="6:19" x14ac:dyDescent="0.25">
      <c r="F18" s="2"/>
    </row>
    <row r="19" spans="6:19" x14ac:dyDescent="0.25">
      <c r="F19" s="2"/>
    </row>
    <row r="20" spans="6:19" x14ac:dyDescent="0.25">
      <c r="F20" s="2"/>
      <c r="S20" s="35">
        <v>9</v>
      </c>
    </row>
    <row r="21" spans="6:19" x14ac:dyDescent="0.25">
      <c r="F21" s="2"/>
      <c r="S21" s="35">
        <v>10</v>
      </c>
    </row>
    <row r="22" spans="6:19" x14ac:dyDescent="0.25">
      <c r="F22" s="2"/>
    </row>
    <row r="23" spans="6:19" x14ac:dyDescent="0.25">
      <c r="F23" s="2"/>
    </row>
    <row r="24" spans="6:19" x14ac:dyDescent="0.25">
      <c r="F24" s="2"/>
    </row>
    <row r="25" spans="6:19" x14ac:dyDescent="0.25">
      <c r="F25" s="2"/>
    </row>
    <row r="26" spans="6:19" x14ac:dyDescent="0.25">
      <c r="F26" s="2"/>
    </row>
    <row r="27" spans="6:19" x14ac:dyDescent="0.25">
      <c r="F27" s="2"/>
    </row>
    <row r="28" spans="6:19" x14ac:dyDescent="0.25">
      <c r="F28" s="2"/>
    </row>
    <row r="29" spans="6:19" x14ac:dyDescent="0.25">
      <c r="F29" s="8"/>
      <c r="S29" s="35">
        <v>11</v>
      </c>
    </row>
    <row r="30" spans="6:19" x14ac:dyDescent="0.25">
      <c r="F30" s="2"/>
      <c r="S30" s="35">
        <v>12</v>
      </c>
    </row>
    <row r="31" spans="6:19" x14ac:dyDescent="0.25">
      <c r="F31" s="2"/>
      <c r="S31" s="35">
        <v>13</v>
      </c>
    </row>
    <row r="32" spans="6:19" x14ac:dyDescent="0.25">
      <c r="F32" s="2"/>
      <c r="S32" s="35">
        <v>14</v>
      </c>
    </row>
    <row r="33" spans="6:19" x14ac:dyDescent="0.25">
      <c r="F33" s="2"/>
      <c r="S33" s="35">
        <v>15</v>
      </c>
    </row>
    <row r="34" spans="6:19" x14ac:dyDescent="0.25">
      <c r="F34" s="2"/>
      <c r="S34" s="35">
        <v>16</v>
      </c>
    </row>
    <row r="35" spans="6:19" x14ac:dyDescent="0.25">
      <c r="F35" s="2"/>
      <c r="S35" s="35">
        <v>17</v>
      </c>
    </row>
    <row r="36" spans="6:19" x14ac:dyDescent="0.25">
      <c r="F36" s="2"/>
      <c r="S36" s="35">
        <v>18</v>
      </c>
    </row>
    <row r="37" spans="6:19" x14ac:dyDescent="0.25">
      <c r="F37" s="2"/>
      <c r="S37" s="35">
        <v>19</v>
      </c>
    </row>
    <row r="38" spans="6:19" x14ac:dyDescent="0.25">
      <c r="F38" s="2"/>
      <c r="S38" s="35">
        <v>20</v>
      </c>
    </row>
    <row r="39" spans="6:19" x14ac:dyDescent="0.25">
      <c r="F39" s="2"/>
      <c r="S39" s="35">
        <v>21</v>
      </c>
    </row>
    <row r="40" spans="6:19" x14ac:dyDescent="0.25">
      <c r="F40" s="2"/>
      <c r="S40" s="35">
        <v>22</v>
      </c>
    </row>
    <row r="41" spans="6:19" x14ac:dyDescent="0.25">
      <c r="S41" s="35">
        <v>23</v>
      </c>
    </row>
    <row r="42" spans="6:19" x14ac:dyDescent="0.25">
      <c r="S42" s="35">
        <v>24</v>
      </c>
    </row>
    <row r="43" spans="6:19" x14ac:dyDescent="0.25">
      <c r="S43" s="35">
        <v>25</v>
      </c>
    </row>
    <row r="44" spans="6:19" x14ac:dyDescent="0.25">
      <c r="S44" s="35">
        <v>26</v>
      </c>
    </row>
    <row r="45" spans="6:19" x14ac:dyDescent="0.25">
      <c r="S45" s="35">
        <v>27</v>
      </c>
    </row>
    <row r="46" spans="6:19" x14ac:dyDescent="0.25">
      <c r="S46" s="35">
        <v>28</v>
      </c>
    </row>
    <row r="47" spans="6:19" x14ac:dyDescent="0.25">
      <c r="S47" s="35">
        <v>29</v>
      </c>
    </row>
    <row r="48" spans="6:19" x14ac:dyDescent="0.25">
      <c r="S48" s="35">
        <v>30</v>
      </c>
    </row>
    <row r="49" spans="19:19" x14ac:dyDescent="0.25">
      <c r="S49" s="35">
        <v>31</v>
      </c>
    </row>
    <row r="50" spans="19:19" x14ac:dyDescent="0.25">
      <c r="S50" s="35">
        <v>32</v>
      </c>
    </row>
    <row r="51" spans="19:19" x14ac:dyDescent="0.25">
      <c r="S51" s="35">
        <v>33</v>
      </c>
    </row>
    <row r="52" spans="19:19" x14ac:dyDescent="0.25">
      <c r="S52" s="35">
        <v>34</v>
      </c>
    </row>
    <row r="53" spans="19:19" x14ac:dyDescent="0.25">
      <c r="S53" s="35">
        <v>35</v>
      </c>
    </row>
    <row r="54" spans="19:19" x14ac:dyDescent="0.25">
      <c r="S54" s="35">
        <v>36</v>
      </c>
    </row>
    <row r="55" spans="19:19" x14ac:dyDescent="0.25">
      <c r="S55" s="35">
        <v>37</v>
      </c>
    </row>
    <row r="56" spans="19:19" x14ac:dyDescent="0.25">
      <c r="S56" s="35">
        <v>38</v>
      </c>
    </row>
    <row r="57" spans="19:19" x14ac:dyDescent="0.25">
      <c r="S57" s="35">
        <v>39</v>
      </c>
    </row>
    <row r="58" spans="19:19" x14ac:dyDescent="0.25">
      <c r="S58" s="35">
        <v>40</v>
      </c>
    </row>
    <row r="59" spans="19:19" x14ac:dyDescent="0.25">
      <c r="S59" s="35">
        <v>41</v>
      </c>
    </row>
    <row r="60" spans="19:19" x14ac:dyDescent="0.25">
      <c r="S60" s="35">
        <v>42</v>
      </c>
    </row>
    <row r="61" spans="19:19" x14ac:dyDescent="0.25">
      <c r="S61" s="35">
        <v>43</v>
      </c>
    </row>
    <row r="62" spans="19:19" x14ac:dyDescent="0.25">
      <c r="S62" s="35">
        <v>44</v>
      </c>
    </row>
    <row r="63" spans="19:19" x14ac:dyDescent="0.25">
      <c r="S63" s="35">
        <v>45</v>
      </c>
    </row>
    <row r="64" spans="19:19" x14ac:dyDescent="0.25">
      <c r="S64" s="35">
        <v>46</v>
      </c>
    </row>
    <row r="65" spans="19:19" x14ac:dyDescent="0.25">
      <c r="S65" s="35">
        <v>47</v>
      </c>
    </row>
    <row r="66" spans="19:19" x14ac:dyDescent="0.25">
      <c r="S66" s="35">
        <v>48</v>
      </c>
    </row>
    <row r="67" spans="19:19" x14ac:dyDescent="0.25">
      <c r="S67" s="35">
        <v>49</v>
      </c>
    </row>
    <row r="68" spans="19:19" x14ac:dyDescent="0.25">
      <c r="S68" s="35">
        <v>50</v>
      </c>
    </row>
    <row r="69" spans="19:19" x14ac:dyDescent="0.25">
      <c r="S69" s="35">
        <v>51</v>
      </c>
    </row>
    <row r="70" spans="19:19" x14ac:dyDescent="0.25">
      <c r="S70" s="35">
        <v>52</v>
      </c>
    </row>
    <row r="71" spans="19:19" x14ac:dyDescent="0.25">
      <c r="S71" s="35">
        <v>53</v>
      </c>
    </row>
    <row r="72" spans="19:19" x14ac:dyDescent="0.25">
      <c r="S72" s="35">
        <v>54</v>
      </c>
    </row>
    <row r="73" spans="19:19" x14ac:dyDescent="0.25">
      <c r="S73" s="35">
        <v>55</v>
      </c>
    </row>
    <row r="74" spans="19:19" x14ac:dyDescent="0.25">
      <c r="S74" s="35">
        <v>56</v>
      </c>
    </row>
    <row r="75" spans="19:19" x14ac:dyDescent="0.25">
      <c r="S75" s="35">
        <v>57</v>
      </c>
    </row>
    <row r="76" spans="19:19" x14ac:dyDescent="0.25">
      <c r="S76" s="35">
        <v>58</v>
      </c>
    </row>
    <row r="77" spans="19:19" x14ac:dyDescent="0.25">
      <c r="S77" s="35">
        <v>59</v>
      </c>
    </row>
    <row r="78" spans="19:19" x14ac:dyDescent="0.25">
      <c r="S78" s="35">
        <v>60</v>
      </c>
    </row>
    <row r="79" spans="19:19" x14ac:dyDescent="0.25">
      <c r="S79" s="35">
        <v>61</v>
      </c>
    </row>
    <row r="80" spans="19:19" x14ac:dyDescent="0.25">
      <c r="S80" s="35">
        <v>62</v>
      </c>
    </row>
    <row r="81" spans="19:19" x14ac:dyDescent="0.25">
      <c r="S81" s="35">
        <v>63</v>
      </c>
    </row>
    <row r="82" spans="19:19" x14ac:dyDescent="0.25">
      <c r="S82" s="35">
        <v>64</v>
      </c>
    </row>
    <row r="83" spans="19:19" x14ac:dyDescent="0.25">
      <c r="S83" s="35">
        <v>65</v>
      </c>
    </row>
    <row r="84" spans="19:19" x14ac:dyDescent="0.25">
      <c r="S84" s="35">
        <v>66</v>
      </c>
    </row>
    <row r="85" spans="19:19" x14ac:dyDescent="0.25">
      <c r="S85" s="35">
        <v>67</v>
      </c>
    </row>
    <row r="86" spans="19:19" x14ac:dyDescent="0.25">
      <c r="S86" s="35">
        <v>68</v>
      </c>
    </row>
    <row r="87" spans="19:19" x14ac:dyDescent="0.25">
      <c r="S87" s="35">
        <v>69</v>
      </c>
    </row>
    <row r="88" spans="19:19" x14ac:dyDescent="0.25">
      <c r="S88" s="35">
        <v>70</v>
      </c>
    </row>
    <row r="89" spans="19:19" x14ac:dyDescent="0.25">
      <c r="S89" s="35">
        <v>71</v>
      </c>
    </row>
    <row r="90" spans="19:19" x14ac:dyDescent="0.25">
      <c r="S90" s="35">
        <v>72</v>
      </c>
    </row>
    <row r="91" spans="19:19" x14ac:dyDescent="0.25">
      <c r="S91" s="35">
        <v>73</v>
      </c>
    </row>
    <row r="92" spans="19:19" x14ac:dyDescent="0.25">
      <c r="S92" s="35">
        <v>74</v>
      </c>
    </row>
    <row r="93" spans="19:19" x14ac:dyDescent="0.25">
      <c r="S93" s="35">
        <v>75</v>
      </c>
    </row>
    <row r="94" spans="19:19" x14ac:dyDescent="0.25">
      <c r="S94" s="35">
        <v>76</v>
      </c>
    </row>
    <row r="95" spans="19:19" x14ac:dyDescent="0.25">
      <c r="S95" s="35">
        <v>77</v>
      </c>
    </row>
    <row r="96" spans="19:19" x14ac:dyDescent="0.25">
      <c r="S96" s="35">
        <v>78</v>
      </c>
    </row>
    <row r="97" spans="19:19" x14ac:dyDescent="0.25">
      <c r="S97" s="35">
        <v>79</v>
      </c>
    </row>
    <row r="98" spans="19:19" x14ac:dyDescent="0.25">
      <c r="S98" s="35">
        <v>80</v>
      </c>
    </row>
    <row r="99" spans="19:19" x14ac:dyDescent="0.25">
      <c r="S99" s="35">
        <v>81</v>
      </c>
    </row>
    <row r="100" spans="19:19" x14ac:dyDescent="0.25">
      <c r="S100" s="35">
        <v>82</v>
      </c>
    </row>
    <row r="101" spans="19:19" x14ac:dyDescent="0.25">
      <c r="S101" s="35">
        <v>83</v>
      </c>
    </row>
    <row r="102" spans="19:19" x14ac:dyDescent="0.25">
      <c r="S102" s="35">
        <v>84</v>
      </c>
    </row>
    <row r="103" spans="19:19" x14ac:dyDescent="0.25">
      <c r="S103" s="35">
        <v>85</v>
      </c>
    </row>
    <row r="104" spans="19:19" x14ac:dyDescent="0.25">
      <c r="S104" s="35">
        <v>86</v>
      </c>
    </row>
    <row r="105" spans="19:19" x14ac:dyDescent="0.25">
      <c r="S105" s="35">
        <v>87</v>
      </c>
    </row>
    <row r="106" spans="19:19" x14ac:dyDescent="0.25">
      <c r="S106" s="35">
        <v>88</v>
      </c>
    </row>
    <row r="107" spans="19:19" x14ac:dyDescent="0.25">
      <c r="S107" s="35">
        <v>89</v>
      </c>
    </row>
    <row r="108" spans="19:19" x14ac:dyDescent="0.25">
      <c r="S108" s="35">
        <v>90</v>
      </c>
    </row>
    <row r="109" spans="19:19" x14ac:dyDescent="0.25">
      <c r="S109" s="35">
        <v>91</v>
      </c>
    </row>
    <row r="110" spans="19:19" x14ac:dyDescent="0.25">
      <c r="S110" s="35">
        <v>92</v>
      </c>
    </row>
    <row r="111" spans="19:19" x14ac:dyDescent="0.25">
      <c r="S111" s="35">
        <v>93</v>
      </c>
    </row>
    <row r="112" spans="19:19" x14ac:dyDescent="0.25">
      <c r="S112" s="35">
        <v>94</v>
      </c>
    </row>
    <row r="113" spans="19:19" x14ac:dyDescent="0.25">
      <c r="S113" s="35">
        <v>95</v>
      </c>
    </row>
    <row r="114" spans="19:19" x14ac:dyDescent="0.25">
      <c r="S114" s="35">
        <v>96</v>
      </c>
    </row>
    <row r="115" spans="19:19" x14ac:dyDescent="0.25">
      <c r="S115" s="35">
        <v>97</v>
      </c>
    </row>
    <row r="116" spans="19:19" x14ac:dyDescent="0.25">
      <c r="S116" s="35">
        <v>98</v>
      </c>
    </row>
    <row r="117" spans="19:19" x14ac:dyDescent="0.25">
      <c r="S117" s="35">
        <v>99</v>
      </c>
    </row>
    <row r="118" spans="19:19" x14ac:dyDescent="0.25">
      <c r="S118" s="35">
        <v>100</v>
      </c>
    </row>
    <row r="119" spans="19:19" x14ac:dyDescent="0.25">
      <c r="S119" s="35">
        <v>101</v>
      </c>
    </row>
    <row r="120" spans="19:19" x14ac:dyDescent="0.25">
      <c r="S120" s="35">
        <v>200</v>
      </c>
    </row>
    <row r="121" spans="19:19" x14ac:dyDescent="0.25">
      <c r="S121" s="35">
        <v>250</v>
      </c>
    </row>
    <row r="122" spans="19:19" x14ac:dyDescent="0.25">
      <c r="S122" s="35">
        <v>300</v>
      </c>
    </row>
    <row r="123" spans="19:19" x14ac:dyDescent="0.25">
      <c r="S123" s="35">
        <v>350</v>
      </c>
    </row>
    <row r="124" spans="19:19" x14ac:dyDescent="0.25">
      <c r="S124" s="35">
        <v>400</v>
      </c>
    </row>
    <row r="125" spans="19:19" x14ac:dyDescent="0.25">
      <c r="S125" s="35">
        <v>450</v>
      </c>
    </row>
    <row r="126" spans="19:19" x14ac:dyDescent="0.25">
      <c r="S126" s="35">
        <v>500</v>
      </c>
    </row>
  </sheetData>
  <autoFilter ref="B6:G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4"/>
  <sheetViews>
    <sheetView topLeftCell="A2" zoomScaleNormal="100" workbookViewId="0">
      <selection activeCell="A6" sqref="A6:G12"/>
    </sheetView>
  </sheetViews>
  <sheetFormatPr baseColWidth="10" defaultColWidth="9.28515625" defaultRowHeight="15" x14ac:dyDescent="0.25"/>
  <cols>
    <col min="1" max="1" width="16.7109375" style="3" customWidth="1"/>
    <col min="2" max="2" width="29.42578125" style="6" bestFit="1" customWidth="1"/>
    <col min="3" max="3" width="24" style="6" customWidth="1"/>
    <col min="4" max="4" width="48" style="4" bestFit="1" customWidth="1"/>
    <col min="5" max="5" width="34.42578125" style="4" customWidth="1"/>
    <col min="6" max="6" width="22.42578125" style="5" customWidth="1"/>
    <col min="7" max="7" width="16.140625" style="7" customWidth="1"/>
    <col min="8" max="8" width="13.5703125" style="4" hidden="1" customWidth="1"/>
    <col min="9" max="16384" width="9.28515625" style="3"/>
  </cols>
  <sheetData>
    <row r="1" spans="1:10" ht="30" customHeight="1" x14ac:dyDescent="0.25">
      <c r="A1" s="112" t="s">
        <v>14</v>
      </c>
      <c r="B1" s="112"/>
      <c r="C1" s="112"/>
      <c r="D1" s="112"/>
      <c r="E1" s="112"/>
      <c r="F1" s="112"/>
      <c r="G1" s="112"/>
      <c r="H1" s="112"/>
      <c r="I1" s="55"/>
      <c r="J1" s="55"/>
    </row>
    <row r="2" spans="1:10" ht="30" customHeight="1" x14ac:dyDescent="0.25">
      <c r="A2" s="112"/>
      <c r="B2" s="112"/>
      <c r="C2" s="112"/>
      <c r="D2" s="112"/>
      <c r="E2" s="112"/>
      <c r="F2" s="112"/>
      <c r="G2" s="112"/>
      <c r="H2" s="112"/>
      <c r="I2" s="55"/>
      <c r="J2" s="55"/>
    </row>
    <row r="3" spans="1:10" ht="30" customHeight="1" x14ac:dyDescent="0.25">
      <c r="A3" s="112"/>
      <c r="B3" s="112"/>
      <c r="C3" s="112"/>
      <c r="D3" s="112"/>
      <c r="E3" s="112"/>
      <c r="F3" s="112"/>
      <c r="G3" s="112"/>
      <c r="H3" s="112"/>
      <c r="I3" s="55"/>
      <c r="J3" s="55"/>
    </row>
    <row r="4" spans="1:10" ht="30" customHeight="1" x14ac:dyDescent="0.25">
      <c r="A4" s="112"/>
      <c r="B4" s="112"/>
      <c r="C4" s="112"/>
      <c r="D4" s="112"/>
      <c r="E4" s="112"/>
      <c r="F4" s="112"/>
      <c r="G4" s="112"/>
      <c r="H4" s="112"/>
      <c r="I4" s="55"/>
      <c r="J4" s="55"/>
    </row>
    <row r="5" spans="1:10" ht="31.5" x14ac:dyDescent="0.25">
      <c r="A5" s="60" t="s">
        <v>15</v>
      </c>
      <c r="B5" s="61" t="s">
        <v>16</v>
      </c>
      <c r="C5" s="61" t="s">
        <v>17</v>
      </c>
      <c r="D5" s="61" t="s">
        <v>18</v>
      </c>
      <c r="E5" s="61" t="s">
        <v>19</v>
      </c>
      <c r="F5" s="62" t="s">
        <v>20</v>
      </c>
      <c r="G5" s="63" t="s">
        <v>21</v>
      </c>
      <c r="H5" s="64" t="s">
        <v>22</v>
      </c>
      <c r="I5" s="55"/>
      <c r="J5" s="55"/>
    </row>
    <row r="6" spans="1:10" ht="15.75" x14ac:dyDescent="0.25">
      <c r="A6" s="36"/>
      <c r="B6" s="37"/>
      <c r="C6" s="37"/>
      <c r="D6" s="38"/>
      <c r="E6" s="39"/>
      <c r="F6" s="37"/>
      <c r="G6" s="40"/>
      <c r="H6" s="65" t="e">
        <v>#REF!</v>
      </c>
      <c r="I6" s="55"/>
      <c r="J6" s="55"/>
    </row>
    <row r="7" spans="1:10" ht="15.75" x14ac:dyDescent="0.25">
      <c r="A7" s="41"/>
      <c r="B7" s="42"/>
      <c r="C7" s="42"/>
      <c r="D7" s="43"/>
      <c r="E7" s="44"/>
      <c r="F7" s="42"/>
      <c r="G7" s="45"/>
      <c r="H7" s="66" t="e">
        <v>#REF!</v>
      </c>
      <c r="I7" s="55"/>
      <c r="J7" s="55"/>
    </row>
    <row r="8" spans="1:10" ht="15.75" x14ac:dyDescent="0.25">
      <c r="A8" s="36"/>
      <c r="B8" s="37"/>
      <c r="C8" s="37"/>
      <c r="D8" s="38"/>
      <c r="E8" s="39"/>
      <c r="F8" s="37"/>
      <c r="G8" s="40"/>
      <c r="H8" s="65" t="e">
        <v>#REF!</v>
      </c>
      <c r="I8" s="55"/>
      <c r="J8" s="55"/>
    </row>
    <row r="9" spans="1:10" ht="15.75" x14ac:dyDescent="0.25">
      <c r="A9" s="41"/>
      <c r="B9" s="42"/>
      <c r="C9" s="42"/>
      <c r="D9" s="43"/>
      <c r="E9" s="44"/>
      <c r="F9" s="42"/>
      <c r="G9" s="45"/>
      <c r="H9" s="66" t="e">
        <v>#REF!</v>
      </c>
      <c r="I9" s="55"/>
      <c r="J9" s="55"/>
    </row>
    <row r="10" spans="1:10" ht="15.75" x14ac:dyDescent="0.25">
      <c r="A10" s="36"/>
      <c r="B10" s="37"/>
      <c r="C10" s="37"/>
      <c r="D10" s="38"/>
      <c r="E10" s="39"/>
      <c r="F10" s="37"/>
      <c r="G10" s="40"/>
      <c r="H10" s="65" t="e">
        <v>#REF!</v>
      </c>
      <c r="I10" s="55"/>
      <c r="J10" s="55"/>
    </row>
    <row r="11" spans="1:10" ht="15.75" x14ac:dyDescent="0.25">
      <c r="A11" s="41"/>
      <c r="B11" s="42"/>
      <c r="C11" s="42"/>
      <c r="D11" s="43"/>
      <c r="E11" s="44"/>
      <c r="F11" s="42"/>
      <c r="G11" s="45"/>
      <c r="H11" s="66" t="e">
        <v>#REF!</v>
      </c>
      <c r="I11" s="55"/>
      <c r="J11" s="55"/>
    </row>
    <row r="12" spans="1:10" ht="15.75" x14ac:dyDescent="0.25">
      <c r="A12" s="36"/>
      <c r="B12" s="37"/>
      <c r="C12" s="37"/>
      <c r="D12" s="38"/>
      <c r="E12" s="39"/>
      <c r="F12" s="37"/>
      <c r="G12" s="40"/>
      <c r="H12" s="65" t="e">
        <v>#REF!</v>
      </c>
      <c r="I12" s="55"/>
      <c r="J12" s="55"/>
    </row>
    <row r="13" spans="1:10" x14ac:dyDescent="0.25">
      <c r="A13" s="55"/>
      <c r="B13" s="56"/>
      <c r="C13" s="56"/>
      <c r="D13" s="57"/>
      <c r="E13" s="57"/>
      <c r="F13" s="58"/>
      <c r="G13" s="59"/>
      <c r="H13" s="57"/>
      <c r="I13" s="55"/>
    </row>
    <row r="14" spans="1:10" x14ac:dyDescent="0.25">
      <c r="A14" s="55"/>
      <c r="B14" s="56"/>
      <c r="C14" s="56"/>
      <c r="D14" s="57"/>
      <c r="E14" s="57"/>
      <c r="F14" s="58"/>
      <c r="G14" s="59"/>
      <c r="H14" s="57"/>
      <c r="I14" s="55"/>
    </row>
    <row r="15" spans="1:10" x14ac:dyDescent="0.25">
      <c r="A15" s="55"/>
      <c r="B15" s="56"/>
      <c r="C15" s="56"/>
      <c r="D15" s="57"/>
      <c r="E15" s="57"/>
      <c r="F15" s="58"/>
      <c r="G15" s="59"/>
      <c r="H15" s="57"/>
      <c r="I15" s="55"/>
    </row>
    <row r="16" spans="1:10" x14ac:dyDescent="0.25">
      <c r="A16" s="55"/>
      <c r="B16" s="56"/>
      <c r="C16" s="56"/>
      <c r="D16" s="57"/>
      <c r="E16" s="57"/>
      <c r="F16" s="58"/>
      <c r="G16" s="59"/>
      <c r="H16" s="57"/>
      <c r="I16" s="55"/>
    </row>
    <row r="17" spans="1:9" x14ac:dyDescent="0.25">
      <c r="A17" s="55"/>
      <c r="B17" s="56"/>
      <c r="C17" s="56"/>
      <c r="D17" s="57"/>
      <c r="E17" s="57"/>
      <c r="F17" s="58"/>
      <c r="G17" s="59"/>
      <c r="H17" s="57"/>
      <c r="I17" s="55"/>
    </row>
    <row r="18" spans="1:9" x14ac:dyDescent="0.25">
      <c r="A18" s="55"/>
      <c r="B18" s="56"/>
      <c r="C18" s="56"/>
      <c r="D18" s="57"/>
      <c r="E18" s="57"/>
      <c r="F18" s="58"/>
      <c r="G18" s="59"/>
      <c r="H18" s="57"/>
      <c r="I18" s="55"/>
    </row>
    <row r="19" spans="1:9" x14ac:dyDescent="0.25">
      <c r="A19" s="55"/>
      <c r="B19" s="56"/>
      <c r="C19" s="56"/>
      <c r="D19" s="57"/>
      <c r="E19" s="57"/>
      <c r="F19" s="58"/>
      <c r="G19" s="59"/>
      <c r="H19" s="57"/>
      <c r="I19" s="55"/>
    </row>
    <row r="20" spans="1:9" x14ac:dyDescent="0.25">
      <c r="A20" s="55"/>
      <c r="B20" s="56"/>
      <c r="C20" s="56"/>
      <c r="D20" s="57"/>
      <c r="E20" s="57"/>
      <c r="F20" s="58"/>
      <c r="G20" s="59"/>
      <c r="H20" s="57"/>
      <c r="I20" s="55"/>
    </row>
    <row r="21" spans="1:9" x14ac:dyDescent="0.25">
      <c r="A21" s="55"/>
      <c r="B21" s="56"/>
      <c r="C21" s="56"/>
      <c r="D21" s="57"/>
      <c r="E21" s="57"/>
      <c r="F21" s="58"/>
      <c r="G21" s="59"/>
      <c r="H21" s="57"/>
      <c r="I21" s="55"/>
    </row>
    <row r="22" spans="1:9" x14ac:dyDescent="0.25">
      <c r="A22" s="55"/>
      <c r="B22" s="56"/>
      <c r="C22" s="56"/>
      <c r="D22" s="57"/>
      <c r="E22" s="57"/>
      <c r="F22" s="58"/>
      <c r="G22" s="59"/>
      <c r="H22" s="57"/>
      <c r="I22" s="55"/>
    </row>
    <row r="23" spans="1:9" x14ac:dyDescent="0.25">
      <c r="A23" s="55"/>
      <c r="B23" s="56"/>
      <c r="C23" s="56"/>
      <c r="D23" s="57"/>
      <c r="E23" s="57"/>
      <c r="F23" s="58"/>
      <c r="G23" s="59"/>
      <c r="H23" s="57"/>
      <c r="I23" s="55"/>
    </row>
    <row r="24" spans="1:9" x14ac:dyDescent="0.25">
      <c r="A24" s="55"/>
      <c r="B24" s="56"/>
      <c r="C24" s="56"/>
      <c r="D24" s="57"/>
      <c r="E24" s="57"/>
      <c r="F24" s="58"/>
      <c r="G24" s="59"/>
      <c r="H24" s="57"/>
      <c r="I24" s="55"/>
    </row>
    <row r="25" spans="1:9" x14ac:dyDescent="0.25">
      <c r="A25" s="55"/>
      <c r="B25" s="56"/>
      <c r="C25" s="56"/>
      <c r="D25" s="57"/>
      <c r="E25" s="57"/>
      <c r="F25" s="58"/>
      <c r="G25" s="59"/>
      <c r="H25" s="57"/>
      <c r="I25" s="55"/>
    </row>
    <row r="26" spans="1:9" x14ac:dyDescent="0.25">
      <c r="A26" s="55"/>
      <c r="B26" s="56"/>
      <c r="C26" s="56"/>
      <c r="D26" s="57"/>
      <c r="E26" s="57"/>
      <c r="F26" s="58"/>
      <c r="G26" s="59"/>
      <c r="H26" s="57"/>
      <c r="I26" s="55"/>
    </row>
    <row r="27" spans="1:9" x14ac:dyDescent="0.25">
      <c r="A27" s="55"/>
      <c r="B27" s="56"/>
      <c r="C27" s="56"/>
      <c r="D27" s="57"/>
      <c r="E27" s="57"/>
      <c r="F27" s="58"/>
      <c r="G27" s="59"/>
      <c r="H27" s="57"/>
      <c r="I27" s="55"/>
    </row>
    <row r="28" spans="1:9" x14ac:dyDescent="0.25">
      <c r="A28" s="55"/>
      <c r="B28" s="56"/>
      <c r="C28" s="56"/>
      <c r="D28" s="57"/>
      <c r="E28" s="57"/>
      <c r="F28" s="58"/>
      <c r="G28" s="59"/>
      <c r="H28" s="57"/>
      <c r="I28" s="55"/>
    </row>
    <row r="29" spans="1:9" x14ac:dyDescent="0.25">
      <c r="A29" s="55"/>
      <c r="B29" s="56"/>
      <c r="C29" s="56"/>
      <c r="D29" s="57"/>
      <c r="E29" s="57"/>
      <c r="F29" s="58"/>
      <c r="G29" s="59"/>
      <c r="H29" s="57"/>
      <c r="I29" s="55"/>
    </row>
    <row r="30" spans="1:9" x14ac:dyDescent="0.25">
      <c r="A30" s="55"/>
      <c r="B30" s="56"/>
      <c r="C30" s="56"/>
      <c r="D30" s="57"/>
      <c r="E30" s="57"/>
      <c r="F30" s="58"/>
      <c r="G30" s="59"/>
      <c r="H30" s="57"/>
      <c r="I30" s="55"/>
    </row>
    <row r="31" spans="1:9" x14ac:dyDescent="0.25">
      <c r="A31" s="55"/>
      <c r="B31" s="56"/>
      <c r="C31" s="56"/>
      <c r="D31" s="57"/>
      <c r="E31" s="57"/>
      <c r="F31" s="58"/>
      <c r="G31" s="59"/>
      <c r="H31" s="57"/>
      <c r="I31" s="55"/>
    </row>
    <row r="32" spans="1:9" x14ac:dyDescent="0.25">
      <c r="A32" s="55"/>
      <c r="B32" s="56"/>
      <c r="C32" s="56"/>
      <c r="D32" s="57"/>
      <c r="E32" s="57"/>
      <c r="F32" s="58"/>
      <c r="G32" s="59"/>
      <c r="H32" s="57"/>
      <c r="I32" s="55"/>
    </row>
    <row r="33" spans="1:9" x14ac:dyDescent="0.25">
      <c r="A33" s="55"/>
      <c r="B33" s="56"/>
      <c r="C33" s="56"/>
      <c r="D33" s="57"/>
      <c r="E33" s="57"/>
      <c r="F33" s="58"/>
      <c r="G33" s="59"/>
      <c r="H33" s="57"/>
      <c r="I33" s="55"/>
    </row>
    <row r="34" spans="1:9" x14ac:dyDescent="0.25">
      <c r="A34" s="55"/>
      <c r="B34" s="56"/>
      <c r="C34" s="56"/>
      <c r="D34" s="57"/>
      <c r="E34" s="57"/>
      <c r="F34" s="58"/>
      <c r="G34" s="59"/>
      <c r="H34" s="57"/>
      <c r="I34" s="55"/>
    </row>
  </sheetData>
  <sheetProtection sort="0" autoFilter="0"/>
  <protectedRanges>
    <protectedRange sqref="A5:G12" name="Plage1"/>
  </protectedRanges>
  <mergeCells count="1">
    <mergeCell ref="A1:H4"/>
  </mergeCells>
  <conditionalFormatting sqref="A5:A65058">
    <cfRule type="expression" dxfId="0" priority="14">
      <formula>#REF!="A PRIORI OBSOLETE"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Bon_de_Commande</vt:lpstr>
      <vt:lpstr>BDD PERS</vt:lpstr>
      <vt:lpstr>BDD PROD</vt:lpstr>
      <vt:lpstr>Bon_de_Commande!Zone_d_impression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GRONDIN</dc:creator>
  <cp:lastModifiedBy>ULRICH GRONDIN</cp:lastModifiedBy>
  <cp:lastPrinted>2018-02-03T03:12:21Z</cp:lastPrinted>
  <dcterms:created xsi:type="dcterms:W3CDTF">2017-11-26T20:46:26Z</dcterms:created>
  <dcterms:modified xsi:type="dcterms:W3CDTF">2018-02-04T20:52:18Z</dcterms:modified>
</cp:coreProperties>
</file>